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DD-แดง\QA_2561\"/>
    </mc:Choice>
  </mc:AlternateContent>
  <bookViews>
    <workbookView xWindow="120" yWindow="15" windowWidth="12510" windowHeight="8190" activeTab="2"/>
  </bookViews>
  <sheets>
    <sheet name="ตารางสรุป" sheetId="1" r:id="rId1"/>
    <sheet name="ตำแหน่งทางวิชาการ" sheetId="3" r:id="rId2"/>
    <sheet name="รายละเอียด" sheetId="2" r:id="rId3"/>
    <sheet name="Sheet1" sheetId="4" state="hidden" r:id="rId4"/>
    <sheet name="สายสนับสนุน" sheetId="5" state="hidden" r:id="rId5"/>
    <sheet name="Sheet2" sheetId="6" r:id="rId6"/>
  </sheets>
  <definedNames>
    <definedName name="_xlnm._FilterDatabase" localSheetId="2" hidden="1">รายละเอียด!$A$3:$AF$722</definedName>
    <definedName name="_xlnm.Print_Area" localSheetId="1">ตำแหน่งทางวิชาการ!$A$1:$Z$23</definedName>
  </definedNames>
  <calcPr calcId="152511"/>
</workbook>
</file>

<file path=xl/calcChain.xml><?xml version="1.0" encoding="utf-8"?>
<calcChain xmlns="http://schemas.openxmlformats.org/spreadsheetml/2006/main">
  <c r="AG725" i="2" l="1"/>
  <c r="Y20" i="3" l="1"/>
  <c r="F20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6" i="3"/>
  <c r="F6" i="3"/>
  <c r="S19" i="3"/>
  <c r="T6" i="3"/>
  <c r="S6" i="3"/>
  <c r="C7" i="3"/>
  <c r="H7" i="3"/>
  <c r="H20" i="3" s="1"/>
  <c r="I7" i="3"/>
  <c r="I20" i="3" s="1"/>
  <c r="J7" i="3"/>
  <c r="J20" i="3" s="1"/>
  <c r="K7" i="3"/>
  <c r="K20" i="3" s="1"/>
  <c r="L7" i="3"/>
  <c r="L20" i="3" s="1"/>
  <c r="M7" i="3"/>
  <c r="M20" i="3" s="1"/>
  <c r="N7" i="3"/>
  <c r="N20" i="3" s="1"/>
  <c r="O7" i="3"/>
  <c r="O20" i="3" s="1"/>
  <c r="P7" i="3"/>
  <c r="P20" i="3" s="1"/>
  <c r="Q7" i="3"/>
  <c r="Q20" i="3" s="1"/>
  <c r="R7" i="3"/>
  <c r="R20" i="3" s="1"/>
  <c r="G7" i="3"/>
  <c r="G20" i="3" s="1"/>
  <c r="S9" i="3"/>
  <c r="T9" i="3"/>
  <c r="U9" i="3"/>
  <c r="V9" i="3"/>
  <c r="S10" i="3"/>
  <c r="T10" i="3"/>
  <c r="U10" i="3"/>
  <c r="V10" i="3"/>
  <c r="V8" i="3"/>
  <c r="U8" i="3"/>
  <c r="T8" i="3"/>
  <c r="S8" i="3"/>
  <c r="U13" i="3"/>
  <c r="S13" i="3"/>
  <c r="T12" i="3"/>
  <c r="S12" i="3"/>
  <c r="S11" i="3"/>
  <c r="S16" i="3"/>
  <c r="T15" i="3"/>
  <c r="S15" i="3"/>
  <c r="T19" i="3"/>
  <c r="S18" i="3"/>
  <c r="S17" i="3"/>
  <c r="S14" i="3"/>
  <c r="U15" i="3"/>
  <c r="V15" i="3"/>
  <c r="T16" i="3"/>
  <c r="U16" i="3"/>
  <c r="V16" i="3"/>
  <c r="T17" i="3"/>
  <c r="U17" i="3"/>
  <c r="V17" i="3"/>
  <c r="U19" i="3"/>
  <c r="V19" i="3"/>
  <c r="T11" i="3"/>
  <c r="U11" i="3"/>
  <c r="V11" i="3"/>
  <c r="U12" i="3"/>
  <c r="V12" i="3"/>
  <c r="T13" i="3"/>
  <c r="V13" i="3"/>
  <c r="T18" i="3"/>
  <c r="U18" i="3"/>
  <c r="V18" i="3"/>
  <c r="T7" i="3" l="1"/>
  <c r="V7" i="3"/>
  <c r="S7" i="3"/>
  <c r="S20" i="3" s="1"/>
  <c r="U7" i="3"/>
  <c r="V14" i="3"/>
  <c r="U14" i="3"/>
  <c r="T14" i="3"/>
  <c r="V6" i="3"/>
  <c r="U6" i="3"/>
  <c r="W6" i="3" l="1"/>
  <c r="W14" i="3"/>
  <c r="X14" i="3" s="1"/>
  <c r="X6" i="3"/>
  <c r="D5" i="1"/>
  <c r="T20" i="3"/>
  <c r="U20" i="3"/>
  <c r="V20" i="3"/>
  <c r="C20" i="3"/>
  <c r="D7" i="3"/>
  <c r="D20" i="3" s="1"/>
  <c r="B7" i="3"/>
  <c r="B20" i="3" s="1"/>
  <c r="B6" i="1"/>
  <c r="B19" i="1" s="1"/>
  <c r="I12" i="1"/>
  <c r="I11" i="1"/>
  <c r="E10" i="3"/>
  <c r="C6" i="1"/>
  <c r="E20" i="3" l="1"/>
  <c r="E7" i="3"/>
  <c r="W7" i="3"/>
  <c r="X7" i="3" s="1"/>
  <c r="D6" i="1"/>
  <c r="E6" i="3" l="1"/>
  <c r="I18" i="4" l="1"/>
  <c r="H18" i="4"/>
  <c r="G18" i="4"/>
  <c r="D18" i="4"/>
  <c r="I17" i="4"/>
  <c r="H17" i="4"/>
  <c r="G17" i="4"/>
  <c r="D17" i="4"/>
  <c r="I16" i="4"/>
  <c r="H16" i="4"/>
  <c r="G16" i="4"/>
  <c r="D16" i="4"/>
  <c r="I15" i="4"/>
  <c r="H15" i="4"/>
  <c r="G15" i="4"/>
  <c r="D15" i="4"/>
  <c r="I14" i="4"/>
  <c r="H14" i="4"/>
  <c r="G14" i="4"/>
  <c r="D14" i="4"/>
  <c r="I13" i="4"/>
  <c r="H13" i="4"/>
  <c r="G13" i="4"/>
  <c r="D13" i="4"/>
  <c r="I12" i="4"/>
  <c r="H12" i="4"/>
  <c r="G12" i="4"/>
  <c r="D12" i="4"/>
  <c r="I11" i="4"/>
  <c r="H11" i="4"/>
  <c r="G11" i="4"/>
  <c r="D11" i="4"/>
  <c r="I10" i="4"/>
  <c r="H10" i="4"/>
  <c r="G10" i="4"/>
  <c r="D10" i="4"/>
  <c r="I9" i="4"/>
  <c r="H9" i="4"/>
  <c r="G9" i="4"/>
  <c r="D9" i="4"/>
  <c r="I8" i="4"/>
  <c r="H8" i="4"/>
  <c r="G8" i="4"/>
  <c r="D8" i="4"/>
  <c r="I7" i="4"/>
  <c r="H7" i="4"/>
  <c r="G7" i="4"/>
  <c r="D7" i="4"/>
  <c r="F6" i="4"/>
  <c r="F19" i="4" s="1"/>
  <c r="E6" i="4"/>
  <c r="E19" i="4" s="1"/>
  <c r="C6" i="4"/>
  <c r="C19" i="4" s="1"/>
  <c r="B6" i="4"/>
  <c r="I5" i="4"/>
  <c r="H5" i="4"/>
  <c r="G5" i="4"/>
  <c r="D5" i="4"/>
  <c r="E14" i="3"/>
  <c r="F14" i="3" s="1"/>
  <c r="I5" i="1"/>
  <c r="H5" i="1"/>
  <c r="G5" i="1"/>
  <c r="I13" i="1"/>
  <c r="H13" i="1"/>
  <c r="G13" i="1"/>
  <c r="D13" i="1"/>
  <c r="I19" i="4" l="1"/>
  <c r="J13" i="1"/>
  <c r="H6" i="4"/>
  <c r="J5" i="4"/>
  <c r="G19" i="4"/>
  <c r="J7" i="4"/>
  <c r="J8" i="4"/>
  <c r="J9" i="4"/>
  <c r="J10" i="4"/>
  <c r="J11" i="4"/>
  <c r="J12" i="4"/>
  <c r="J13" i="4"/>
  <c r="J14" i="4"/>
  <c r="J15" i="4"/>
  <c r="J16" i="4"/>
  <c r="J17" i="4"/>
  <c r="J18" i="4"/>
  <c r="G6" i="4"/>
  <c r="I6" i="4"/>
  <c r="J6" i="4" s="1"/>
  <c r="B19" i="4"/>
  <c r="D6" i="4"/>
  <c r="H19" i="4" l="1"/>
  <c r="J19" i="4" s="1"/>
  <c r="D19" i="4"/>
  <c r="W8" i="3"/>
  <c r="X8" i="3" s="1"/>
  <c r="W9" i="3"/>
  <c r="W10" i="3"/>
  <c r="X10" i="3" s="1"/>
  <c r="W11" i="3"/>
  <c r="X11" i="3" s="1"/>
  <c r="W12" i="3"/>
  <c r="W13" i="3"/>
  <c r="X13" i="3" s="1"/>
  <c r="W15" i="3"/>
  <c r="X15" i="3" s="1"/>
  <c r="W16" i="3"/>
  <c r="X16" i="3" s="1"/>
  <c r="W17" i="3"/>
  <c r="X17" i="3" s="1"/>
  <c r="W18" i="3"/>
  <c r="X18" i="3" s="1"/>
  <c r="W19" i="3"/>
  <c r="X19" i="3" s="1"/>
  <c r="E19" i="3"/>
  <c r="F19" i="3" s="1"/>
  <c r="E18" i="3"/>
  <c r="F18" i="3" s="1"/>
  <c r="E17" i="3"/>
  <c r="F17" i="3" s="1"/>
  <c r="E16" i="3"/>
  <c r="F16" i="3" s="1"/>
  <c r="E15" i="3"/>
  <c r="F15" i="3" s="1"/>
  <c r="E13" i="3"/>
  <c r="F13" i="3" s="1"/>
  <c r="E12" i="3"/>
  <c r="F12" i="3" s="1"/>
  <c r="E11" i="3"/>
  <c r="F11" i="3" s="1"/>
  <c r="F10" i="3"/>
  <c r="E9" i="3"/>
  <c r="F9" i="3" s="1"/>
  <c r="E8" i="3"/>
  <c r="F8" i="3" s="1"/>
  <c r="F7" i="3"/>
  <c r="F6" i="1"/>
  <c r="E6" i="1"/>
  <c r="C19" i="1"/>
  <c r="I18" i="1"/>
  <c r="H18" i="1"/>
  <c r="G18" i="1"/>
  <c r="D18" i="1"/>
  <c r="I17" i="1"/>
  <c r="H17" i="1"/>
  <c r="G17" i="1"/>
  <c r="D17" i="1"/>
  <c r="I16" i="1"/>
  <c r="H16" i="1"/>
  <c r="G16" i="1"/>
  <c r="D16" i="1"/>
  <c r="I15" i="1"/>
  <c r="H15" i="1"/>
  <c r="G15" i="1"/>
  <c r="D15" i="1"/>
  <c r="I14" i="1"/>
  <c r="H14" i="1"/>
  <c r="G14" i="1"/>
  <c r="D14" i="1"/>
  <c r="H12" i="1"/>
  <c r="G12" i="1"/>
  <c r="D12" i="1"/>
  <c r="H11" i="1"/>
  <c r="G11" i="1"/>
  <c r="D11" i="1"/>
  <c r="I10" i="1"/>
  <c r="H10" i="1"/>
  <c r="G10" i="1"/>
  <c r="D10" i="1"/>
  <c r="I9" i="1"/>
  <c r="H9" i="1"/>
  <c r="G9" i="1"/>
  <c r="D9" i="1"/>
  <c r="I8" i="1"/>
  <c r="H8" i="1"/>
  <c r="G8" i="1"/>
  <c r="D8" i="1"/>
  <c r="I7" i="1"/>
  <c r="H7" i="1"/>
  <c r="G7" i="1"/>
  <c r="D7" i="1"/>
  <c r="J7" i="1" l="1"/>
  <c r="D19" i="1"/>
  <c r="H6" i="1"/>
  <c r="E19" i="1"/>
  <c r="H19" i="1" s="1"/>
  <c r="F19" i="1"/>
  <c r="I19" i="1" s="1"/>
  <c r="I6" i="1"/>
  <c r="X12" i="3"/>
  <c r="W20" i="3"/>
  <c r="X20" i="3" s="1"/>
  <c r="J5" i="1"/>
  <c r="J11" i="1"/>
  <c r="J12" i="1"/>
  <c r="J14" i="1"/>
  <c r="J15" i="1"/>
  <c r="J16" i="1"/>
  <c r="J17" i="1"/>
  <c r="J18" i="1"/>
  <c r="J10" i="1"/>
  <c r="G6" i="1"/>
  <c r="J9" i="1"/>
  <c r="X9" i="3"/>
  <c r="J8" i="1"/>
  <c r="J19" i="1" l="1"/>
  <c r="G19" i="1"/>
  <c r="J6" i="1"/>
</calcChain>
</file>

<file path=xl/sharedStrings.xml><?xml version="1.0" encoding="utf-8"?>
<sst xmlns="http://schemas.openxmlformats.org/spreadsheetml/2006/main" count="271" uniqueCount="118">
  <si>
    <t>ข้อมูลบุคลากร ปีการศึกษา 2559</t>
  </si>
  <si>
    <t>หน่วยงาน</t>
  </si>
  <si>
    <t>ประเภทบุคลากร</t>
  </si>
  <si>
    <t>อาจารย์ประจำ</t>
  </si>
  <si>
    <t>ปฏิบัติงาน</t>
  </si>
  <si>
    <t>ลาศึกษา</t>
  </si>
  <si>
    <t>รวม</t>
  </si>
  <si>
    <t>นักวิจัย</t>
  </si>
  <si>
    <t>รวมอาจารย์และนักวิจัย</t>
  </si>
  <si>
    <t>เภสัชศาสตร์</t>
  </si>
  <si>
    <t>วิทยาลัยแพทยศาสตร์และการสาธารณสุข</t>
  </si>
  <si>
    <t xml:space="preserve"> - แพทยศาสตร์</t>
  </si>
  <si>
    <t xml:space="preserve"> - สาธารณสุข</t>
  </si>
  <si>
    <t xml:space="preserve"> - ชีวเวช</t>
  </si>
  <si>
    <t>พยาบาลศาสตร์</t>
  </si>
  <si>
    <t>วิทยาศาสตร์</t>
  </si>
  <si>
    <t>วิศวกรรมศาสตร์</t>
  </si>
  <si>
    <t>ศิลปประยุกต์และสถาปัตยกรรมศาสตร์</t>
  </si>
  <si>
    <t>ศิลปศาสตร์</t>
  </si>
  <si>
    <t>บริหารศาสตร์</t>
  </si>
  <si>
    <t>นิติศาสตร์</t>
  </si>
  <si>
    <t>รัฐศาสตร์</t>
  </si>
  <si>
    <t>หมายเหตุ</t>
  </si>
  <si>
    <t xml:space="preserve"> การนับของบุคลากรสายวิชา</t>
  </si>
  <si>
    <t>บรรจุใหม่</t>
  </si>
  <si>
    <t>การลาฝึกอบรม/เพิ่มพูน - นับปฏิบัติงาน</t>
  </si>
  <si>
    <t>บุคลากรสายวิชาการ (อาจารย์ประจำ)</t>
  </si>
  <si>
    <t>คุณวุฒิ</t>
  </si>
  <si>
    <t>ตรี</t>
  </si>
  <si>
    <t>โท</t>
  </si>
  <si>
    <t>เอก</t>
  </si>
  <si>
    <t>% ป.เอก</t>
  </si>
  <si>
    <t>อ.</t>
  </si>
  <si>
    <t>ผศ.</t>
  </si>
  <si>
    <t>รศ.</t>
  </si>
  <si>
    <t>ศ.</t>
  </si>
  <si>
    <t>รวม ต.ทาง วช</t>
  </si>
  <si>
    <t>ตำแหน่งทางวิชาการ</t>
  </si>
  <si>
    <t>คำนำหน้า</t>
  </si>
  <si>
    <t>ชื่อ</t>
  </si>
  <si>
    <t>สกุล</t>
  </si>
  <si>
    <t>ตำแหน่ง</t>
  </si>
  <si>
    <t>คณะ</t>
  </si>
  <si>
    <t>ภาควิชา/กอง</t>
  </si>
  <si>
    <t>สถานะ</t>
  </si>
  <si>
    <t>การนับ</t>
  </si>
  <si>
    <t>วันบรรจุ</t>
  </si>
  <si>
    <t>รหัส</t>
  </si>
  <si>
    <t>วันบรรจุกลับ</t>
  </si>
  <si>
    <t>วันรับโอน</t>
  </si>
  <si>
    <t>วันครบ 60 ปี</t>
  </si>
  <si>
    <t>ระดับการศึกษา</t>
  </si>
  <si>
    <t>คุณวุฒิการศึกษา</t>
  </si>
  <si>
    <t>สาขาวิชา</t>
  </si>
  <si>
    <t>สายงาน</t>
  </si>
  <si>
    <t>line</t>
  </si>
  <si>
    <t>ประเภทตำแหน่ง</t>
  </si>
  <si>
    <t>ระดับ</t>
  </si>
  <si>
    <t>เกรดเฉลี่ย</t>
  </si>
  <si>
    <t>วันที่สำเร็จการศึกษา</t>
  </si>
  <si>
    <t>สถาบันที่สำเร็จการศึกษา</t>
  </si>
  <si>
    <t>จังหวัดที่สำเร็จการศึกษา</t>
  </si>
  <si>
    <t>ประเทศ</t>
  </si>
  <si>
    <t>สาขาวิชาขาดแคลน</t>
  </si>
  <si>
    <t>แหล่งงบประมาณ</t>
  </si>
  <si>
    <t>สาขาวิชาที่ได้รับการแต่งตั้ง</t>
  </si>
  <si>
    <t>วันที่ได้รับการแต่งตั้ง</t>
  </si>
  <si>
    <t xml:space="preserve">วันที่ </t>
  </si>
  <si>
    <t>ปริญญาโท</t>
  </si>
  <si>
    <t>ข้าราชการ</t>
  </si>
  <si>
    <t>อาจารย์</t>
  </si>
  <si>
    <t>นาย</t>
  </si>
  <si>
    <t>ปฏิบัติราชการ</t>
  </si>
  <si>
    <t>คณะรัฐศาสตร์</t>
  </si>
  <si>
    <t>รองศาสตราจารย์</t>
  </si>
  <si>
    <t>เกษตรศาสตร์</t>
  </si>
  <si>
    <t>อุทัย</t>
  </si>
  <si>
    <t>คณะวิศวกรรมศาสตร์</t>
  </si>
  <si>
    <t>ภาควิชาวิศวกรรมอุตสาหการ</t>
  </si>
  <si>
    <t>ลูกจ้างชั่วคราว</t>
  </si>
  <si>
    <t>ข้อมูล โดย กองการเจ้าหน้าที่  เมื่อวันที่ 30 มิถุนายน 2560</t>
  </si>
  <si>
    <t>ก่อน ต.ค. 59  นับ 1 คน</t>
  </si>
  <si>
    <t>1 พ.ย. 59 - 31 ม.ค. 60 นับ 0.5 คน</t>
  </si>
  <si>
    <t>1 ก.พ. 60 - ปัจจุบัน ไม่นับ</t>
  </si>
  <si>
    <t>การลาออก</t>
  </si>
  <si>
    <t>ก่อน 1 ก.พ. 60 ไม่นับ</t>
  </si>
  <si>
    <t xml:space="preserve">ช่วง 1 ก.พ. - 30 พ.ค. 60 นับ 0.5 คน </t>
  </si>
  <si>
    <t>ช่วง 1 มิ.ย. - 30 ก.ค. 60 นับ 1 คน</t>
  </si>
  <si>
    <t>แก้ไข</t>
  </si>
  <si>
    <t>วิทยาลัยแพทยศาสตร์และการสาธารณสุข*</t>
  </si>
  <si>
    <t>นับทั้งปฏิบัติงานจริงและลาศึกษาต่อ</t>
  </si>
  <si>
    <t xml:space="preserve">         การนับจำนวนอาจารย์ประจำ </t>
  </si>
  <si>
    <t>Mr.</t>
  </si>
  <si>
    <t>David</t>
  </si>
  <si>
    <t>Sims</t>
  </si>
  <si>
    <t>14/11/2559</t>
  </si>
  <si>
    <t>หน่วยงานสนับสนุน</t>
  </si>
  <si>
    <t>สำนักงานอธิการบดี</t>
  </si>
  <si>
    <t>สำนักคอมพิวเตอร์ฯ</t>
  </si>
  <si>
    <t>สำนักวิทยบริการ</t>
  </si>
  <si>
    <t>สำนักบริหารทรัพย์สินและสิทธิประโยชน์</t>
  </si>
  <si>
    <t>โรงพิมพ์มหาวิทยาลัยอุบลราชธานี</t>
  </si>
  <si>
    <t>สถานปฏิบัติการโรงแรมและการท่องเที่ยว</t>
  </si>
  <si>
    <t>พนักงาน</t>
  </si>
  <si>
    <t>ลูกจ้างประจำ</t>
  </si>
  <si>
    <t>รวมทั้งหมด</t>
  </si>
  <si>
    <t>ระดับสถาบัน</t>
  </si>
  <si>
    <t>ข้อมูล กองการเจ้าหน้าที่ ณ วันที่ 31 กรกฎาคม 2560</t>
  </si>
  <si>
    <t>ตารางสรุปข้อมูลบุคลากรสายสนับสนุน ปีการศึกษา 2559</t>
  </si>
  <si>
    <t>เพิ่มบุคลากร</t>
  </si>
  <si>
    <t>ข้อมูล โดย กองการเจ้าหน้าที่  เมื่อวันที่ 31 กรกฎาคม 2560</t>
  </si>
  <si>
    <t>ข้อมูล โดย กองการเจ้าหน้าที่  เมื่อวันที่ 30 กันยายน 2560</t>
  </si>
  <si>
    <t>สุขสิงห์</t>
  </si>
  <si>
    <t>ตารางสรุปข้อมูลอาจารย์ ปีการศึกษา 2559</t>
  </si>
  <si>
    <t>% 
ต.ทาง วช</t>
  </si>
  <si>
    <t>ตารางสรุปข้อมูลบุคลากร ปีการศึกษา 2560</t>
  </si>
  <si>
    <t>ตารางสรุปจำนวนบุคลากรสายวิชาการ ปีการศึกษา 2560</t>
  </si>
  <si>
    <t>ข้อมูลอาจารย์ ปีการศึกษา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</si>
</sst>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[$-1070000]d/mm/yyyy;@"/>
    <numFmt numFmtId="188" formatCode="[$-107041E]d\ mmmm\ yyyy;@"/>
    <numFmt numFmtId="189" formatCode="0.0"/>
  </numFmts>
  <fonts count="17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6"/>
      <name val="TH SarabunPSK"/>
      <family val="2"/>
    </font>
    <font>
      <b/>
      <sz val="16"/>
      <color rgb="FFFF0000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u/>
      <sz val="16"/>
      <name val="TH SarabunPSK"/>
      <family val="2"/>
    </font>
    <font>
      <sz val="11"/>
      <name val="Tahoma"/>
      <family val="2"/>
      <scheme val="minor"/>
    </font>
    <font>
      <sz val="16"/>
      <color rgb="FF00B050"/>
      <name val="TH SarabunPSK"/>
      <family val="2"/>
    </font>
    <font>
      <sz val="11"/>
      <color theme="0"/>
      <name val="Tahoma"/>
      <family val="2"/>
      <scheme val="minor"/>
    </font>
    <font>
      <sz val="16"/>
      <color theme="0"/>
      <name val="TH SarabunPSK"/>
      <family val="2"/>
    </font>
    <font>
      <b/>
      <sz val="11"/>
      <color theme="0"/>
      <name val="Tahoma"/>
      <family val="2"/>
      <scheme val="minor"/>
    </font>
    <font>
      <b/>
      <sz val="16"/>
      <color theme="0"/>
      <name val="TH SarabunPSK"/>
      <family val="2"/>
    </font>
    <font>
      <b/>
      <sz val="14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0" fillId="0" borderId="0" xfId="0" applyAlignment="1">
      <alignment horizontal="right"/>
    </xf>
    <xf numFmtId="0" fontId="5" fillId="0" borderId="1" xfId="0" applyFont="1" applyBorder="1" applyAlignment="1"/>
    <xf numFmtId="0" fontId="0" fillId="4" borderId="2" xfId="0" applyFill="1" applyBorder="1" applyAlignment="1">
      <alignment horizontal="left" vertical="center"/>
    </xf>
    <xf numFmtId="0" fontId="0" fillId="4" borderId="2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" xfId="0" applyFont="1" applyFill="1" applyBorder="1" applyAlignment="1">
      <alignment shrinkToFit="1"/>
    </xf>
    <xf numFmtId="0" fontId="7" fillId="0" borderId="0" xfId="0" applyFont="1" applyFill="1" applyBorder="1" applyAlignment="1">
      <alignment shrinkToFit="1"/>
    </xf>
    <xf numFmtId="188" fontId="7" fillId="0" borderId="0" xfId="0" applyNumberFormat="1" applyFont="1" applyFill="1" applyBorder="1" applyAlignment="1">
      <alignment horizontal="left" shrinkToFit="1"/>
    </xf>
    <xf numFmtId="188" fontId="7" fillId="5" borderId="1" xfId="0" applyNumberFormat="1" applyFont="1" applyFill="1" applyBorder="1" applyAlignment="1">
      <alignment horizontal="left" shrinkToFit="1"/>
    </xf>
    <xf numFmtId="0" fontId="5" fillId="0" borderId="0" xfId="0" applyFont="1"/>
    <xf numFmtId="0" fontId="8" fillId="0" borderId="0" xfId="0" applyFont="1"/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189" fontId="5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5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8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2" fontId="5" fillId="0" borderId="3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5" fillId="2" borderId="1" xfId="0" applyFont="1" applyFill="1" applyBorder="1"/>
    <xf numFmtId="0" fontId="5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top" wrapText="1"/>
    </xf>
    <xf numFmtId="0" fontId="1" fillId="0" borderId="2" xfId="0" applyFont="1" applyBorder="1"/>
    <xf numFmtId="0" fontId="1" fillId="0" borderId="3" xfId="0" applyFont="1" applyFill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0" borderId="0" xfId="0" applyFont="1" applyBorder="1" applyAlignment="1"/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/>
    <xf numFmtId="187" fontId="8" fillId="0" borderId="1" xfId="0" applyNumberFormat="1" applyFont="1" applyBorder="1" applyAlignment="1">
      <alignment horizontal="center"/>
    </xf>
    <xf numFmtId="187" fontId="8" fillId="0" borderId="1" xfId="0" applyNumberFormat="1" applyFont="1" applyBorder="1" applyAlignment="1"/>
    <xf numFmtId="0" fontId="8" fillId="0" borderId="1" xfId="0" applyFont="1" applyBorder="1" applyAlignment="1">
      <alignment horizontal="center"/>
    </xf>
    <xf numFmtId="0" fontId="8" fillId="0" borderId="0" xfId="0" applyFont="1" applyAlignment="1"/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right"/>
    </xf>
    <xf numFmtId="187" fontId="5" fillId="0" borderId="0" xfId="0" applyNumberFormat="1" applyFont="1" applyAlignment="1"/>
    <xf numFmtId="0" fontId="5" fillId="0" borderId="8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187" fontId="8" fillId="0" borderId="0" xfId="0" applyNumberFormat="1" applyFont="1" applyAlignment="1"/>
    <xf numFmtId="0" fontId="8" fillId="0" borderId="8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13" fillId="0" borderId="0" xfId="0" applyFont="1" applyAlignment="1"/>
    <xf numFmtId="0" fontId="13" fillId="0" borderId="0" xfId="0" applyFont="1"/>
    <xf numFmtId="0" fontId="12" fillId="0" borderId="0" xfId="0" applyFont="1"/>
    <xf numFmtId="0" fontId="12" fillId="0" borderId="0" xfId="0" applyFont="1" applyAlignment="1">
      <alignment horizontal="right"/>
    </xf>
    <xf numFmtId="0" fontId="13" fillId="0" borderId="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5" fillId="0" borderId="0" xfId="0" applyFont="1" applyFill="1"/>
    <xf numFmtId="0" fontId="8" fillId="2" borderId="1" xfId="0" applyFont="1" applyFill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5" fillId="0" borderId="2" xfId="0" applyNumberFormat="1" applyFont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5" fillId="0" borderId="0" xfId="0" applyFont="1" applyAlignment="1"/>
    <xf numFmtId="0" fontId="15" fillId="0" borderId="0" xfId="0" applyFont="1"/>
    <xf numFmtId="0" fontId="14" fillId="0" borderId="0" xfId="0" applyFont="1"/>
    <xf numFmtId="0" fontId="8" fillId="4" borderId="1" xfId="0" applyFont="1" applyFill="1" applyBorder="1" applyAlignment="1">
      <alignment horizontal="center" vertical="center"/>
    </xf>
    <xf numFmtId="189" fontId="8" fillId="4" borderId="1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3" xfId="0" applyFont="1" applyBorder="1" applyAlignment="1"/>
    <xf numFmtId="0" fontId="7" fillId="0" borderId="5" xfId="0" applyFont="1" applyFill="1" applyBorder="1" applyAlignment="1">
      <alignment shrinkToFit="1"/>
    </xf>
    <xf numFmtId="188" fontId="7" fillId="0" borderId="5" xfId="0" applyNumberFormat="1" applyFont="1" applyFill="1" applyBorder="1" applyAlignment="1">
      <alignment horizontal="left" shrinkToFit="1"/>
    </xf>
    <xf numFmtId="0" fontId="5" fillId="0" borderId="5" xfId="0" applyFont="1" applyBorder="1" applyAlignment="1"/>
    <xf numFmtId="0" fontId="5" fillId="0" borderId="11" xfId="0" applyFont="1" applyBorder="1" applyAlignment="1"/>
    <xf numFmtId="0" fontId="5" fillId="0" borderId="5" xfId="0" applyFont="1" applyBorder="1" applyAlignment="1">
      <alignment horizontal="center"/>
    </xf>
    <xf numFmtId="14" fontId="5" fillId="0" borderId="0" xfId="0" applyNumberFormat="1" applyFont="1" applyBorder="1" applyAlignment="1">
      <alignment horizontal="right"/>
    </xf>
    <xf numFmtId="14" fontId="5" fillId="0" borderId="0" xfId="0" applyNumberFormat="1" applyFont="1" applyBorder="1" applyAlignment="1"/>
    <xf numFmtId="187" fontId="5" fillId="0" borderId="0" xfId="0" applyNumberFormat="1" applyFont="1" applyBorder="1" applyAlignment="1"/>
    <xf numFmtId="0" fontId="5" fillId="0" borderId="0" xfId="0" applyFont="1" applyBorder="1" applyAlignment="1">
      <alignment horizontal="center"/>
    </xf>
    <xf numFmtId="187" fontId="5" fillId="0" borderId="0" xfId="0" applyNumberFormat="1" applyFont="1" applyBorder="1" applyAlignment="1">
      <alignment horizontal="right"/>
    </xf>
    <xf numFmtId="0" fontId="3" fillId="5" borderId="0" xfId="0" applyFont="1" applyFill="1" applyBorder="1" applyAlignment="1"/>
    <xf numFmtId="0" fontId="3" fillId="0" borderId="0" xfId="0" applyFont="1" applyBorder="1" applyAlignment="1">
      <alignment horizontal="left"/>
    </xf>
    <xf numFmtId="0" fontId="11" fillId="0" borderId="0" xfId="0" applyFont="1" applyBorder="1" applyAlignment="1"/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/>
    <xf numFmtId="14" fontId="5" fillId="0" borderId="0" xfId="0" applyNumberFormat="1" applyFont="1" applyFill="1" applyBorder="1" applyAlignment="1">
      <alignment horizontal="right"/>
    </xf>
    <xf numFmtId="0" fontId="5" fillId="5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14" fontId="5" fillId="0" borderId="0" xfId="0" applyNumberFormat="1" applyFont="1" applyFill="1" applyBorder="1" applyAlignment="1"/>
    <xf numFmtId="187" fontId="5" fillId="0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/>
    <xf numFmtId="187" fontId="5" fillId="3" borderId="0" xfId="0" applyNumberFormat="1" applyFont="1" applyFill="1" applyBorder="1" applyAlignment="1">
      <alignment horizontal="right"/>
    </xf>
    <xf numFmtId="0" fontId="8" fillId="4" borderId="1" xfId="0" applyFont="1" applyFill="1" applyBorder="1" applyAlignment="1"/>
    <xf numFmtId="187" fontId="8" fillId="4" borderId="1" xfId="0" applyNumberFormat="1" applyFont="1" applyFill="1" applyBorder="1" applyAlignment="1">
      <alignment horizontal="center"/>
    </xf>
    <xf numFmtId="187" fontId="8" fillId="4" borderId="1" xfId="0" applyNumberFormat="1" applyFont="1" applyFill="1" applyBorder="1" applyAlignment="1"/>
  </cellXfs>
  <cellStyles count="1">
    <cellStyle name="ปกติ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90" zoomScaleNormal="90" workbookViewId="0">
      <selection activeCell="E8" sqref="E8"/>
    </sheetView>
  </sheetViews>
  <sheetFormatPr defaultColWidth="9" defaultRowHeight="24" x14ac:dyDescent="0.55000000000000004"/>
  <cols>
    <col min="1" max="1" width="30.25" style="29" customWidth="1"/>
    <col min="2" max="2" width="8.875" style="29" customWidth="1"/>
    <col min="3" max="3" width="7.5" style="29" customWidth="1"/>
    <col min="4" max="4" width="7" style="29" customWidth="1"/>
    <col min="5" max="5" width="7.625" style="29" customWidth="1"/>
    <col min="6" max="6" width="7.875" style="29" customWidth="1"/>
    <col min="7" max="7" width="6.875" style="29" customWidth="1"/>
    <col min="8" max="8" width="8.875" style="29" customWidth="1"/>
    <col min="9" max="10" width="7.5" style="29" customWidth="1"/>
    <col min="11" max="11" width="15.125" style="29" customWidth="1"/>
    <col min="12" max="16384" width="9" style="29"/>
  </cols>
  <sheetData>
    <row r="1" spans="1:11" x14ac:dyDescent="0.55000000000000004">
      <c r="A1" s="124" t="s">
        <v>115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s="30" customFormat="1" x14ac:dyDescent="0.55000000000000004">
      <c r="A2" s="125" t="s">
        <v>1</v>
      </c>
      <c r="B2" s="125" t="s">
        <v>2</v>
      </c>
      <c r="C2" s="125"/>
      <c r="D2" s="125"/>
      <c r="E2" s="125"/>
      <c r="F2" s="125"/>
      <c r="G2" s="125"/>
      <c r="H2" s="125" t="s">
        <v>8</v>
      </c>
      <c r="I2" s="125"/>
      <c r="J2" s="125"/>
      <c r="K2" s="126" t="s">
        <v>22</v>
      </c>
    </row>
    <row r="3" spans="1:11" s="30" customFormat="1" x14ac:dyDescent="0.55000000000000004">
      <c r="A3" s="125"/>
      <c r="B3" s="125" t="s">
        <v>3</v>
      </c>
      <c r="C3" s="125"/>
      <c r="D3" s="125"/>
      <c r="E3" s="125" t="s">
        <v>7</v>
      </c>
      <c r="F3" s="125"/>
      <c r="G3" s="125"/>
      <c r="H3" s="125"/>
      <c r="I3" s="125"/>
      <c r="J3" s="125"/>
      <c r="K3" s="127"/>
    </row>
    <row r="4" spans="1:11" s="30" customFormat="1" x14ac:dyDescent="0.55000000000000004">
      <c r="A4" s="125"/>
      <c r="B4" s="92" t="s">
        <v>4</v>
      </c>
      <c r="C4" s="92" t="s">
        <v>5</v>
      </c>
      <c r="D4" s="92" t="s">
        <v>6</v>
      </c>
      <c r="E4" s="92" t="s">
        <v>4</v>
      </c>
      <c r="F4" s="92" t="s">
        <v>5</v>
      </c>
      <c r="G4" s="92" t="s">
        <v>6</v>
      </c>
      <c r="H4" s="92" t="s">
        <v>4</v>
      </c>
      <c r="I4" s="92" t="s">
        <v>5</v>
      </c>
      <c r="J4" s="92" t="s">
        <v>6</v>
      </c>
      <c r="K4" s="128"/>
    </row>
    <row r="5" spans="1:11" x14ac:dyDescent="0.55000000000000004">
      <c r="A5" s="31" t="s">
        <v>9</v>
      </c>
      <c r="B5" s="32">
        <v>60.5</v>
      </c>
      <c r="C5" s="32">
        <v>6</v>
      </c>
      <c r="D5" s="33">
        <f>SUM(B5:C5)</f>
        <v>66.5</v>
      </c>
      <c r="E5" s="32">
        <v>0</v>
      </c>
      <c r="F5" s="32">
        <v>0</v>
      </c>
      <c r="G5" s="32">
        <f>SUM(E5:F5)</f>
        <v>0</v>
      </c>
      <c r="H5" s="32">
        <f>+B5+E5</f>
        <v>60.5</v>
      </c>
      <c r="I5" s="32">
        <f>+C5+F5</f>
        <v>6</v>
      </c>
      <c r="J5" s="32">
        <f>SUM(H5:I5)</f>
        <v>66.5</v>
      </c>
      <c r="K5" s="34"/>
    </row>
    <row r="6" spans="1:11" x14ac:dyDescent="0.55000000000000004">
      <c r="A6" s="35" t="s">
        <v>10</v>
      </c>
      <c r="B6" s="36">
        <f>SUM(B7:B9)</f>
        <v>54</v>
      </c>
      <c r="C6" s="36">
        <f>SUM(C7:C9)</f>
        <v>13</v>
      </c>
      <c r="D6" s="36">
        <f>SUM(B6:C6)</f>
        <v>67</v>
      </c>
      <c r="E6" s="36">
        <f>SUM(E7:E9)</f>
        <v>1</v>
      </c>
      <c r="F6" s="36">
        <f>SUM(F7:F9)</f>
        <v>0</v>
      </c>
      <c r="G6" s="36">
        <f>SUM(E6:F6)</f>
        <v>1</v>
      </c>
      <c r="H6" s="36">
        <f>+B6+E6</f>
        <v>55</v>
      </c>
      <c r="I6" s="36">
        <f>+C6+F6</f>
        <v>13</v>
      </c>
      <c r="J6" s="36">
        <f>SUM(H6:I6)</f>
        <v>68</v>
      </c>
      <c r="K6" s="34"/>
    </row>
    <row r="7" spans="1:11" x14ac:dyDescent="0.55000000000000004">
      <c r="A7" s="37" t="s">
        <v>11</v>
      </c>
      <c r="B7" s="32">
        <v>33</v>
      </c>
      <c r="C7" s="32">
        <v>9</v>
      </c>
      <c r="D7" s="32">
        <f t="shared" ref="D7:D18" si="0">SUM(B7:C7)</f>
        <v>42</v>
      </c>
      <c r="E7" s="32">
        <v>1</v>
      </c>
      <c r="F7" s="32">
        <v>0</v>
      </c>
      <c r="G7" s="32">
        <f t="shared" ref="G7:G18" si="1">SUM(E7:F7)</f>
        <v>1</v>
      </c>
      <c r="H7" s="32">
        <f t="shared" ref="H7:H18" si="2">+B7+E7</f>
        <v>34</v>
      </c>
      <c r="I7" s="32">
        <f t="shared" ref="I7:I18" si="3">+C7+F7</f>
        <v>9</v>
      </c>
      <c r="J7" s="32">
        <f>SUM(H7:I7)</f>
        <v>43</v>
      </c>
      <c r="K7" s="38"/>
    </row>
    <row r="8" spans="1:11" x14ac:dyDescent="0.55000000000000004">
      <c r="A8" s="37" t="s">
        <v>12</v>
      </c>
      <c r="B8" s="32">
        <v>16</v>
      </c>
      <c r="C8" s="32">
        <v>4</v>
      </c>
      <c r="D8" s="32">
        <f t="shared" si="0"/>
        <v>20</v>
      </c>
      <c r="E8" s="32">
        <v>0</v>
      </c>
      <c r="F8" s="32">
        <v>0</v>
      </c>
      <c r="G8" s="32">
        <f t="shared" si="1"/>
        <v>0</v>
      </c>
      <c r="H8" s="32">
        <f t="shared" si="2"/>
        <v>16</v>
      </c>
      <c r="I8" s="32">
        <f t="shared" si="3"/>
        <v>4</v>
      </c>
      <c r="J8" s="32">
        <f t="shared" ref="J8:J18" si="4">SUM(H8:I8)</f>
        <v>20</v>
      </c>
      <c r="K8" s="38"/>
    </row>
    <row r="9" spans="1:11" x14ac:dyDescent="0.55000000000000004">
      <c r="A9" s="37" t="s">
        <v>13</v>
      </c>
      <c r="B9" s="32">
        <v>5</v>
      </c>
      <c r="C9" s="32">
        <v>0</v>
      </c>
      <c r="D9" s="32">
        <f t="shared" si="0"/>
        <v>5</v>
      </c>
      <c r="E9" s="32">
        <v>0</v>
      </c>
      <c r="F9" s="32">
        <v>0</v>
      </c>
      <c r="G9" s="32">
        <f t="shared" si="1"/>
        <v>0</v>
      </c>
      <c r="H9" s="32">
        <f t="shared" si="2"/>
        <v>5</v>
      </c>
      <c r="I9" s="32">
        <f t="shared" si="3"/>
        <v>0</v>
      </c>
      <c r="J9" s="32">
        <f t="shared" si="4"/>
        <v>5</v>
      </c>
      <c r="K9" s="38"/>
    </row>
    <row r="10" spans="1:11" x14ac:dyDescent="0.55000000000000004">
      <c r="A10" s="37" t="s">
        <v>14</v>
      </c>
      <c r="B10" s="32">
        <v>23</v>
      </c>
      <c r="C10" s="32">
        <v>1</v>
      </c>
      <c r="D10" s="32">
        <f t="shared" si="0"/>
        <v>24</v>
      </c>
      <c r="E10" s="32">
        <v>0</v>
      </c>
      <c r="F10" s="32">
        <v>0</v>
      </c>
      <c r="G10" s="32">
        <f t="shared" si="1"/>
        <v>0</v>
      </c>
      <c r="H10" s="32">
        <f t="shared" si="2"/>
        <v>23</v>
      </c>
      <c r="I10" s="32">
        <f t="shared" si="3"/>
        <v>1</v>
      </c>
      <c r="J10" s="32">
        <f t="shared" si="4"/>
        <v>24</v>
      </c>
      <c r="K10" s="34"/>
    </row>
    <row r="11" spans="1:11" x14ac:dyDescent="0.55000000000000004">
      <c r="A11" s="37" t="s">
        <v>15</v>
      </c>
      <c r="B11" s="32">
        <v>135</v>
      </c>
      <c r="C11" s="32">
        <v>6</v>
      </c>
      <c r="D11" s="32">
        <f t="shared" si="0"/>
        <v>141</v>
      </c>
      <c r="E11" s="32">
        <v>0</v>
      </c>
      <c r="F11" s="32">
        <v>0</v>
      </c>
      <c r="G11" s="32">
        <f t="shared" si="1"/>
        <v>0</v>
      </c>
      <c r="H11" s="32">
        <f t="shared" si="2"/>
        <v>135</v>
      </c>
      <c r="I11" s="32">
        <f>+C11+F11</f>
        <v>6</v>
      </c>
      <c r="J11" s="32">
        <f t="shared" si="4"/>
        <v>141</v>
      </c>
      <c r="K11" s="34"/>
    </row>
    <row r="12" spans="1:11" x14ac:dyDescent="0.55000000000000004">
      <c r="A12" s="37" t="s">
        <v>16</v>
      </c>
      <c r="B12" s="32">
        <v>79</v>
      </c>
      <c r="C12" s="32">
        <v>3</v>
      </c>
      <c r="D12" s="32">
        <f t="shared" si="0"/>
        <v>82</v>
      </c>
      <c r="E12" s="32">
        <v>0</v>
      </c>
      <c r="F12" s="32">
        <v>0</v>
      </c>
      <c r="G12" s="32">
        <f t="shared" si="1"/>
        <v>0</v>
      </c>
      <c r="H12" s="32">
        <f t="shared" si="2"/>
        <v>79</v>
      </c>
      <c r="I12" s="32">
        <f>+C12+F12</f>
        <v>3</v>
      </c>
      <c r="J12" s="32">
        <f t="shared" si="4"/>
        <v>82</v>
      </c>
      <c r="K12" s="34"/>
    </row>
    <row r="13" spans="1:11" x14ac:dyDescent="0.55000000000000004">
      <c r="A13" s="40" t="s">
        <v>75</v>
      </c>
      <c r="B13" s="41">
        <v>56</v>
      </c>
      <c r="C13" s="41">
        <v>0</v>
      </c>
      <c r="D13" s="41">
        <f>SUM(B13:C13)</f>
        <v>56</v>
      </c>
      <c r="E13" s="41">
        <v>0</v>
      </c>
      <c r="F13" s="41">
        <v>0</v>
      </c>
      <c r="G13" s="41">
        <f t="shared" si="1"/>
        <v>0</v>
      </c>
      <c r="H13" s="41">
        <f>+B13+E13</f>
        <v>56</v>
      </c>
      <c r="I13" s="41">
        <f>+C13+F13</f>
        <v>0</v>
      </c>
      <c r="J13" s="41">
        <f t="shared" si="4"/>
        <v>56</v>
      </c>
      <c r="K13" s="42"/>
    </row>
    <row r="14" spans="1:11" x14ac:dyDescent="0.55000000000000004">
      <c r="A14" s="37" t="s">
        <v>17</v>
      </c>
      <c r="B14" s="32">
        <v>20.5</v>
      </c>
      <c r="C14" s="32">
        <v>1</v>
      </c>
      <c r="D14" s="32">
        <f t="shared" si="0"/>
        <v>21.5</v>
      </c>
      <c r="E14" s="32">
        <v>0</v>
      </c>
      <c r="F14" s="32">
        <v>0</v>
      </c>
      <c r="G14" s="32">
        <f t="shared" si="1"/>
        <v>0</v>
      </c>
      <c r="H14" s="32">
        <f t="shared" si="2"/>
        <v>20.5</v>
      </c>
      <c r="I14" s="32">
        <f t="shared" si="3"/>
        <v>1</v>
      </c>
      <c r="J14" s="32">
        <f t="shared" si="4"/>
        <v>21.5</v>
      </c>
      <c r="K14" s="34"/>
    </row>
    <row r="15" spans="1:11" x14ac:dyDescent="0.55000000000000004">
      <c r="A15" s="37" t="s">
        <v>18</v>
      </c>
      <c r="B15" s="32">
        <v>101.5</v>
      </c>
      <c r="C15" s="32">
        <v>23</v>
      </c>
      <c r="D15" s="32">
        <f t="shared" si="0"/>
        <v>124.5</v>
      </c>
      <c r="E15" s="32">
        <v>0</v>
      </c>
      <c r="F15" s="32">
        <v>0</v>
      </c>
      <c r="G15" s="32">
        <f t="shared" si="1"/>
        <v>0</v>
      </c>
      <c r="H15" s="32">
        <f t="shared" si="2"/>
        <v>101.5</v>
      </c>
      <c r="I15" s="32">
        <f t="shared" si="3"/>
        <v>23</v>
      </c>
      <c r="J15" s="32">
        <f t="shared" si="4"/>
        <v>124.5</v>
      </c>
      <c r="K15" s="34"/>
    </row>
    <row r="16" spans="1:11" x14ac:dyDescent="0.55000000000000004">
      <c r="A16" s="37" t="s">
        <v>19</v>
      </c>
      <c r="B16" s="32">
        <v>64</v>
      </c>
      <c r="C16" s="32">
        <v>5</v>
      </c>
      <c r="D16" s="32">
        <f t="shared" si="0"/>
        <v>69</v>
      </c>
      <c r="E16" s="32">
        <v>0</v>
      </c>
      <c r="F16" s="32">
        <v>0</v>
      </c>
      <c r="G16" s="32">
        <f t="shared" si="1"/>
        <v>0</v>
      </c>
      <c r="H16" s="32">
        <f t="shared" si="2"/>
        <v>64</v>
      </c>
      <c r="I16" s="32">
        <f t="shared" si="3"/>
        <v>5</v>
      </c>
      <c r="J16" s="32">
        <f t="shared" si="4"/>
        <v>69</v>
      </c>
      <c r="K16" s="34"/>
    </row>
    <row r="17" spans="1:11" x14ac:dyDescent="0.55000000000000004">
      <c r="A17" s="37" t="s">
        <v>20</v>
      </c>
      <c r="B17" s="32">
        <v>20</v>
      </c>
      <c r="C17" s="32">
        <v>2</v>
      </c>
      <c r="D17" s="32">
        <f t="shared" si="0"/>
        <v>22</v>
      </c>
      <c r="E17" s="32">
        <v>0</v>
      </c>
      <c r="F17" s="32">
        <v>0</v>
      </c>
      <c r="G17" s="32">
        <f t="shared" si="1"/>
        <v>0</v>
      </c>
      <c r="H17" s="32">
        <f t="shared" si="2"/>
        <v>20</v>
      </c>
      <c r="I17" s="32">
        <f t="shared" si="3"/>
        <v>2</v>
      </c>
      <c r="J17" s="32">
        <f t="shared" si="4"/>
        <v>22</v>
      </c>
      <c r="K17" s="34"/>
    </row>
    <row r="18" spans="1:11" x14ac:dyDescent="0.55000000000000004">
      <c r="A18" s="43" t="s">
        <v>21</v>
      </c>
      <c r="B18" s="32">
        <v>21</v>
      </c>
      <c r="C18" s="32">
        <v>9</v>
      </c>
      <c r="D18" s="32">
        <f t="shared" si="0"/>
        <v>30</v>
      </c>
      <c r="E18" s="32">
        <v>0</v>
      </c>
      <c r="F18" s="32">
        <v>0</v>
      </c>
      <c r="G18" s="32">
        <f t="shared" si="1"/>
        <v>0</v>
      </c>
      <c r="H18" s="32">
        <f t="shared" si="2"/>
        <v>21</v>
      </c>
      <c r="I18" s="32">
        <f t="shared" si="3"/>
        <v>9</v>
      </c>
      <c r="J18" s="32">
        <f t="shared" si="4"/>
        <v>30</v>
      </c>
      <c r="K18" s="58"/>
    </row>
    <row r="19" spans="1:11" x14ac:dyDescent="0.55000000000000004">
      <c r="A19" s="44" t="s">
        <v>6</v>
      </c>
      <c r="B19" s="45">
        <f>+B5+B6+B10+B11+B12+B13+B14+B15+B16+B17+B18</f>
        <v>634.5</v>
      </c>
      <c r="C19" s="45">
        <f>+C5+C6+C10+C11+C12+C13+C14+C15+C16+C17+C18</f>
        <v>69</v>
      </c>
      <c r="D19" s="45">
        <f>SUM(B19:C19)</f>
        <v>703.5</v>
      </c>
      <c r="E19" s="45">
        <f>+E5+E6+E10+E11+E12+E14+E15+E16+E17+E18</f>
        <v>1</v>
      </c>
      <c r="F19" s="45">
        <f>+F5+F6+F10+F11+F12+F14+F15+F16+F17+F18</f>
        <v>0</v>
      </c>
      <c r="G19" s="45">
        <f>SUM(E19:F19)</f>
        <v>1</v>
      </c>
      <c r="H19" s="45">
        <f>+B19+E19</f>
        <v>635.5</v>
      </c>
      <c r="I19" s="45">
        <f>+C19+F19</f>
        <v>69</v>
      </c>
      <c r="J19" s="45">
        <f>SUM(H19:I19)</f>
        <v>704.5</v>
      </c>
      <c r="K19" s="59"/>
    </row>
    <row r="22" spans="1:11" x14ac:dyDescent="0.55000000000000004">
      <c r="A22" s="29" t="s">
        <v>111</v>
      </c>
      <c r="D22" s="46"/>
      <c r="F22" s="47"/>
    </row>
    <row r="23" spans="1:11" x14ac:dyDescent="0.55000000000000004">
      <c r="A23" s="48" t="s">
        <v>22</v>
      </c>
      <c r="D23" s="46"/>
      <c r="F23" s="47"/>
    </row>
    <row r="24" spans="1:11" x14ac:dyDescent="0.55000000000000004">
      <c r="B24" s="29" t="s">
        <v>23</v>
      </c>
      <c r="D24" s="46"/>
      <c r="F24" s="47"/>
    </row>
    <row r="25" spans="1:11" x14ac:dyDescent="0.55000000000000004">
      <c r="B25" s="30" t="s">
        <v>24</v>
      </c>
      <c r="D25" s="47" t="s">
        <v>81</v>
      </c>
      <c r="F25" s="47"/>
    </row>
    <row r="26" spans="1:11" x14ac:dyDescent="0.55000000000000004">
      <c r="B26" s="30"/>
      <c r="D26" s="47" t="s">
        <v>82</v>
      </c>
      <c r="F26" s="47"/>
    </row>
    <row r="27" spans="1:11" x14ac:dyDescent="0.55000000000000004">
      <c r="B27" s="30"/>
      <c r="D27" s="47" t="s">
        <v>83</v>
      </c>
      <c r="F27" s="47"/>
    </row>
    <row r="28" spans="1:11" x14ac:dyDescent="0.55000000000000004">
      <c r="B28" s="30" t="s">
        <v>84</v>
      </c>
      <c r="D28" s="47" t="s">
        <v>85</v>
      </c>
      <c r="F28" s="47"/>
    </row>
    <row r="29" spans="1:11" x14ac:dyDescent="0.55000000000000004">
      <c r="B29" s="30"/>
      <c r="D29" s="47" t="s">
        <v>86</v>
      </c>
      <c r="F29" s="47"/>
    </row>
    <row r="30" spans="1:11" x14ac:dyDescent="0.55000000000000004">
      <c r="B30" s="30"/>
      <c r="D30" s="47" t="s">
        <v>87</v>
      </c>
      <c r="F30" s="47"/>
    </row>
    <row r="31" spans="1:11" x14ac:dyDescent="0.55000000000000004">
      <c r="B31" s="30" t="s">
        <v>25</v>
      </c>
      <c r="D31" s="47"/>
      <c r="F31" s="47"/>
    </row>
    <row r="32" spans="1:11" x14ac:dyDescent="0.55000000000000004">
      <c r="D32" s="46"/>
      <c r="F32" s="47"/>
    </row>
    <row r="33" spans="4:6" x14ac:dyDescent="0.55000000000000004">
      <c r="D33" s="46"/>
      <c r="F33" s="47"/>
    </row>
  </sheetData>
  <mergeCells count="7">
    <mergeCell ref="A1:K1"/>
    <mergeCell ref="A2:A4"/>
    <mergeCell ref="K2:K4"/>
    <mergeCell ref="H2:J3"/>
    <mergeCell ref="E3:G3"/>
    <mergeCell ref="B3:D3"/>
    <mergeCell ref="B2:G2"/>
  </mergeCells>
  <pageMargins left="0.7" right="0.35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zoomScale="80" zoomScaleNormal="80" workbookViewId="0">
      <pane ySplit="5" topLeftCell="A6" activePane="bottomLeft" state="frozen"/>
      <selection pane="bottomLeft" activeCell="K10" sqref="K10"/>
    </sheetView>
  </sheetViews>
  <sheetFormatPr defaultColWidth="9" defaultRowHeight="24" x14ac:dyDescent="0.55000000000000004"/>
  <cols>
    <col min="1" max="1" width="30.5" style="29" customWidth="1"/>
    <col min="2" max="4" width="6" style="29" customWidth="1"/>
    <col min="5" max="5" width="8.5" style="29" customWidth="1"/>
    <col min="6" max="6" width="7.5" style="29" customWidth="1"/>
    <col min="7" max="18" width="6.5" style="29" customWidth="1"/>
    <col min="19" max="22" width="6.125" style="29" customWidth="1"/>
    <col min="23" max="23" width="8.5" style="29" customWidth="1"/>
    <col min="24" max="25" width="7.875" style="29" customWidth="1"/>
    <col min="26" max="26" width="14" style="29" hidden="1" customWidth="1"/>
    <col min="27" max="16384" width="9" style="29"/>
  </cols>
  <sheetData>
    <row r="1" spans="1:26" x14ac:dyDescent="0.55000000000000004">
      <c r="A1" s="124" t="s">
        <v>116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</row>
    <row r="2" spans="1:26" s="49" customFormat="1" x14ac:dyDescent="0.2">
      <c r="A2" s="125" t="s">
        <v>1</v>
      </c>
      <c r="B2" s="133" t="s">
        <v>26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5"/>
      <c r="Z2" s="126" t="s">
        <v>22</v>
      </c>
    </row>
    <row r="3" spans="1:26" s="49" customFormat="1" x14ac:dyDescent="0.2">
      <c r="A3" s="125"/>
      <c r="B3" s="125" t="s">
        <v>27</v>
      </c>
      <c r="C3" s="125"/>
      <c r="D3" s="125"/>
      <c r="E3" s="125"/>
      <c r="F3" s="125"/>
      <c r="G3" s="129" t="s">
        <v>37</v>
      </c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1"/>
      <c r="S3" s="125" t="s">
        <v>37</v>
      </c>
      <c r="T3" s="125"/>
      <c r="U3" s="125"/>
      <c r="V3" s="125"/>
      <c r="W3" s="125"/>
      <c r="X3" s="125"/>
      <c r="Y3" s="125"/>
      <c r="Z3" s="127"/>
    </row>
    <row r="4" spans="1:26" s="49" customFormat="1" x14ac:dyDescent="0.2">
      <c r="A4" s="125"/>
      <c r="B4" s="104"/>
      <c r="C4" s="104"/>
      <c r="D4" s="104"/>
      <c r="E4" s="104"/>
      <c r="F4" s="104"/>
      <c r="G4" s="129" t="s">
        <v>70</v>
      </c>
      <c r="H4" s="130"/>
      <c r="I4" s="131"/>
      <c r="J4" s="129" t="s">
        <v>33</v>
      </c>
      <c r="K4" s="130"/>
      <c r="L4" s="131"/>
      <c r="M4" s="129" t="s">
        <v>34</v>
      </c>
      <c r="N4" s="130"/>
      <c r="O4" s="131"/>
      <c r="P4" s="129" t="s">
        <v>35</v>
      </c>
      <c r="Q4" s="130"/>
      <c r="R4" s="131"/>
      <c r="S4" s="125" t="s">
        <v>32</v>
      </c>
      <c r="T4" s="125" t="s">
        <v>33</v>
      </c>
      <c r="U4" s="125" t="s">
        <v>34</v>
      </c>
      <c r="V4" s="125" t="s">
        <v>35</v>
      </c>
      <c r="W4" s="132" t="s">
        <v>36</v>
      </c>
      <c r="X4" s="125" t="s">
        <v>6</v>
      </c>
      <c r="Y4" s="136" t="s">
        <v>114</v>
      </c>
      <c r="Z4" s="127"/>
    </row>
    <row r="5" spans="1:26" s="49" customFormat="1" x14ac:dyDescent="0.2">
      <c r="A5" s="125"/>
      <c r="B5" s="104" t="s">
        <v>28</v>
      </c>
      <c r="C5" s="104" t="s">
        <v>29</v>
      </c>
      <c r="D5" s="104" t="s">
        <v>30</v>
      </c>
      <c r="E5" s="104" t="s">
        <v>6</v>
      </c>
      <c r="F5" s="104" t="s">
        <v>31</v>
      </c>
      <c r="G5" s="104" t="s">
        <v>28</v>
      </c>
      <c r="H5" s="104" t="s">
        <v>29</v>
      </c>
      <c r="I5" s="104" t="s">
        <v>30</v>
      </c>
      <c r="J5" s="104" t="s">
        <v>28</v>
      </c>
      <c r="K5" s="104" t="s">
        <v>29</v>
      </c>
      <c r="L5" s="104" t="s">
        <v>30</v>
      </c>
      <c r="M5" s="104" t="s">
        <v>28</v>
      </c>
      <c r="N5" s="104" t="s">
        <v>29</v>
      </c>
      <c r="O5" s="104" t="s">
        <v>30</v>
      </c>
      <c r="P5" s="104" t="s">
        <v>28</v>
      </c>
      <c r="Q5" s="104" t="s">
        <v>29</v>
      </c>
      <c r="R5" s="104" t="s">
        <v>30</v>
      </c>
      <c r="S5" s="125"/>
      <c r="T5" s="125"/>
      <c r="U5" s="125"/>
      <c r="V5" s="125"/>
      <c r="W5" s="132"/>
      <c r="X5" s="125"/>
      <c r="Y5" s="137"/>
      <c r="Z5" s="127"/>
    </row>
    <row r="6" spans="1:26" x14ac:dyDescent="0.55000000000000004">
      <c r="A6" s="31" t="s">
        <v>9</v>
      </c>
      <c r="B6" s="32">
        <v>11</v>
      </c>
      <c r="C6" s="32">
        <v>9</v>
      </c>
      <c r="D6" s="32">
        <v>46.5</v>
      </c>
      <c r="E6" s="32">
        <f t="shared" ref="E6:E10" si="0">SUM(B6:D6)</f>
        <v>66.5</v>
      </c>
      <c r="F6" s="50">
        <f>+(D6/E6)*100</f>
        <v>69.924812030075188</v>
      </c>
      <c r="G6" s="50">
        <v>11</v>
      </c>
      <c r="H6" s="50">
        <v>5</v>
      </c>
      <c r="I6" s="50">
        <v>18.5</v>
      </c>
      <c r="J6" s="50">
        <v>0</v>
      </c>
      <c r="K6" s="50">
        <v>4</v>
      </c>
      <c r="L6" s="50">
        <v>21</v>
      </c>
      <c r="M6" s="50">
        <v>0</v>
      </c>
      <c r="N6" s="50">
        <v>0</v>
      </c>
      <c r="O6" s="50">
        <v>7</v>
      </c>
      <c r="P6" s="50">
        <v>0</v>
      </c>
      <c r="Q6" s="50">
        <v>0</v>
      </c>
      <c r="R6" s="50">
        <v>0</v>
      </c>
      <c r="S6" s="50">
        <f>SUM(G6:I6)</f>
        <v>34.5</v>
      </c>
      <c r="T6" s="106">
        <f>SUM(J6:L6)</f>
        <v>25</v>
      </c>
      <c r="U6" s="106">
        <f>SUM(M6:O6)</f>
        <v>7</v>
      </c>
      <c r="V6" s="106">
        <f>SUM(P6:R6)</f>
        <v>0</v>
      </c>
      <c r="W6" s="106">
        <f>SUM(T6:V6)</f>
        <v>32</v>
      </c>
      <c r="X6" s="39">
        <f>+S6+W6</f>
        <v>66.5</v>
      </c>
      <c r="Y6" s="50">
        <f>+(W6/X6)*100</f>
        <v>48.120300751879697</v>
      </c>
      <c r="Z6" s="34"/>
    </row>
    <row r="7" spans="1:26" x14ac:dyDescent="0.55000000000000004">
      <c r="A7" s="40" t="s">
        <v>89</v>
      </c>
      <c r="B7" s="51">
        <f>SUM(B8:B10)</f>
        <v>0</v>
      </c>
      <c r="C7" s="51">
        <f>SUM(C8:C10)</f>
        <v>37</v>
      </c>
      <c r="D7" s="51">
        <f>SUM(D8:D10)</f>
        <v>30</v>
      </c>
      <c r="E7" s="41">
        <f t="shared" si="0"/>
        <v>67</v>
      </c>
      <c r="F7" s="52">
        <f>+(D7/E7)*100</f>
        <v>44.776119402985074</v>
      </c>
      <c r="G7" s="52">
        <f>SUM(G8:G10)</f>
        <v>0</v>
      </c>
      <c r="H7" s="52">
        <f t="shared" ref="H7:R7" si="1">SUM(H8:H10)</f>
        <v>30</v>
      </c>
      <c r="I7" s="52">
        <f t="shared" si="1"/>
        <v>22</v>
      </c>
      <c r="J7" s="52">
        <f t="shared" si="1"/>
        <v>0</v>
      </c>
      <c r="K7" s="52">
        <f t="shared" si="1"/>
        <v>7</v>
      </c>
      <c r="L7" s="52">
        <f t="shared" si="1"/>
        <v>7</v>
      </c>
      <c r="M7" s="52">
        <f t="shared" si="1"/>
        <v>0</v>
      </c>
      <c r="N7" s="52">
        <f t="shared" si="1"/>
        <v>0</v>
      </c>
      <c r="O7" s="52">
        <f t="shared" si="1"/>
        <v>1</v>
      </c>
      <c r="P7" s="52">
        <f t="shared" si="1"/>
        <v>0</v>
      </c>
      <c r="Q7" s="52">
        <f t="shared" si="1"/>
        <v>0</v>
      </c>
      <c r="R7" s="52">
        <f t="shared" si="1"/>
        <v>0</v>
      </c>
      <c r="S7" s="112">
        <f>SUM(G7:I7)</f>
        <v>52</v>
      </c>
      <c r="T7" s="112">
        <f>SUM(J7:L7)</f>
        <v>14</v>
      </c>
      <c r="U7" s="112">
        <f>SUM(M7:O7)</f>
        <v>1</v>
      </c>
      <c r="V7" s="112">
        <f>SUM(P7:R7)</f>
        <v>0</v>
      </c>
      <c r="W7" s="42">
        <f>SUM(T7:V7)</f>
        <v>15</v>
      </c>
      <c r="X7" s="42">
        <f>+S7+W7</f>
        <v>67</v>
      </c>
      <c r="Y7" s="52">
        <f t="shared" ref="Y7:Y20" si="2">+(W7/X7)*100</f>
        <v>22.388059701492537</v>
      </c>
      <c r="Z7" s="53"/>
    </row>
    <row r="8" spans="1:26" x14ac:dyDescent="0.55000000000000004">
      <c r="A8" s="37" t="s">
        <v>11</v>
      </c>
      <c r="B8" s="54">
        <v>0</v>
      </c>
      <c r="C8" s="54">
        <v>20</v>
      </c>
      <c r="D8" s="54">
        <v>22</v>
      </c>
      <c r="E8" s="32">
        <f t="shared" si="0"/>
        <v>42</v>
      </c>
      <c r="F8" s="50">
        <f>+(D8/E8)*100</f>
        <v>52.380952380952387</v>
      </c>
      <c r="G8" s="50">
        <v>0</v>
      </c>
      <c r="H8" s="50">
        <v>18</v>
      </c>
      <c r="I8" s="50">
        <v>17</v>
      </c>
      <c r="J8" s="50">
        <v>0</v>
      </c>
      <c r="K8" s="50">
        <v>2</v>
      </c>
      <c r="L8" s="50">
        <v>4</v>
      </c>
      <c r="M8" s="50">
        <v>0</v>
      </c>
      <c r="N8" s="50">
        <v>0</v>
      </c>
      <c r="O8" s="50">
        <v>1</v>
      </c>
      <c r="P8" s="50">
        <v>0</v>
      </c>
      <c r="Q8" s="50">
        <v>0</v>
      </c>
      <c r="R8" s="50">
        <v>0</v>
      </c>
      <c r="S8" s="111">
        <f>SUM(G8:I8)</f>
        <v>35</v>
      </c>
      <c r="T8" s="109">
        <f>SUM(J8:L8)</f>
        <v>6</v>
      </c>
      <c r="U8" s="109">
        <f>SUM(M8:O8)</f>
        <v>1</v>
      </c>
      <c r="V8" s="109">
        <f>SUM(P8:R8)</f>
        <v>0</v>
      </c>
      <c r="W8" s="38">
        <f t="shared" ref="W8:W19" si="3">SUM(T8:V8)</f>
        <v>7</v>
      </c>
      <c r="X8" s="38">
        <f t="shared" ref="X8:X18" si="4">+S8+W8</f>
        <v>42</v>
      </c>
      <c r="Y8" s="50">
        <f t="shared" si="2"/>
        <v>16.666666666666664</v>
      </c>
      <c r="Z8" s="55"/>
    </row>
    <row r="9" spans="1:26" x14ac:dyDescent="0.55000000000000004">
      <c r="A9" s="37" t="s">
        <v>12</v>
      </c>
      <c r="B9" s="54">
        <v>0</v>
      </c>
      <c r="C9" s="54">
        <v>17</v>
      </c>
      <c r="D9" s="54">
        <v>3</v>
      </c>
      <c r="E9" s="32">
        <f t="shared" si="0"/>
        <v>20</v>
      </c>
      <c r="F9" s="50">
        <f t="shared" ref="F9:F18" si="5">+(D9/E9)*100</f>
        <v>15</v>
      </c>
      <c r="G9" s="50">
        <v>0</v>
      </c>
      <c r="H9" s="50">
        <v>12</v>
      </c>
      <c r="I9" s="50">
        <v>3</v>
      </c>
      <c r="J9" s="50">
        <v>0</v>
      </c>
      <c r="K9" s="50">
        <v>5</v>
      </c>
      <c r="L9" s="50">
        <v>0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111">
        <f>SUM(G9:I9)</f>
        <v>15</v>
      </c>
      <c r="T9" s="109">
        <f t="shared" ref="T9:T10" si="6">SUM(J9:L9)</f>
        <v>5</v>
      </c>
      <c r="U9" s="109">
        <f t="shared" ref="U9:U10" si="7">SUM(M9:O9)</f>
        <v>0</v>
      </c>
      <c r="V9" s="109">
        <f t="shared" ref="V9:V10" si="8">SUM(P9:R9)</f>
        <v>0</v>
      </c>
      <c r="W9" s="38">
        <f t="shared" si="3"/>
        <v>5</v>
      </c>
      <c r="X9" s="38">
        <f t="shared" si="4"/>
        <v>20</v>
      </c>
      <c r="Y9" s="50">
        <f t="shared" si="2"/>
        <v>25</v>
      </c>
      <c r="Z9" s="55"/>
    </row>
    <row r="10" spans="1:26" x14ac:dyDescent="0.55000000000000004">
      <c r="A10" s="37" t="s">
        <v>13</v>
      </c>
      <c r="B10" s="54">
        <v>0</v>
      </c>
      <c r="C10" s="54">
        <v>0</v>
      </c>
      <c r="D10" s="54">
        <v>5</v>
      </c>
      <c r="E10" s="32">
        <f t="shared" si="0"/>
        <v>5</v>
      </c>
      <c r="F10" s="50">
        <f t="shared" si="5"/>
        <v>100</v>
      </c>
      <c r="G10" s="50">
        <v>0</v>
      </c>
      <c r="H10" s="50">
        <v>0</v>
      </c>
      <c r="I10" s="50">
        <v>2</v>
      </c>
      <c r="J10" s="50">
        <v>0</v>
      </c>
      <c r="K10" s="50">
        <v>0</v>
      </c>
      <c r="L10" s="50">
        <v>3</v>
      </c>
      <c r="M10" s="50">
        <v>0</v>
      </c>
      <c r="N10" s="50">
        <v>0</v>
      </c>
      <c r="O10" s="50">
        <v>0</v>
      </c>
      <c r="P10" s="50">
        <v>0</v>
      </c>
      <c r="Q10" s="50">
        <v>0</v>
      </c>
      <c r="R10" s="50">
        <v>0</v>
      </c>
      <c r="S10" s="111">
        <f t="shared" ref="S10" si="9">SUM(G10:I10)</f>
        <v>2</v>
      </c>
      <c r="T10" s="109">
        <f t="shared" si="6"/>
        <v>3</v>
      </c>
      <c r="U10" s="109">
        <f t="shared" si="7"/>
        <v>0</v>
      </c>
      <c r="V10" s="109">
        <f t="shared" si="8"/>
        <v>0</v>
      </c>
      <c r="W10" s="38">
        <f t="shared" si="3"/>
        <v>3</v>
      </c>
      <c r="X10" s="38">
        <f t="shared" si="4"/>
        <v>5</v>
      </c>
      <c r="Y10" s="50">
        <f t="shared" si="2"/>
        <v>60</v>
      </c>
      <c r="Z10" s="55"/>
    </row>
    <row r="11" spans="1:26" x14ac:dyDescent="0.55000000000000004">
      <c r="A11" s="37" t="s">
        <v>14</v>
      </c>
      <c r="B11" s="54">
        <v>0</v>
      </c>
      <c r="C11" s="54">
        <v>20</v>
      </c>
      <c r="D11" s="54">
        <v>4</v>
      </c>
      <c r="E11" s="32">
        <f t="shared" ref="E11:E19" si="10">SUM(B11:D11)</f>
        <v>24</v>
      </c>
      <c r="F11" s="50">
        <f t="shared" si="5"/>
        <v>16.666666666666664</v>
      </c>
      <c r="G11" s="50">
        <v>0</v>
      </c>
      <c r="H11" s="50">
        <v>20</v>
      </c>
      <c r="I11" s="50">
        <v>2</v>
      </c>
      <c r="J11" s="50">
        <v>0</v>
      </c>
      <c r="K11" s="50">
        <v>0</v>
      </c>
      <c r="L11" s="50">
        <v>2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107">
        <f>SUM(G11:G11:I11)</f>
        <v>22</v>
      </c>
      <c r="T11" s="108">
        <f t="shared" ref="T11:T13" si="11">SUM(J11:L11)</f>
        <v>2</v>
      </c>
      <c r="U11" s="108">
        <f t="shared" ref="U11:U12" si="12">SUM(M11:O11)</f>
        <v>0</v>
      </c>
      <c r="V11" s="108">
        <f t="shared" ref="V11:V13" si="13">SUM(P11:R11)</f>
        <v>0</v>
      </c>
      <c r="W11" s="38">
        <f t="shared" si="3"/>
        <v>2</v>
      </c>
      <c r="X11" s="109">
        <f>+S11+W11</f>
        <v>24</v>
      </c>
      <c r="Y11" s="50">
        <f t="shared" si="2"/>
        <v>8.3333333333333321</v>
      </c>
      <c r="Z11" s="34"/>
    </row>
    <row r="12" spans="1:26" x14ac:dyDescent="0.55000000000000004">
      <c r="A12" s="37" t="s">
        <v>15</v>
      </c>
      <c r="B12" s="54">
        <v>1</v>
      </c>
      <c r="C12" s="54">
        <v>38</v>
      </c>
      <c r="D12" s="54">
        <v>102</v>
      </c>
      <c r="E12" s="32">
        <f t="shared" si="10"/>
        <v>141</v>
      </c>
      <c r="F12" s="50">
        <f t="shared" si="5"/>
        <v>72.340425531914903</v>
      </c>
      <c r="G12" s="50">
        <v>1</v>
      </c>
      <c r="H12" s="50">
        <v>28</v>
      </c>
      <c r="I12" s="50">
        <v>48</v>
      </c>
      <c r="J12" s="50">
        <v>0</v>
      </c>
      <c r="K12" s="50">
        <v>8</v>
      </c>
      <c r="L12" s="50">
        <v>43</v>
      </c>
      <c r="M12" s="50">
        <v>0</v>
      </c>
      <c r="N12" s="50">
        <v>3</v>
      </c>
      <c r="O12" s="50">
        <v>9</v>
      </c>
      <c r="P12" s="50">
        <v>0</v>
      </c>
      <c r="Q12" s="50">
        <v>0</v>
      </c>
      <c r="R12" s="50">
        <v>1</v>
      </c>
      <c r="S12" s="107">
        <f>SUM(G12:G12:I12)</f>
        <v>77</v>
      </c>
      <c r="T12" s="108">
        <f>SUM(J12:L12)</f>
        <v>51</v>
      </c>
      <c r="U12" s="108">
        <f t="shared" si="12"/>
        <v>12</v>
      </c>
      <c r="V12" s="108">
        <f t="shared" si="13"/>
        <v>1</v>
      </c>
      <c r="W12" s="38">
        <f t="shared" si="3"/>
        <v>64</v>
      </c>
      <c r="X12" s="38">
        <f t="shared" si="4"/>
        <v>141</v>
      </c>
      <c r="Y12" s="50">
        <f t="shared" si="2"/>
        <v>45.390070921985817</v>
      </c>
      <c r="Z12" s="34"/>
    </row>
    <row r="13" spans="1:26" x14ac:dyDescent="0.55000000000000004">
      <c r="A13" s="37" t="s">
        <v>16</v>
      </c>
      <c r="B13" s="54">
        <v>1</v>
      </c>
      <c r="C13" s="54">
        <v>22</v>
      </c>
      <c r="D13" s="54">
        <v>59</v>
      </c>
      <c r="E13" s="32">
        <f t="shared" si="10"/>
        <v>82</v>
      </c>
      <c r="F13" s="50">
        <f t="shared" si="5"/>
        <v>71.951219512195124</v>
      </c>
      <c r="G13" s="50">
        <v>1</v>
      </c>
      <c r="H13" s="50">
        <v>14</v>
      </c>
      <c r="I13" s="50">
        <v>16</v>
      </c>
      <c r="J13" s="50">
        <v>0</v>
      </c>
      <c r="K13" s="50">
        <v>7</v>
      </c>
      <c r="L13" s="50">
        <v>33</v>
      </c>
      <c r="M13" s="50">
        <v>0</v>
      </c>
      <c r="N13" s="50">
        <v>1</v>
      </c>
      <c r="O13" s="50">
        <v>10</v>
      </c>
      <c r="P13" s="50">
        <v>0</v>
      </c>
      <c r="Q13" s="50">
        <v>0</v>
      </c>
      <c r="R13" s="50">
        <v>0</v>
      </c>
      <c r="S13" s="107">
        <f>SUM(G13:I13)</f>
        <v>31</v>
      </c>
      <c r="T13" s="108">
        <f t="shared" si="11"/>
        <v>40</v>
      </c>
      <c r="U13" s="108">
        <f>SUM(M13:O13)</f>
        <v>11</v>
      </c>
      <c r="V13" s="108">
        <f t="shared" si="13"/>
        <v>0</v>
      </c>
      <c r="W13" s="38">
        <f t="shared" si="3"/>
        <v>51</v>
      </c>
      <c r="X13" s="38">
        <f t="shared" si="4"/>
        <v>82</v>
      </c>
      <c r="Y13" s="50">
        <f t="shared" si="2"/>
        <v>62.195121951219512</v>
      </c>
      <c r="Z13" s="34"/>
    </row>
    <row r="14" spans="1:26" s="103" customFormat="1" x14ac:dyDescent="0.55000000000000004">
      <c r="A14" s="61" t="s">
        <v>75</v>
      </c>
      <c r="B14" s="99">
        <v>0</v>
      </c>
      <c r="C14" s="99">
        <v>8</v>
      </c>
      <c r="D14" s="99">
        <v>48</v>
      </c>
      <c r="E14" s="100">
        <f t="shared" si="10"/>
        <v>56</v>
      </c>
      <c r="F14" s="101">
        <f t="shared" si="5"/>
        <v>85.714285714285708</v>
      </c>
      <c r="G14" s="101">
        <v>0</v>
      </c>
      <c r="H14" s="101">
        <v>4</v>
      </c>
      <c r="I14" s="101">
        <v>22</v>
      </c>
      <c r="J14" s="101">
        <v>0</v>
      </c>
      <c r="K14" s="101">
        <v>3</v>
      </c>
      <c r="L14" s="101">
        <v>19</v>
      </c>
      <c r="M14" s="101">
        <v>0</v>
      </c>
      <c r="N14" s="101">
        <v>1</v>
      </c>
      <c r="O14" s="101">
        <v>6</v>
      </c>
      <c r="P14" s="101">
        <v>0</v>
      </c>
      <c r="Q14" s="101">
        <v>0</v>
      </c>
      <c r="R14" s="101">
        <v>1</v>
      </c>
      <c r="S14" s="107">
        <f>SUM(G14:I14)</f>
        <v>26</v>
      </c>
      <c r="T14" s="108">
        <f>SUM(J14:L14)</f>
        <v>22</v>
      </c>
      <c r="U14" s="108">
        <f>SUM(M14:O14)</f>
        <v>7</v>
      </c>
      <c r="V14" s="108">
        <f>SUM(P14:R14)</f>
        <v>1</v>
      </c>
      <c r="W14" s="108">
        <f>SUM(T14:V14)</f>
        <v>30</v>
      </c>
      <c r="X14" s="108">
        <f>+S14+W14</f>
        <v>56</v>
      </c>
      <c r="Y14" s="50">
        <f t="shared" si="2"/>
        <v>53.571428571428569</v>
      </c>
      <c r="Z14" s="102"/>
    </row>
    <row r="15" spans="1:26" x14ac:dyDescent="0.55000000000000004">
      <c r="A15" s="37" t="s">
        <v>17</v>
      </c>
      <c r="B15" s="54">
        <v>0</v>
      </c>
      <c r="C15" s="54">
        <v>16.5</v>
      </c>
      <c r="D15" s="54">
        <v>5</v>
      </c>
      <c r="E15" s="32">
        <f t="shared" si="10"/>
        <v>21.5</v>
      </c>
      <c r="F15" s="50">
        <f t="shared" si="5"/>
        <v>23.255813953488371</v>
      </c>
      <c r="G15" s="50">
        <v>0</v>
      </c>
      <c r="H15" s="50">
        <v>14.5</v>
      </c>
      <c r="I15" s="50">
        <v>2</v>
      </c>
      <c r="J15" s="50">
        <v>0</v>
      </c>
      <c r="K15" s="50">
        <v>0</v>
      </c>
      <c r="L15" s="50">
        <v>2</v>
      </c>
      <c r="M15" s="50">
        <v>0</v>
      </c>
      <c r="N15" s="50">
        <v>2</v>
      </c>
      <c r="O15" s="50">
        <v>1</v>
      </c>
      <c r="P15" s="50">
        <v>0</v>
      </c>
      <c r="Q15" s="50">
        <v>0</v>
      </c>
      <c r="R15" s="50">
        <v>0</v>
      </c>
      <c r="S15" s="107">
        <f>SUM(G15:G15:I15)</f>
        <v>16.5</v>
      </c>
      <c r="T15" s="108">
        <f>SUM(J15:L15)</f>
        <v>2</v>
      </c>
      <c r="U15" s="108">
        <f t="shared" ref="U15:U17" si="14">SUM(M15:O15)</f>
        <v>3</v>
      </c>
      <c r="V15" s="108">
        <f t="shared" ref="V15:V17" si="15">SUM(P15:R15)</f>
        <v>0</v>
      </c>
      <c r="W15" s="38">
        <f t="shared" si="3"/>
        <v>5</v>
      </c>
      <c r="X15" s="38">
        <f t="shared" si="4"/>
        <v>21.5</v>
      </c>
      <c r="Y15" s="50">
        <f t="shared" si="2"/>
        <v>23.255813953488371</v>
      </c>
      <c r="Z15" s="34"/>
    </row>
    <row r="16" spans="1:26" x14ac:dyDescent="0.55000000000000004">
      <c r="A16" s="37" t="s">
        <v>18</v>
      </c>
      <c r="B16" s="54">
        <v>6</v>
      </c>
      <c r="C16" s="54">
        <v>76</v>
      </c>
      <c r="D16" s="54">
        <v>42.5</v>
      </c>
      <c r="E16" s="32">
        <f t="shared" si="10"/>
        <v>124.5</v>
      </c>
      <c r="F16" s="50">
        <f>+(D16/E16)*100</f>
        <v>34.136546184738961</v>
      </c>
      <c r="G16" s="50">
        <v>6</v>
      </c>
      <c r="H16" s="50">
        <v>69</v>
      </c>
      <c r="I16" s="50">
        <v>25.5</v>
      </c>
      <c r="J16" s="50">
        <v>0</v>
      </c>
      <c r="K16" s="50">
        <v>6</v>
      </c>
      <c r="L16" s="50">
        <v>14</v>
      </c>
      <c r="M16" s="50">
        <v>0</v>
      </c>
      <c r="N16" s="50">
        <v>1</v>
      </c>
      <c r="O16" s="50">
        <v>3</v>
      </c>
      <c r="P16" s="50">
        <v>0</v>
      </c>
      <c r="Q16" s="50">
        <v>0</v>
      </c>
      <c r="R16" s="50">
        <v>0</v>
      </c>
      <c r="S16" s="107">
        <f>SUM(G16:I16)</f>
        <v>100.5</v>
      </c>
      <c r="T16" s="108">
        <f t="shared" ref="T16:T17" si="16">SUM(J16:L16)</f>
        <v>20</v>
      </c>
      <c r="U16" s="108">
        <f t="shared" si="14"/>
        <v>4</v>
      </c>
      <c r="V16" s="108">
        <f t="shared" si="15"/>
        <v>0</v>
      </c>
      <c r="W16" s="38">
        <f t="shared" si="3"/>
        <v>24</v>
      </c>
      <c r="X16" s="38">
        <f t="shared" si="4"/>
        <v>124.5</v>
      </c>
      <c r="Y16" s="50">
        <f t="shared" si="2"/>
        <v>19.277108433734941</v>
      </c>
      <c r="Z16" s="34"/>
    </row>
    <row r="17" spans="1:26" x14ac:dyDescent="0.55000000000000004">
      <c r="A17" s="37" t="s">
        <v>19</v>
      </c>
      <c r="B17" s="54">
        <v>0</v>
      </c>
      <c r="C17" s="54">
        <v>50</v>
      </c>
      <c r="D17" s="54">
        <v>19</v>
      </c>
      <c r="E17" s="32">
        <f t="shared" si="10"/>
        <v>69</v>
      </c>
      <c r="F17" s="50">
        <f t="shared" si="5"/>
        <v>27.536231884057973</v>
      </c>
      <c r="G17" s="50">
        <v>0</v>
      </c>
      <c r="H17" s="50">
        <v>42</v>
      </c>
      <c r="I17" s="50">
        <v>17</v>
      </c>
      <c r="J17" s="50">
        <v>0</v>
      </c>
      <c r="K17" s="50">
        <v>6</v>
      </c>
      <c r="L17" s="50">
        <v>2</v>
      </c>
      <c r="M17" s="50">
        <v>0</v>
      </c>
      <c r="N17" s="50">
        <v>1</v>
      </c>
      <c r="O17" s="50">
        <v>1</v>
      </c>
      <c r="P17" s="50">
        <v>0</v>
      </c>
      <c r="Q17" s="50">
        <v>0</v>
      </c>
      <c r="R17" s="50">
        <v>0</v>
      </c>
      <c r="S17" s="107">
        <f t="shared" ref="S17" si="17">SUM(G17:I17)</f>
        <v>59</v>
      </c>
      <c r="T17" s="108">
        <f t="shared" si="16"/>
        <v>8</v>
      </c>
      <c r="U17" s="108">
        <f t="shared" si="14"/>
        <v>2</v>
      </c>
      <c r="V17" s="108">
        <f t="shared" si="15"/>
        <v>0</v>
      </c>
      <c r="W17" s="38">
        <f t="shared" si="3"/>
        <v>10</v>
      </c>
      <c r="X17" s="38">
        <f t="shared" si="4"/>
        <v>69</v>
      </c>
      <c r="Y17" s="50">
        <f t="shared" si="2"/>
        <v>14.492753623188406</v>
      </c>
      <c r="Z17" s="34"/>
    </row>
    <row r="18" spans="1:26" x14ac:dyDescent="0.55000000000000004">
      <c r="A18" s="37" t="s">
        <v>20</v>
      </c>
      <c r="B18" s="54">
        <v>0</v>
      </c>
      <c r="C18" s="54">
        <v>19</v>
      </c>
      <c r="D18" s="54">
        <v>3</v>
      </c>
      <c r="E18" s="32">
        <f t="shared" si="10"/>
        <v>22</v>
      </c>
      <c r="F18" s="50">
        <f t="shared" si="5"/>
        <v>13.636363636363635</v>
      </c>
      <c r="G18" s="50">
        <v>0</v>
      </c>
      <c r="H18" s="50">
        <v>16</v>
      </c>
      <c r="I18" s="50">
        <v>1</v>
      </c>
      <c r="J18" s="50">
        <v>0</v>
      </c>
      <c r="K18" s="50">
        <v>3</v>
      </c>
      <c r="L18" s="50">
        <v>2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107">
        <f>SUM(G18:I18)</f>
        <v>17</v>
      </c>
      <c r="T18" s="109">
        <f>SUM(J18:L18)</f>
        <v>5</v>
      </c>
      <c r="U18" s="109">
        <f>SUM(M18:O18)</f>
        <v>0</v>
      </c>
      <c r="V18" s="109">
        <f>SUM(P18:R18)</f>
        <v>0</v>
      </c>
      <c r="W18" s="38">
        <f t="shared" si="3"/>
        <v>5</v>
      </c>
      <c r="X18" s="38">
        <f t="shared" si="4"/>
        <v>22</v>
      </c>
      <c r="Y18" s="50">
        <f t="shared" si="2"/>
        <v>22.727272727272727</v>
      </c>
      <c r="Z18" s="34"/>
    </row>
    <row r="19" spans="1:26" x14ac:dyDescent="0.55000000000000004">
      <c r="A19" s="43" t="s">
        <v>21</v>
      </c>
      <c r="B19" s="56">
        <v>0</v>
      </c>
      <c r="C19" s="56">
        <v>21.5</v>
      </c>
      <c r="D19" s="56">
        <v>8.5</v>
      </c>
      <c r="E19" s="32">
        <f t="shared" si="10"/>
        <v>30</v>
      </c>
      <c r="F19" s="50">
        <f>+(D19/E19)*100</f>
        <v>28.333333333333332</v>
      </c>
      <c r="G19" s="105">
        <v>0</v>
      </c>
      <c r="H19" s="105">
        <v>20.5</v>
      </c>
      <c r="I19" s="105">
        <v>7.5</v>
      </c>
      <c r="J19" s="105">
        <v>0</v>
      </c>
      <c r="K19" s="105">
        <v>1</v>
      </c>
      <c r="L19" s="105">
        <v>1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05">
        <v>0</v>
      </c>
      <c r="S19" s="107">
        <f>SUM(G19:I19)</f>
        <v>28</v>
      </c>
      <c r="T19" s="109">
        <f>SUM(J19:L19)</f>
        <v>2</v>
      </c>
      <c r="U19" s="109">
        <f>SUM(M19:O19)</f>
        <v>0</v>
      </c>
      <c r="V19" s="109">
        <f>SUM(P19:R19)</f>
        <v>0</v>
      </c>
      <c r="W19" s="38">
        <f t="shared" si="3"/>
        <v>2</v>
      </c>
      <c r="X19" s="38">
        <f>+S19+W19</f>
        <v>30</v>
      </c>
      <c r="Y19" s="105">
        <f t="shared" si="2"/>
        <v>6.666666666666667</v>
      </c>
      <c r="Z19" s="58"/>
    </row>
    <row r="20" spans="1:26" s="57" customFormat="1" x14ac:dyDescent="0.55000000000000004">
      <c r="A20" s="118" t="s">
        <v>6</v>
      </c>
      <c r="B20" s="118">
        <f>+B6+B7+B11+B12+B13+B14+B15+B16+B17+B18+B19</f>
        <v>19</v>
      </c>
      <c r="C20" s="118">
        <f>+C6+C7+C11+C12+C13+C14+C15+C16+C17+C18+C19</f>
        <v>317</v>
      </c>
      <c r="D20" s="119">
        <f>+D6+D7+D11+D12+D13+D14+D15+D16+D17+D18+D19</f>
        <v>367.5</v>
      </c>
      <c r="E20" s="119">
        <f>SUM(B20:D20)</f>
        <v>703.5</v>
      </c>
      <c r="F20" s="120">
        <f>+(D20/E20)*100</f>
        <v>52.238805970149251</v>
      </c>
      <c r="G20" s="119">
        <f>+G6+G7+G11+G12+G13+G14+G15+G16+G17+G18+G19</f>
        <v>19</v>
      </c>
      <c r="H20" s="119">
        <f t="shared" ref="H20:R20" si="18">+H6+H7+H11+H12+H13+H14+H15+H16+H17+H18+H19</f>
        <v>263</v>
      </c>
      <c r="I20" s="119">
        <f t="shared" si="18"/>
        <v>181.5</v>
      </c>
      <c r="J20" s="119">
        <f t="shared" si="18"/>
        <v>0</v>
      </c>
      <c r="K20" s="119">
        <f t="shared" si="18"/>
        <v>45</v>
      </c>
      <c r="L20" s="119">
        <f t="shared" si="18"/>
        <v>146</v>
      </c>
      <c r="M20" s="119">
        <f t="shared" si="18"/>
        <v>0</v>
      </c>
      <c r="N20" s="119">
        <f t="shared" si="18"/>
        <v>9</v>
      </c>
      <c r="O20" s="119">
        <f t="shared" si="18"/>
        <v>38</v>
      </c>
      <c r="P20" s="119">
        <f t="shared" si="18"/>
        <v>0</v>
      </c>
      <c r="Q20" s="119">
        <f t="shared" si="18"/>
        <v>0</v>
      </c>
      <c r="R20" s="119">
        <f t="shared" si="18"/>
        <v>2</v>
      </c>
      <c r="S20" s="119">
        <f>+S6+S7+S11+S12+S13+S14+S15+S16+S17+S18+S19</f>
        <v>463.5</v>
      </c>
      <c r="T20" s="118">
        <f>+T6+T7+T11+T12+T13+T14+T15+T16+T17+T18+T19</f>
        <v>191</v>
      </c>
      <c r="U20" s="118">
        <f>+U6+U7+U11+U12+U13+U14+U15+U16+U17+U18+U19</f>
        <v>47</v>
      </c>
      <c r="V20" s="118">
        <f>+V6+V7+V11+V12+V13+V14+V15+V16+V17+V18+V19</f>
        <v>2</v>
      </c>
      <c r="W20" s="121">
        <f>+W6+W7+W11+W12+W13+W14+W15+W16+W17+W18+W19</f>
        <v>240</v>
      </c>
      <c r="X20" s="121">
        <f>+S20+W20</f>
        <v>703.5</v>
      </c>
      <c r="Y20" s="122">
        <f t="shared" si="2"/>
        <v>34.115138592750533</v>
      </c>
      <c r="Z20" s="121"/>
    </row>
    <row r="23" spans="1:26" x14ac:dyDescent="0.55000000000000004">
      <c r="A23" s="29" t="s">
        <v>111</v>
      </c>
      <c r="D23" s="46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</row>
    <row r="24" spans="1:26" x14ac:dyDescent="0.55000000000000004">
      <c r="A24" s="48" t="s">
        <v>22</v>
      </c>
      <c r="D24" s="46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1:26" x14ac:dyDescent="0.55000000000000004">
      <c r="B25" s="29" t="s">
        <v>23</v>
      </c>
      <c r="D25" s="46"/>
      <c r="F25" s="47"/>
      <c r="G25" s="47"/>
      <c r="H25" s="47"/>
      <c r="I25" s="47"/>
      <c r="J25" s="30" t="s">
        <v>84</v>
      </c>
      <c r="L25" s="47" t="s">
        <v>85</v>
      </c>
      <c r="N25" s="47"/>
      <c r="O25" s="47"/>
      <c r="P25" s="47"/>
      <c r="Q25" s="47"/>
      <c r="R25" s="47"/>
    </row>
    <row r="26" spans="1:26" x14ac:dyDescent="0.55000000000000004">
      <c r="B26" s="30" t="s">
        <v>24</v>
      </c>
      <c r="D26" s="47" t="s">
        <v>81</v>
      </c>
      <c r="F26" s="47"/>
      <c r="G26" s="47"/>
      <c r="H26" s="47"/>
      <c r="I26" s="47"/>
      <c r="J26" s="30"/>
      <c r="L26" s="47" t="s">
        <v>86</v>
      </c>
      <c r="N26" s="47"/>
      <c r="O26" s="47"/>
      <c r="P26" s="47"/>
      <c r="Q26" s="47"/>
      <c r="R26" s="47"/>
    </row>
    <row r="27" spans="1:26" x14ac:dyDescent="0.55000000000000004">
      <c r="B27" s="30"/>
      <c r="D27" s="47" t="s">
        <v>82</v>
      </c>
      <c r="F27" s="47"/>
      <c r="G27" s="47"/>
      <c r="H27" s="47"/>
      <c r="I27" s="47"/>
      <c r="J27" s="30"/>
      <c r="L27" s="47" t="s">
        <v>87</v>
      </c>
      <c r="N27" s="47"/>
      <c r="O27" s="47"/>
      <c r="P27" s="47"/>
      <c r="Q27" s="47"/>
      <c r="R27" s="47"/>
    </row>
    <row r="28" spans="1:26" x14ac:dyDescent="0.55000000000000004">
      <c r="B28" s="30"/>
      <c r="D28" s="47" t="s">
        <v>83</v>
      </c>
      <c r="F28" s="47"/>
      <c r="G28" s="47"/>
      <c r="H28" s="47"/>
      <c r="I28" s="47"/>
      <c r="J28" s="30" t="s">
        <v>25</v>
      </c>
      <c r="L28" s="47"/>
      <c r="N28" s="47"/>
      <c r="O28" s="47"/>
      <c r="P28" s="47"/>
      <c r="Q28" s="47"/>
      <c r="R28" s="47"/>
    </row>
    <row r="29" spans="1:26" x14ac:dyDescent="0.55000000000000004">
      <c r="H29" s="47"/>
      <c r="I29" s="47"/>
      <c r="L29" s="46"/>
      <c r="N29" s="47"/>
      <c r="O29" s="47"/>
      <c r="P29" s="47"/>
      <c r="Q29" s="47"/>
      <c r="R29" s="47"/>
    </row>
    <row r="30" spans="1:26" x14ac:dyDescent="0.55000000000000004">
      <c r="H30" s="47"/>
      <c r="I30" s="47"/>
      <c r="P30" s="47"/>
      <c r="Q30" s="47"/>
      <c r="R30" s="47"/>
    </row>
    <row r="31" spans="1:26" x14ac:dyDescent="0.55000000000000004"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1:26" x14ac:dyDescent="0.55000000000000004"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8:18" x14ac:dyDescent="0.55000000000000004"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</sheetData>
  <mergeCells count="18">
    <mergeCell ref="Y4:Y5"/>
    <mergeCell ref="X4:X5"/>
    <mergeCell ref="A1:Z1"/>
    <mergeCell ref="A2:A5"/>
    <mergeCell ref="B3:F3"/>
    <mergeCell ref="Z2:Z5"/>
    <mergeCell ref="G4:I4"/>
    <mergeCell ref="J4:L4"/>
    <mergeCell ref="M4:O4"/>
    <mergeCell ref="P4:R4"/>
    <mergeCell ref="G3:R3"/>
    <mergeCell ref="S4:S5"/>
    <mergeCell ref="T4:T5"/>
    <mergeCell ref="U4:U5"/>
    <mergeCell ref="V4:V5"/>
    <mergeCell ref="W4:W5"/>
    <mergeCell ref="S3:Y3"/>
    <mergeCell ref="B2:Y2"/>
  </mergeCells>
  <pageMargins left="0.39370078740157483" right="0.39370078740157483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80"/>
  <sheetViews>
    <sheetView tabSelected="1" topLeftCell="B1" zoomScale="80" zoomScaleNormal="80" workbookViewId="0">
      <selection activeCell="O9" sqref="O9"/>
    </sheetView>
  </sheetViews>
  <sheetFormatPr defaultColWidth="9" defaultRowHeight="24" x14ac:dyDescent="0.55000000000000004"/>
  <cols>
    <col min="1" max="1" width="13.125" style="47" hidden="1" customWidth="1"/>
    <col min="2" max="2" width="11" style="47" customWidth="1"/>
    <col min="3" max="3" width="17.25" style="47" customWidth="1"/>
    <col min="4" max="4" width="16.875" style="47" customWidth="1"/>
    <col min="5" max="5" width="14" style="85" hidden="1" customWidth="1"/>
    <col min="6" max="6" width="11.5" style="47" hidden="1" customWidth="1"/>
    <col min="7" max="7" width="10.5" style="47" hidden="1" customWidth="1"/>
    <col min="8" max="8" width="11.5" style="47" hidden="1" customWidth="1"/>
    <col min="9" max="9" width="13.625" style="47" bestFit="1" customWidth="1"/>
    <col min="10" max="11" width="36" style="47" hidden="1" customWidth="1"/>
    <col min="12" max="12" width="21.875" style="47" hidden="1" customWidth="1"/>
    <col min="13" max="13" width="16.5" style="47" hidden="1" customWidth="1"/>
    <col min="14" max="14" width="32.125" style="47" hidden="1" customWidth="1"/>
    <col min="15" max="15" width="20.625" style="47" customWidth="1"/>
    <col min="16" max="16" width="15.125" style="47" hidden="1" customWidth="1"/>
    <col min="17" max="17" width="16.5" style="47" customWidth="1"/>
    <col min="18" max="18" width="26.375" style="47" customWidth="1"/>
    <col min="19" max="19" width="20.5" style="47" hidden="1" customWidth="1"/>
    <col min="20" max="20" width="9.5" style="47" hidden="1" customWidth="1"/>
    <col min="21" max="21" width="18.125" style="47" hidden="1" customWidth="1"/>
    <col min="22" max="22" width="36" style="47" hidden="1" customWidth="1"/>
    <col min="23" max="23" width="21.625" style="47" hidden="1" customWidth="1"/>
    <col min="24" max="24" width="13.5" style="47" hidden="1" customWidth="1"/>
    <col min="25" max="25" width="17.5" style="47" hidden="1" customWidth="1"/>
    <col min="26" max="27" width="36" style="47" hidden="1" customWidth="1"/>
    <col min="28" max="29" width="18.5" style="47" hidden="1" customWidth="1"/>
    <col min="30" max="30" width="15.125" style="86" hidden="1" customWidth="1"/>
    <col min="31" max="31" width="9" style="87" customWidth="1"/>
    <col min="32" max="32" width="5.125" style="21" hidden="1" customWidth="1"/>
    <col min="33" max="33" width="9" style="10" hidden="1" customWidth="1"/>
    <col min="34" max="34" width="0" style="47" hidden="1" customWidth="1"/>
    <col min="35" max="16384" width="9" style="47"/>
  </cols>
  <sheetData>
    <row r="1" spans="1:33" s="73" customFormat="1" x14ac:dyDescent="0.55000000000000004">
      <c r="B1" s="138" t="s">
        <v>117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9"/>
      <c r="AF1" s="21"/>
      <c r="AG1" s="22"/>
    </row>
    <row r="2" spans="1:33" s="73" customFormat="1" x14ac:dyDescent="0.55000000000000004">
      <c r="B2" s="74"/>
      <c r="C2" s="75"/>
      <c r="D2" s="75"/>
      <c r="E2" s="76"/>
      <c r="F2" s="77"/>
      <c r="G2" s="77"/>
      <c r="H2" s="77"/>
      <c r="I2" s="78"/>
      <c r="J2" s="77"/>
      <c r="K2" s="77"/>
      <c r="L2" s="77"/>
      <c r="M2" s="77"/>
      <c r="N2" s="77"/>
      <c r="O2" s="78"/>
      <c r="P2" s="77"/>
      <c r="Q2" s="74"/>
      <c r="R2" s="75"/>
      <c r="S2" s="76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8"/>
      <c r="AF2" s="21"/>
      <c r="AG2" s="22"/>
    </row>
    <row r="3" spans="1:33" s="83" customFormat="1" x14ac:dyDescent="0.55000000000000004">
      <c r="A3" s="143" t="s">
        <v>47</v>
      </c>
      <c r="B3" s="167" t="s">
        <v>38</v>
      </c>
      <c r="C3" s="167" t="s">
        <v>39</v>
      </c>
      <c r="D3" s="167" t="s">
        <v>40</v>
      </c>
      <c r="E3" s="168" t="s">
        <v>46</v>
      </c>
      <c r="F3" s="167" t="s">
        <v>48</v>
      </c>
      <c r="G3" s="167" t="s">
        <v>49</v>
      </c>
      <c r="H3" s="167" t="s">
        <v>50</v>
      </c>
      <c r="I3" s="167" t="s">
        <v>51</v>
      </c>
      <c r="J3" s="167" t="s">
        <v>52</v>
      </c>
      <c r="K3" s="167" t="s">
        <v>53</v>
      </c>
      <c r="L3" s="167" t="s">
        <v>54</v>
      </c>
      <c r="M3" s="167" t="s">
        <v>55</v>
      </c>
      <c r="N3" s="167" t="s">
        <v>56</v>
      </c>
      <c r="O3" s="167" t="s">
        <v>41</v>
      </c>
      <c r="P3" s="167" t="s">
        <v>57</v>
      </c>
      <c r="Q3" s="167" t="s">
        <v>44</v>
      </c>
      <c r="R3" s="167" t="s">
        <v>42</v>
      </c>
      <c r="S3" s="167" t="s">
        <v>43</v>
      </c>
      <c r="T3" s="167" t="s">
        <v>58</v>
      </c>
      <c r="U3" s="167" t="s">
        <v>59</v>
      </c>
      <c r="V3" s="167" t="s">
        <v>60</v>
      </c>
      <c r="W3" s="167" t="s">
        <v>61</v>
      </c>
      <c r="X3" s="167" t="s">
        <v>62</v>
      </c>
      <c r="Y3" s="167" t="s">
        <v>63</v>
      </c>
      <c r="Z3" s="167" t="s">
        <v>64</v>
      </c>
      <c r="AA3" s="167" t="s">
        <v>65</v>
      </c>
      <c r="AB3" s="167" t="s">
        <v>66</v>
      </c>
      <c r="AC3" s="167" t="s">
        <v>22</v>
      </c>
      <c r="AD3" s="169" t="s">
        <v>67</v>
      </c>
      <c r="AE3" s="121" t="s">
        <v>45</v>
      </c>
      <c r="AF3" s="24" t="s">
        <v>88</v>
      </c>
      <c r="AG3" s="20"/>
    </row>
    <row r="4" spans="1:33" s="73" customFormat="1" x14ac:dyDescent="0.55000000000000004">
      <c r="E4" s="149"/>
      <c r="H4" s="150"/>
      <c r="U4" s="150"/>
      <c r="AD4" s="151"/>
      <c r="AE4" s="152"/>
      <c r="AF4" s="21"/>
      <c r="AG4" s="22"/>
    </row>
    <row r="5" spans="1:33" s="73" customFormat="1" x14ac:dyDescent="0.55000000000000004">
      <c r="E5" s="149"/>
      <c r="H5" s="150"/>
      <c r="AD5" s="153"/>
      <c r="AE5" s="152"/>
      <c r="AF5" s="21"/>
      <c r="AG5" s="22"/>
    </row>
    <row r="6" spans="1:33" s="73" customFormat="1" x14ac:dyDescent="0.55000000000000004">
      <c r="E6" s="149"/>
      <c r="F6" s="150"/>
      <c r="H6" s="150"/>
      <c r="U6" s="150"/>
      <c r="AD6" s="151"/>
      <c r="AE6" s="152"/>
      <c r="AF6" s="21"/>
      <c r="AG6" s="22"/>
    </row>
    <row r="7" spans="1:33" s="73" customFormat="1" x14ac:dyDescent="0.55000000000000004">
      <c r="E7" s="149"/>
      <c r="H7" s="150"/>
      <c r="U7" s="150"/>
      <c r="AD7" s="151"/>
      <c r="AE7" s="152"/>
      <c r="AF7" s="21"/>
      <c r="AG7" s="22"/>
    </row>
    <row r="8" spans="1:33" s="73" customFormat="1" x14ac:dyDescent="0.55000000000000004">
      <c r="E8" s="149"/>
      <c r="G8" s="150"/>
      <c r="H8" s="150"/>
      <c r="U8" s="150"/>
      <c r="AD8" s="151"/>
      <c r="AE8" s="152"/>
      <c r="AF8" s="21"/>
      <c r="AG8" s="22"/>
    </row>
    <row r="9" spans="1:33" s="73" customFormat="1" x14ac:dyDescent="0.55000000000000004">
      <c r="E9" s="149"/>
      <c r="G9" s="150"/>
      <c r="H9" s="150"/>
      <c r="U9" s="150"/>
      <c r="AD9" s="151"/>
      <c r="AE9" s="152"/>
      <c r="AF9" s="21"/>
      <c r="AG9" s="22"/>
    </row>
    <row r="10" spans="1:33" s="73" customFormat="1" x14ac:dyDescent="0.55000000000000004">
      <c r="E10" s="149"/>
      <c r="H10" s="150"/>
      <c r="U10" s="150"/>
      <c r="AD10" s="151"/>
      <c r="AE10" s="152"/>
      <c r="AF10" s="21"/>
      <c r="AG10" s="22"/>
    </row>
    <row r="11" spans="1:33" s="73" customFormat="1" x14ac:dyDescent="0.55000000000000004">
      <c r="E11" s="149"/>
      <c r="H11" s="150"/>
      <c r="AD11" s="151"/>
      <c r="AE11" s="152"/>
      <c r="AF11" s="21"/>
      <c r="AG11" s="22"/>
    </row>
    <row r="12" spans="1:33" s="73" customFormat="1" x14ac:dyDescent="0.55000000000000004">
      <c r="E12" s="149"/>
      <c r="H12" s="150"/>
      <c r="AD12" s="151"/>
      <c r="AE12" s="152"/>
      <c r="AF12" s="21"/>
      <c r="AG12" s="22"/>
    </row>
    <row r="13" spans="1:33" s="73" customFormat="1" x14ac:dyDescent="0.55000000000000004">
      <c r="E13" s="149"/>
      <c r="G13" s="150"/>
      <c r="H13" s="150"/>
      <c r="U13" s="150"/>
      <c r="AD13" s="151"/>
      <c r="AE13" s="152"/>
      <c r="AF13" s="21"/>
      <c r="AG13" s="22"/>
    </row>
    <row r="14" spans="1:33" s="73" customFormat="1" x14ac:dyDescent="0.55000000000000004">
      <c r="E14" s="149"/>
      <c r="H14" s="150"/>
      <c r="U14" s="150"/>
      <c r="AD14" s="151"/>
      <c r="AE14" s="152"/>
      <c r="AF14" s="21"/>
      <c r="AG14" s="22"/>
    </row>
    <row r="15" spans="1:33" s="73" customFormat="1" x14ac:dyDescent="0.55000000000000004">
      <c r="E15" s="149"/>
      <c r="H15" s="150"/>
      <c r="U15" s="150"/>
      <c r="AD15" s="151"/>
      <c r="AE15" s="152"/>
      <c r="AF15" s="21"/>
      <c r="AG15" s="22"/>
    </row>
    <row r="16" spans="1:33" s="73" customFormat="1" x14ac:dyDescent="0.55000000000000004">
      <c r="E16" s="149"/>
      <c r="H16" s="150"/>
      <c r="U16" s="150"/>
      <c r="AD16" s="151"/>
      <c r="AE16" s="152"/>
      <c r="AF16" s="21"/>
      <c r="AG16" s="22"/>
    </row>
    <row r="17" spans="5:33" s="73" customFormat="1" x14ac:dyDescent="0.55000000000000004">
      <c r="E17" s="149"/>
      <c r="H17" s="150"/>
      <c r="U17" s="150"/>
      <c r="AB17" s="150"/>
      <c r="AC17" s="150"/>
      <c r="AD17" s="151"/>
      <c r="AE17" s="152"/>
      <c r="AF17" s="21"/>
      <c r="AG17" s="22"/>
    </row>
    <row r="18" spans="5:33" s="73" customFormat="1" x14ac:dyDescent="0.55000000000000004">
      <c r="E18" s="149"/>
      <c r="G18" s="150"/>
      <c r="H18" s="150"/>
      <c r="U18" s="150"/>
      <c r="AB18" s="150"/>
      <c r="AC18" s="150"/>
      <c r="AD18" s="151"/>
      <c r="AE18" s="152"/>
      <c r="AF18" s="21"/>
      <c r="AG18" s="22"/>
    </row>
    <row r="19" spans="5:33" s="73" customFormat="1" x14ac:dyDescent="0.55000000000000004">
      <c r="E19" s="149"/>
      <c r="H19" s="150"/>
      <c r="U19" s="150"/>
      <c r="AB19" s="150"/>
      <c r="AC19" s="150"/>
      <c r="AD19" s="151"/>
      <c r="AE19" s="152"/>
      <c r="AF19" s="21"/>
      <c r="AG19" s="22"/>
    </row>
    <row r="20" spans="5:33" s="73" customFormat="1" x14ac:dyDescent="0.55000000000000004">
      <c r="E20" s="149"/>
      <c r="G20" s="150"/>
      <c r="H20" s="150"/>
      <c r="U20" s="150"/>
      <c r="AB20" s="150"/>
      <c r="AC20" s="150"/>
      <c r="AD20" s="151"/>
      <c r="AE20" s="152"/>
      <c r="AF20" s="21"/>
      <c r="AG20" s="22"/>
    </row>
    <row r="21" spans="5:33" s="73" customFormat="1" x14ac:dyDescent="0.55000000000000004">
      <c r="E21" s="149"/>
      <c r="H21" s="150"/>
      <c r="U21" s="150"/>
      <c r="AB21" s="150"/>
      <c r="AC21" s="150"/>
      <c r="AD21" s="151"/>
      <c r="AE21" s="152"/>
      <c r="AF21" s="21"/>
      <c r="AG21" s="22"/>
    </row>
    <row r="22" spans="5:33" s="73" customFormat="1" x14ac:dyDescent="0.55000000000000004">
      <c r="E22" s="149"/>
      <c r="H22" s="150"/>
      <c r="U22" s="150"/>
      <c r="AB22" s="150"/>
      <c r="AC22" s="150"/>
      <c r="AD22" s="151"/>
      <c r="AE22" s="152"/>
      <c r="AF22" s="21"/>
      <c r="AG22" s="22"/>
    </row>
    <row r="23" spans="5:33" s="73" customFormat="1" x14ac:dyDescent="0.55000000000000004">
      <c r="E23" s="149"/>
      <c r="H23" s="150"/>
      <c r="U23" s="150"/>
      <c r="AB23" s="150"/>
      <c r="AC23" s="150"/>
      <c r="AD23" s="151"/>
      <c r="AE23" s="152"/>
      <c r="AF23" s="21"/>
      <c r="AG23" s="22"/>
    </row>
    <row r="24" spans="5:33" s="73" customFormat="1" x14ac:dyDescent="0.55000000000000004">
      <c r="E24" s="149"/>
      <c r="G24" s="150"/>
      <c r="H24" s="150"/>
      <c r="U24" s="150"/>
      <c r="AB24" s="150"/>
      <c r="AC24" s="150"/>
      <c r="AD24" s="151"/>
      <c r="AE24" s="152"/>
      <c r="AF24" s="21"/>
      <c r="AG24" s="22"/>
    </row>
    <row r="25" spans="5:33" s="73" customFormat="1" x14ac:dyDescent="0.55000000000000004">
      <c r="E25" s="149"/>
      <c r="G25" s="150"/>
      <c r="H25" s="150"/>
      <c r="U25" s="150"/>
      <c r="AB25" s="150"/>
      <c r="AC25" s="150"/>
      <c r="AD25" s="151"/>
      <c r="AE25" s="152"/>
      <c r="AF25" s="21"/>
      <c r="AG25" s="22"/>
    </row>
    <row r="26" spans="5:33" s="73" customFormat="1" x14ac:dyDescent="0.55000000000000004">
      <c r="E26" s="149"/>
      <c r="H26" s="150"/>
      <c r="U26" s="150"/>
      <c r="AB26" s="150"/>
      <c r="AC26" s="150"/>
      <c r="AD26" s="151"/>
      <c r="AE26" s="152"/>
      <c r="AF26" s="21"/>
      <c r="AG26" s="22"/>
    </row>
    <row r="27" spans="5:33" s="73" customFormat="1" x14ac:dyDescent="0.55000000000000004">
      <c r="E27" s="149"/>
      <c r="H27" s="150"/>
      <c r="U27" s="150"/>
      <c r="AB27" s="150"/>
      <c r="AC27" s="150"/>
      <c r="AD27" s="151"/>
      <c r="AE27" s="152"/>
      <c r="AF27" s="21"/>
      <c r="AG27" s="22"/>
    </row>
    <row r="28" spans="5:33" s="73" customFormat="1" x14ac:dyDescent="0.55000000000000004">
      <c r="E28" s="149"/>
      <c r="H28" s="150"/>
      <c r="U28" s="150"/>
      <c r="AB28" s="150"/>
      <c r="AC28" s="150"/>
      <c r="AD28" s="151"/>
      <c r="AE28" s="152"/>
      <c r="AF28" s="21"/>
      <c r="AG28" s="22"/>
    </row>
    <row r="29" spans="5:33" s="73" customFormat="1" x14ac:dyDescent="0.55000000000000004">
      <c r="E29" s="149"/>
      <c r="H29" s="150"/>
      <c r="U29" s="150"/>
      <c r="AD29" s="151"/>
      <c r="AE29" s="152"/>
      <c r="AF29" s="21"/>
      <c r="AG29" s="22"/>
    </row>
    <row r="30" spans="5:33" s="73" customFormat="1" x14ac:dyDescent="0.55000000000000004">
      <c r="E30" s="149"/>
      <c r="H30" s="150"/>
      <c r="U30" s="150"/>
      <c r="AB30" s="150"/>
      <c r="AC30" s="150"/>
      <c r="AD30" s="151"/>
      <c r="AE30" s="152"/>
      <c r="AF30" s="21"/>
      <c r="AG30" s="22"/>
    </row>
    <row r="31" spans="5:33" s="73" customFormat="1" x14ac:dyDescent="0.55000000000000004">
      <c r="E31" s="149"/>
      <c r="F31" s="150"/>
      <c r="H31" s="150"/>
      <c r="U31" s="150"/>
      <c r="AB31" s="150"/>
      <c r="AC31" s="150"/>
      <c r="AD31" s="151"/>
      <c r="AE31" s="152"/>
      <c r="AF31" s="21"/>
      <c r="AG31" s="22"/>
    </row>
    <row r="32" spans="5:33" s="73" customFormat="1" x14ac:dyDescent="0.55000000000000004">
      <c r="E32" s="149"/>
      <c r="H32" s="150"/>
      <c r="U32" s="150"/>
      <c r="AD32" s="151"/>
      <c r="AE32" s="152"/>
      <c r="AF32" s="21"/>
      <c r="AG32" s="22"/>
    </row>
    <row r="33" spans="5:33" s="73" customFormat="1" x14ac:dyDescent="0.55000000000000004">
      <c r="E33" s="149"/>
      <c r="H33" s="150"/>
      <c r="U33" s="150"/>
      <c r="AB33" s="150"/>
      <c r="AC33" s="150"/>
      <c r="AD33" s="151"/>
      <c r="AE33" s="152"/>
      <c r="AF33" s="21"/>
      <c r="AG33" s="22"/>
    </row>
    <row r="34" spans="5:33" s="73" customFormat="1" x14ac:dyDescent="0.55000000000000004">
      <c r="E34" s="149"/>
      <c r="H34" s="150"/>
      <c r="AB34" s="150"/>
      <c r="AC34" s="150"/>
      <c r="AD34" s="151"/>
      <c r="AE34" s="152"/>
      <c r="AF34" s="21"/>
      <c r="AG34" s="22"/>
    </row>
    <row r="35" spans="5:33" s="73" customFormat="1" x14ac:dyDescent="0.55000000000000004">
      <c r="E35" s="149"/>
      <c r="H35" s="150"/>
      <c r="U35" s="150"/>
      <c r="AB35" s="150"/>
      <c r="AC35" s="150"/>
      <c r="AD35" s="151"/>
      <c r="AE35" s="152"/>
      <c r="AF35" s="21"/>
      <c r="AG35" s="22"/>
    </row>
    <row r="36" spans="5:33" s="73" customFormat="1" x14ac:dyDescent="0.55000000000000004">
      <c r="E36" s="149"/>
      <c r="H36" s="150"/>
      <c r="U36" s="150"/>
      <c r="AB36" s="150"/>
      <c r="AC36" s="150"/>
      <c r="AD36" s="151"/>
      <c r="AE36" s="152"/>
      <c r="AF36" s="21"/>
      <c r="AG36" s="22"/>
    </row>
    <row r="37" spans="5:33" s="73" customFormat="1" x14ac:dyDescent="0.55000000000000004">
      <c r="E37" s="149"/>
      <c r="H37" s="150"/>
      <c r="U37" s="150"/>
      <c r="AD37" s="151"/>
      <c r="AE37" s="152"/>
      <c r="AF37" s="21"/>
      <c r="AG37" s="22"/>
    </row>
    <row r="38" spans="5:33" s="73" customFormat="1" x14ac:dyDescent="0.55000000000000004">
      <c r="E38" s="149"/>
      <c r="G38" s="150"/>
      <c r="H38" s="150"/>
      <c r="U38" s="150"/>
      <c r="AB38" s="150"/>
      <c r="AC38" s="150"/>
      <c r="AD38" s="151"/>
      <c r="AE38" s="152"/>
      <c r="AF38" s="21"/>
      <c r="AG38" s="22"/>
    </row>
    <row r="39" spans="5:33" s="73" customFormat="1" x14ac:dyDescent="0.55000000000000004">
      <c r="E39" s="149"/>
      <c r="G39" s="150"/>
      <c r="H39" s="150"/>
      <c r="U39" s="150"/>
      <c r="AB39" s="150"/>
      <c r="AC39" s="150"/>
      <c r="AD39" s="151"/>
      <c r="AE39" s="152"/>
      <c r="AF39" s="21"/>
      <c r="AG39" s="22"/>
    </row>
    <row r="40" spans="5:33" s="73" customFormat="1" x14ac:dyDescent="0.55000000000000004">
      <c r="E40" s="149"/>
      <c r="G40" s="150"/>
      <c r="H40" s="150"/>
      <c r="U40" s="150"/>
      <c r="AB40" s="150"/>
      <c r="AC40" s="150"/>
      <c r="AD40" s="151"/>
      <c r="AE40" s="152"/>
      <c r="AF40" s="21"/>
      <c r="AG40" s="22"/>
    </row>
    <row r="41" spans="5:33" s="73" customFormat="1" x14ac:dyDescent="0.55000000000000004">
      <c r="E41" s="149"/>
      <c r="H41" s="150"/>
      <c r="U41" s="150"/>
      <c r="AB41" s="150"/>
      <c r="AC41" s="150"/>
      <c r="AD41" s="151"/>
      <c r="AE41" s="152"/>
      <c r="AF41" s="21"/>
      <c r="AG41" s="22"/>
    </row>
    <row r="42" spans="5:33" s="73" customFormat="1" x14ac:dyDescent="0.55000000000000004">
      <c r="E42" s="149"/>
      <c r="G42" s="150"/>
      <c r="H42" s="150"/>
      <c r="U42" s="150"/>
      <c r="AD42" s="151"/>
      <c r="AE42" s="152"/>
      <c r="AF42" s="21"/>
      <c r="AG42" s="22"/>
    </row>
    <row r="43" spans="5:33" s="73" customFormat="1" x14ac:dyDescent="0.55000000000000004">
      <c r="E43" s="149"/>
      <c r="H43" s="150"/>
      <c r="U43" s="150"/>
      <c r="AB43" s="150"/>
      <c r="AC43" s="150"/>
      <c r="AD43" s="151"/>
      <c r="AE43" s="152"/>
      <c r="AF43" s="21"/>
      <c r="AG43" s="22"/>
    </row>
    <row r="44" spans="5:33" s="73" customFormat="1" x14ac:dyDescent="0.55000000000000004">
      <c r="E44" s="149"/>
      <c r="H44" s="150"/>
      <c r="U44" s="150"/>
      <c r="AD44" s="151"/>
      <c r="AE44" s="152"/>
      <c r="AF44" s="21"/>
      <c r="AG44" s="22"/>
    </row>
    <row r="45" spans="5:33" s="73" customFormat="1" x14ac:dyDescent="0.55000000000000004">
      <c r="E45" s="149"/>
      <c r="H45" s="150"/>
      <c r="AB45" s="150"/>
      <c r="AC45" s="150"/>
      <c r="AD45" s="151"/>
      <c r="AE45" s="152"/>
      <c r="AF45" s="21"/>
      <c r="AG45" s="22"/>
    </row>
    <row r="46" spans="5:33" s="73" customFormat="1" x14ac:dyDescent="0.55000000000000004">
      <c r="E46" s="149"/>
      <c r="H46" s="150"/>
      <c r="U46" s="150"/>
      <c r="AB46" s="150"/>
      <c r="AC46" s="150"/>
      <c r="AD46" s="151"/>
      <c r="AE46" s="152"/>
      <c r="AF46" s="21"/>
      <c r="AG46" s="22"/>
    </row>
    <row r="47" spans="5:33" s="73" customFormat="1" x14ac:dyDescent="0.55000000000000004">
      <c r="E47" s="149"/>
      <c r="H47" s="150"/>
      <c r="U47" s="150"/>
      <c r="AB47" s="150"/>
      <c r="AC47" s="150"/>
      <c r="AD47" s="151"/>
      <c r="AE47" s="152"/>
      <c r="AF47" s="21"/>
      <c r="AG47" s="22"/>
    </row>
    <row r="48" spans="5:33" s="73" customFormat="1" x14ac:dyDescent="0.55000000000000004">
      <c r="E48" s="149"/>
      <c r="G48" s="150"/>
      <c r="H48" s="150"/>
      <c r="U48" s="150"/>
      <c r="AD48" s="151"/>
      <c r="AE48" s="152"/>
      <c r="AF48" s="21"/>
      <c r="AG48" s="22"/>
    </row>
    <row r="49" spans="5:33" s="73" customFormat="1" x14ac:dyDescent="0.55000000000000004">
      <c r="E49" s="149"/>
      <c r="H49" s="150"/>
      <c r="U49" s="150"/>
      <c r="AD49" s="151"/>
      <c r="AE49" s="152"/>
      <c r="AF49" s="21"/>
      <c r="AG49" s="22"/>
    </row>
    <row r="50" spans="5:33" s="73" customFormat="1" x14ac:dyDescent="0.55000000000000004">
      <c r="E50" s="149"/>
      <c r="H50" s="150"/>
      <c r="U50" s="150"/>
      <c r="AB50" s="150"/>
      <c r="AC50" s="150"/>
      <c r="AD50" s="151"/>
      <c r="AE50" s="152"/>
      <c r="AF50" s="21"/>
      <c r="AG50" s="22"/>
    </row>
    <row r="51" spans="5:33" s="73" customFormat="1" x14ac:dyDescent="0.55000000000000004">
      <c r="E51" s="149"/>
      <c r="H51" s="150"/>
      <c r="U51" s="150"/>
      <c r="AB51" s="150"/>
      <c r="AC51" s="150"/>
      <c r="AD51" s="153"/>
      <c r="AE51" s="152"/>
      <c r="AF51" s="21"/>
      <c r="AG51" s="22"/>
    </row>
    <row r="52" spans="5:33" s="73" customFormat="1" x14ac:dyDescent="0.55000000000000004">
      <c r="E52" s="149"/>
      <c r="H52" s="150"/>
      <c r="U52" s="150"/>
      <c r="AD52" s="153"/>
      <c r="AE52" s="152"/>
      <c r="AF52" s="21"/>
      <c r="AG52" s="22"/>
    </row>
    <row r="53" spans="5:33" s="73" customFormat="1" x14ac:dyDescent="0.55000000000000004">
      <c r="E53" s="149"/>
      <c r="H53" s="150"/>
      <c r="U53" s="150"/>
      <c r="AD53" s="153"/>
      <c r="AE53" s="152"/>
      <c r="AF53" s="21"/>
      <c r="AG53" s="22"/>
    </row>
    <row r="54" spans="5:33" s="73" customFormat="1" x14ac:dyDescent="0.55000000000000004">
      <c r="E54" s="149"/>
      <c r="H54" s="150"/>
      <c r="AD54" s="153"/>
      <c r="AE54" s="152"/>
      <c r="AF54" s="21"/>
      <c r="AG54" s="22"/>
    </row>
    <row r="55" spans="5:33" s="73" customFormat="1" x14ac:dyDescent="0.55000000000000004">
      <c r="E55" s="149"/>
      <c r="H55" s="150"/>
      <c r="U55" s="150"/>
      <c r="AB55" s="150"/>
      <c r="AC55" s="150"/>
      <c r="AD55" s="153"/>
      <c r="AE55" s="152"/>
      <c r="AF55" s="21"/>
      <c r="AG55" s="22"/>
    </row>
    <row r="56" spans="5:33" s="73" customFormat="1" x14ac:dyDescent="0.55000000000000004">
      <c r="E56" s="149"/>
      <c r="H56" s="150"/>
      <c r="U56" s="150"/>
      <c r="AB56" s="150"/>
      <c r="AC56" s="150"/>
      <c r="AD56" s="153"/>
      <c r="AE56" s="152"/>
      <c r="AF56" s="21"/>
      <c r="AG56" s="22"/>
    </row>
    <row r="57" spans="5:33" s="73" customFormat="1" x14ac:dyDescent="0.55000000000000004">
      <c r="E57" s="149"/>
      <c r="H57" s="150"/>
      <c r="U57" s="150"/>
      <c r="AD57" s="153"/>
      <c r="AE57" s="152"/>
      <c r="AF57" s="21"/>
      <c r="AG57" s="22"/>
    </row>
    <row r="58" spans="5:33" s="73" customFormat="1" x14ac:dyDescent="0.55000000000000004">
      <c r="E58" s="149"/>
      <c r="H58" s="150"/>
      <c r="AD58" s="153"/>
      <c r="AE58" s="152"/>
      <c r="AF58" s="21"/>
      <c r="AG58" s="22"/>
    </row>
    <row r="59" spans="5:33" s="73" customFormat="1" x14ac:dyDescent="0.55000000000000004">
      <c r="E59" s="149"/>
      <c r="H59" s="150"/>
      <c r="U59" s="150"/>
      <c r="AD59" s="153"/>
      <c r="AE59" s="152"/>
      <c r="AF59" s="21"/>
      <c r="AG59" s="22"/>
    </row>
    <row r="60" spans="5:33" s="73" customFormat="1" x14ac:dyDescent="0.55000000000000004">
      <c r="E60" s="149"/>
      <c r="H60" s="150"/>
      <c r="AD60" s="153"/>
      <c r="AE60" s="152"/>
      <c r="AF60" s="21"/>
      <c r="AG60" s="22"/>
    </row>
    <row r="61" spans="5:33" s="73" customFormat="1" x14ac:dyDescent="0.55000000000000004">
      <c r="E61" s="149"/>
      <c r="H61" s="150"/>
      <c r="U61" s="150"/>
      <c r="AB61" s="150"/>
      <c r="AC61" s="150"/>
      <c r="AD61" s="153"/>
      <c r="AE61" s="152"/>
      <c r="AF61" s="21"/>
      <c r="AG61" s="22"/>
    </row>
    <row r="62" spans="5:33" s="73" customFormat="1" x14ac:dyDescent="0.55000000000000004">
      <c r="E62" s="149"/>
      <c r="H62" s="150"/>
      <c r="U62" s="150"/>
      <c r="AB62" s="150"/>
      <c r="AC62" s="150"/>
      <c r="AD62" s="153"/>
      <c r="AE62" s="152"/>
      <c r="AF62" s="21"/>
      <c r="AG62" s="22"/>
    </row>
    <row r="63" spans="5:33" s="73" customFormat="1" x14ac:dyDescent="0.55000000000000004">
      <c r="E63" s="149"/>
      <c r="H63" s="150"/>
      <c r="U63" s="150"/>
      <c r="AD63" s="153"/>
      <c r="AE63" s="152"/>
      <c r="AF63" s="21"/>
      <c r="AG63" s="22"/>
    </row>
    <row r="64" spans="5:33" s="73" customFormat="1" x14ac:dyDescent="0.55000000000000004">
      <c r="E64" s="149"/>
      <c r="H64" s="150"/>
      <c r="AD64" s="153"/>
      <c r="AE64" s="152"/>
      <c r="AF64" s="21"/>
      <c r="AG64" s="22"/>
    </row>
    <row r="65" spans="5:33" s="73" customFormat="1" x14ac:dyDescent="0.55000000000000004">
      <c r="E65" s="149"/>
      <c r="H65" s="150"/>
      <c r="U65" s="150"/>
      <c r="AD65" s="153"/>
      <c r="AE65" s="152"/>
      <c r="AF65" s="21"/>
      <c r="AG65" s="22"/>
    </row>
    <row r="66" spans="5:33" s="73" customFormat="1" x14ac:dyDescent="0.55000000000000004">
      <c r="E66" s="149"/>
      <c r="H66" s="150"/>
      <c r="U66" s="150"/>
      <c r="AD66" s="153"/>
      <c r="AE66" s="152"/>
      <c r="AF66" s="21"/>
      <c r="AG66" s="22"/>
    </row>
    <row r="67" spans="5:33" s="73" customFormat="1" x14ac:dyDescent="0.55000000000000004">
      <c r="E67" s="149"/>
      <c r="G67" s="150"/>
      <c r="H67" s="150"/>
      <c r="U67" s="150"/>
      <c r="AB67" s="150"/>
      <c r="AC67" s="150"/>
      <c r="AD67" s="153"/>
      <c r="AE67" s="152"/>
      <c r="AF67" s="21"/>
      <c r="AG67" s="22"/>
    </row>
    <row r="68" spans="5:33" s="73" customFormat="1" x14ac:dyDescent="0.55000000000000004">
      <c r="E68" s="149"/>
      <c r="H68" s="150"/>
      <c r="U68" s="150"/>
      <c r="AB68" s="150"/>
      <c r="AC68" s="150"/>
      <c r="AD68" s="153"/>
      <c r="AE68" s="152"/>
      <c r="AF68" s="21"/>
      <c r="AG68" s="22"/>
    </row>
    <row r="69" spans="5:33" s="73" customFormat="1" x14ac:dyDescent="0.55000000000000004">
      <c r="E69" s="149"/>
      <c r="H69" s="150"/>
      <c r="U69" s="150"/>
      <c r="AB69" s="150"/>
      <c r="AC69" s="150"/>
      <c r="AD69" s="153"/>
      <c r="AE69" s="152"/>
      <c r="AF69" s="21"/>
      <c r="AG69" s="22"/>
    </row>
    <row r="70" spans="5:33" s="73" customFormat="1" x14ac:dyDescent="0.55000000000000004">
      <c r="E70" s="149"/>
      <c r="H70" s="150"/>
      <c r="AD70" s="153"/>
      <c r="AE70" s="152"/>
      <c r="AF70" s="21"/>
      <c r="AG70" s="22"/>
    </row>
    <row r="71" spans="5:33" s="73" customFormat="1" x14ac:dyDescent="0.55000000000000004">
      <c r="E71" s="149"/>
      <c r="H71" s="150"/>
      <c r="U71" s="150"/>
      <c r="AB71" s="150"/>
      <c r="AC71" s="150"/>
      <c r="AD71" s="153"/>
      <c r="AE71" s="152"/>
      <c r="AF71" s="21"/>
      <c r="AG71" s="22"/>
    </row>
    <row r="72" spans="5:33" s="73" customFormat="1" x14ac:dyDescent="0.55000000000000004">
      <c r="E72" s="149"/>
      <c r="H72" s="150"/>
      <c r="U72" s="150"/>
      <c r="AB72" s="150"/>
      <c r="AC72" s="150"/>
      <c r="AD72" s="153"/>
      <c r="AE72" s="152"/>
      <c r="AF72" s="21"/>
      <c r="AG72" s="22"/>
    </row>
    <row r="73" spans="5:33" s="73" customFormat="1" x14ac:dyDescent="0.55000000000000004">
      <c r="E73" s="149"/>
      <c r="H73" s="150"/>
      <c r="U73" s="150"/>
      <c r="AB73" s="150"/>
      <c r="AC73" s="150"/>
      <c r="AD73" s="153"/>
      <c r="AE73" s="152"/>
      <c r="AF73" s="21"/>
      <c r="AG73" s="22"/>
    </row>
    <row r="74" spans="5:33" s="73" customFormat="1" x14ac:dyDescent="0.55000000000000004">
      <c r="E74" s="149"/>
      <c r="H74" s="150"/>
      <c r="U74" s="150"/>
      <c r="AB74" s="150"/>
      <c r="AC74" s="150"/>
      <c r="AD74" s="153"/>
      <c r="AE74" s="152"/>
      <c r="AF74" s="21"/>
      <c r="AG74" s="22"/>
    </row>
    <row r="75" spans="5:33" s="73" customFormat="1" x14ac:dyDescent="0.55000000000000004">
      <c r="E75" s="149"/>
      <c r="H75" s="150"/>
      <c r="U75" s="150"/>
      <c r="AD75" s="153"/>
      <c r="AE75" s="152"/>
      <c r="AF75" s="21"/>
      <c r="AG75" s="22"/>
    </row>
    <row r="76" spans="5:33" s="73" customFormat="1" x14ac:dyDescent="0.55000000000000004">
      <c r="E76" s="149"/>
      <c r="H76" s="150"/>
      <c r="U76" s="150"/>
      <c r="AB76" s="150"/>
      <c r="AC76" s="150"/>
      <c r="AD76" s="153"/>
      <c r="AE76" s="152"/>
      <c r="AF76" s="21"/>
      <c r="AG76" s="22"/>
    </row>
    <row r="77" spans="5:33" s="73" customFormat="1" x14ac:dyDescent="0.55000000000000004">
      <c r="E77" s="149"/>
      <c r="H77" s="150"/>
      <c r="AD77" s="153"/>
      <c r="AE77" s="152"/>
      <c r="AF77" s="21"/>
      <c r="AG77" s="22"/>
    </row>
    <row r="78" spans="5:33" s="73" customFormat="1" x14ac:dyDescent="0.55000000000000004">
      <c r="E78" s="149"/>
      <c r="H78" s="150"/>
      <c r="U78" s="150"/>
      <c r="AB78" s="150"/>
      <c r="AC78" s="150"/>
      <c r="AD78" s="153"/>
      <c r="AE78" s="152"/>
      <c r="AF78" s="21"/>
      <c r="AG78" s="22"/>
    </row>
    <row r="79" spans="5:33" s="73" customFormat="1" x14ac:dyDescent="0.55000000000000004">
      <c r="E79" s="149"/>
      <c r="H79" s="150"/>
      <c r="U79" s="150"/>
      <c r="AD79" s="153"/>
      <c r="AE79" s="152"/>
      <c r="AF79" s="21"/>
      <c r="AG79" s="22"/>
    </row>
    <row r="80" spans="5:33" s="73" customFormat="1" x14ac:dyDescent="0.55000000000000004">
      <c r="E80" s="149"/>
      <c r="H80" s="150"/>
      <c r="U80" s="150"/>
      <c r="AB80" s="150"/>
      <c r="AC80" s="150"/>
      <c r="AD80" s="153"/>
      <c r="AE80" s="152"/>
      <c r="AF80" s="21"/>
      <c r="AG80" s="22"/>
    </row>
    <row r="81" spans="5:33" s="73" customFormat="1" x14ac:dyDescent="0.55000000000000004">
      <c r="E81" s="149"/>
      <c r="H81" s="150"/>
      <c r="U81" s="150"/>
      <c r="AB81" s="150"/>
      <c r="AC81" s="150"/>
      <c r="AD81" s="153"/>
      <c r="AE81" s="152"/>
      <c r="AF81" s="21"/>
      <c r="AG81" s="22"/>
    </row>
    <row r="82" spans="5:33" s="73" customFormat="1" x14ac:dyDescent="0.55000000000000004">
      <c r="E82" s="149"/>
      <c r="F82" s="150"/>
      <c r="H82" s="150"/>
      <c r="U82" s="150"/>
      <c r="AB82" s="150"/>
      <c r="AC82" s="150"/>
      <c r="AD82" s="153"/>
      <c r="AE82" s="152"/>
      <c r="AF82" s="21"/>
      <c r="AG82" s="22"/>
    </row>
    <row r="83" spans="5:33" s="73" customFormat="1" x14ac:dyDescent="0.55000000000000004">
      <c r="E83" s="149"/>
      <c r="H83" s="150"/>
      <c r="AB83" s="150"/>
      <c r="AC83" s="150"/>
      <c r="AD83" s="153"/>
      <c r="AE83" s="152"/>
      <c r="AF83" s="21"/>
      <c r="AG83" s="22"/>
    </row>
    <row r="84" spans="5:33" s="73" customFormat="1" x14ac:dyDescent="0.55000000000000004">
      <c r="E84" s="149"/>
      <c r="H84" s="150"/>
      <c r="U84" s="150"/>
      <c r="AB84" s="150"/>
      <c r="AC84" s="150"/>
      <c r="AD84" s="153"/>
      <c r="AE84" s="152"/>
      <c r="AF84" s="21"/>
      <c r="AG84" s="22"/>
    </row>
    <row r="85" spans="5:33" s="73" customFormat="1" x14ac:dyDescent="0.55000000000000004">
      <c r="E85" s="149"/>
      <c r="H85" s="150"/>
      <c r="U85" s="150"/>
      <c r="AB85" s="150"/>
      <c r="AC85" s="150"/>
      <c r="AD85" s="153"/>
      <c r="AE85" s="152"/>
      <c r="AF85" s="21"/>
      <c r="AG85" s="22"/>
    </row>
    <row r="86" spans="5:33" s="73" customFormat="1" x14ac:dyDescent="0.55000000000000004">
      <c r="E86" s="149"/>
      <c r="H86" s="150"/>
      <c r="U86" s="150"/>
      <c r="AB86" s="150"/>
      <c r="AC86" s="150"/>
      <c r="AD86" s="153"/>
      <c r="AE86" s="152"/>
      <c r="AF86" s="21"/>
      <c r="AG86" s="22"/>
    </row>
    <row r="87" spans="5:33" s="73" customFormat="1" x14ac:dyDescent="0.55000000000000004">
      <c r="E87" s="149"/>
      <c r="H87" s="150"/>
      <c r="U87" s="150"/>
      <c r="AD87" s="153"/>
      <c r="AE87" s="152"/>
      <c r="AF87" s="21"/>
      <c r="AG87" s="22"/>
    </row>
    <row r="88" spans="5:33" s="73" customFormat="1" x14ac:dyDescent="0.55000000000000004">
      <c r="E88" s="149"/>
      <c r="H88" s="150"/>
      <c r="U88" s="150"/>
      <c r="AD88" s="153"/>
      <c r="AE88" s="152"/>
      <c r="AF88" s="21"/>
      <c r="AG88" s="22"/>
    </row>
    <row r="89" spans="5:33" s="73" customFormat="1" x14ac:dyDescent="0.55000000000000004">
      <c r="E89" s="149"/>
      <c r="H89" s="150"/>
      <c r="U89" s="150"/>
      <c r="AB89" s="150"/>
      <c r="AC89" s="150"/>
      <c r="AD89" s="153"/>
      <c r="AE89" s="152"/>
      <c r="AF89" s="21"/>
      <c r="AG89" s="22"/>
    </row>
    <row r="90" spans="5:33" s="73" customFormat="1" x14ac:dyDescent="0.55000000000000004">
      <c r="E90" s="149"/>
      <c r="H90" s="150"/>
      <c r="U90" s="150"/>
      <c r="AB90" s="150"/>
      <c r="AC90" s="150"/>
      <c r="AD90" s="153"/>
      <c r="AE90" s="152"/>
      <c r="AF90" s="21"/>
      <c r="AG90" s="22"/>
    </row>
    <row r="91" spans="5:33" s="73" customFormat="1" x14ac:dyDescent="0.55000000000000004">
      <c r="E91" s="149"/>
      <c r="H91" s="150"/>
      <c r="U91" s="150"/>
      <c r="AB91" s="150"/>
      <c r="AC91" s="150"/>
      <c r="AD91" s="153"/>
      <c r="AE91" s="152"/>
      <c r="AF91" s="21"/>
      <c r="AG91" s="22"/>
    </row>
    <row r="92" spans="5:33" s="73" customFormat="1" x14ac:dyDescent="0.55000000000000004">
      <c r="E92" s="149"/>
      <c r="H92" s="150"/>
      <c r="U92" s="150"/>
      <c r="AB92" s="150"/>
      <c r="AC92" s="150"/>
      <c r="AD92" s="153"/>
      <c r="AE92" s="152"/>
      <c r="AF92" s="21"/>
      <c r="AG92" s="22"/>
    </row>
    <row r="93" spans="5:33" s="73" customFormat="1" x14ac:dyDescent="0.55000000000000004">
      <c r="E93" s="149"/>
      <c r="H93" s="150"/>
      <c r="U93" s="150"/>
      <c r="AB93" s="150"/>
      <c r="AC93" s="150"/>
      <c r="AD93" s="153"/>
      <c r="AE93" s="152"/>
      <c r="AF93" s="21"/>
      <c r="AG93" s="22"/>
    </row>
    <row r="94" spans="5:33" s="73" customFormat="1" x14ac:dyDescent="0.55000000000000004">
      <c r="E94" s="149"/>
      <c r="H94" s="150"/>
      <c r="U94" s="150"/>
      <c r="AD94" s="153"/>
      <c r="AE94" s="152"/>
      <c r="AF94" s="21"/>
      <c r="AG94" s="22"/>
    </row>
    <row r="95" spans="5:33" s="73" customFormat="1" x14ac:dyDescent="0.55000000000000004">
      <c r="E95" s="149"/>
      <c r="H95" s="150"/>
      <c r="U95" s="150"/>
      <c r="AB95" s="150"/>
      <c r="AC95" s="150"/>
      <c r="AD95" s="153"/>
      <c r="AE95" s="152"/>
      <c r="AF95" s="21"/>
      <c r="AG95" s="22"/>
    </row>
    <row r="96" spans="5:33" s="73" customFormat="1" x14ac:dyDescent="0.55000000000000004">
      <c r="E96" s="149"/>
      <c r="H96" s="150"/>
      <c r="U96" s="150"/>
      <c r="AB96" s="150"/>
      <c r="AC96" s="150"/>
      <c r="AD96" s="153"/>
      <c r="AE96" s="152"/>
      <c r="AF96" s="21"/>
      <c r="AG96" s="22"/>
    </row>
    <row r="97" spans="5:33" s="73" customFormat="1" x14ac:dyDescent="0.55000000000000004">
      <c r="E97" s="149"/>
      <c r="H97" s="150"/>
      <c r="AB97" s="150"/>
      <c r="AC97" s="150"/>
      <c r="AD97" s="153"/>
      <c r="AE97" s="152"/>
      <c r="AF97" s="21"/>
      <c r="AG97" s="22"/>
    </row>
    <row r="98" spans="5:33" s="73" customFormat="1" x14ac:dyDescent="0.55000000000000004">
      <c r="E98" s="149"/>
      <c r="H98" s="150"/>
      <c r="U98" s="150"/>
      <c r="AB98" s="150"/>
      <c r="AC98" s="150"/>
      <c r="AD98" s="153"/>
      <c r="AE98" s="152"/>
      <c r="AF98" s="21"/>
      <c r="AG98" s="22"/>
    </row>
    <row r="99" spans="5:33" s="73" customFormat="1" x14ac:dyDescent="0.55000000000000004">
      <c r="E99" s="149"/>
      <c r="H99" s="150"/>
      <c r="U99" s="150"/>
      <c r="AD99" s="153"/>
      <c r="AE99" s="152"/>
      <c r="AF99" s="21"/>
      <c r="AG99" s="22"/>
    </row>
    <row r="100" spans="5:33" s="73" customFormat="1" x14ac:dyDescent="0.55000000000000004">
      <c r="E100" s="149"/>
      <c r="H100" s="150"/>
      <c r="U100" s="150"/>
      <c r="AB100" s="150"/>
      <c r="AC100" s="150"/>
      <c r="AD100" s="153"/>
      <c r="AE100" s="152"/>
      <c r="AF100" s="21"/>
      <c r="AG100" s="22"/>
    </row>
    <row r="101" spans="5:33" s="73" customFormat="1" x14ac:dyDescent="0.55000000000000004">
      <c r="E101" s="149"/>
      <c r="H101" s="150"/>
      <c r="U101" s="150"/>
      <c r="AB101" s="150"/>
      <c r="AC101" s="150"/>
      <c r="AD101" s="153"/>
      <c r="AE101" s="152"/>
      <c r="AF101" s="21"/>
      <c r="AG101" s="22"/>
    </row>
    <row r="102" spans="5:33" s="73" customFormat="1" x14ac:dyDescent="0.55000000000000004">
      <c r="E102" s="149"/>
      <c r="H102" s="150"/>
      <c r="U102" s="150"/>
      <c r="AB102" s="150"/>
      <c r="AC102" s="150"/>
      <c r="AD102" s="153"/>
      <c r="AE102" s="152"/>
      <c r="AF102" s="21"/>
      <c r="AG102" s="22"/>
    </row>
    <row r="103" spans="5:33" s="73" customFormat="1" x14ac:dyDescent="0.55000000000000004">
      <c r="E103" s="149"/>
      <c r="H103" s="150"/>
      <c r="U103" s="150"/>
      <c r="AB103" s="150"/>
      <c r="AC103" s="150"/>
      <c r="AD103" s="153"/>
      <c r="AE103" s="152"/>
      <c r="AF103" s="21"/>
      <c r="AG103" s="22"/>
    </row>
    <row r="104" spans="5:33" s="73" customFormat="1" x14ac:dyDescent="0.55000000000000004">
      <c r="E104" s="149"/>
      <c r="H104" s="150"/>
      <c r="U104" s="150"/>
      <c r="AB104" s="150"/>
      <c r="AC104" s="150"/>
      <c r="AD104" s="153"/>
      <c r="AE104" s="152"/>
      <c r="AF104" s="21"/>
      <c r="AG104" s="22"/>
    </row>
    <row r="105" spans="5:33" s="73" customFormat="1" x14ac:dyDescent="0.55000000000000004">
      <c r="E105" s="149"/>
      <c r="H105" s="150"/>
      <c r="U105" s="150"/>
      <c r="AD105" s="153"/>
      <c r="AE105" s="152"/>
      <c r="AF105" s="21"/>
      <c r="AG105" s="22"/>
    </row>
    <row r="106" spans="5:33" s="73" customFormat="1" x14ac:dyDescent="0.55000000000000004">
      <c r="E106" s="149"/>
      <c r="H106" s="150"/>
      <c r="U106" s="150"/>
      <c r="AD106" s="153"/>
      <c r="AE106" s="152"/>
      <c r="AF106" s="21"/>
      <c r="AG106" s="22"/>
    </row>
    <row r="107" spans="5:33" s="73" customFormat="1" x14ac:dyDescent="0.55000000000000004">
      <c r="E107" s="149"/>
      <c r="H107" s="150"/>
      <c r="U107" s="150"/>
      <c r="AD107" s="153"/>
      <c r="AE107" s="152"/>
      <c r="AF107" s="21"/>
      <c r="AG107" s="22"/>
    </row>
    <row r="108" spans="5:33" s="73" customFormat="1" x14ac:dyDescent="0.55000000000000004">
      <c r="E108" s="149"/>
      <c r="H108" s="150"/>
      <c r="U108" s="150"/>
      <c r="AB108" s="150"/>
      <c r="AC108" s="150"/>
      <c r="AD108" s="153"/>
      <c r="AE108" s="152"/>
      <c r="AF108" s="21"/>
      <c r="AG108" s="22"/>
    </row>
    <row r="109" spans="5:33" s="73" customFormat="1" x14ac:dyDescent="0.55000000000000004">
      <c r="E109" s="149"/>
      <c r="H109" s="150"/>
      <c r="U109" s="150"/>
      <c r="AB109" s="150"/>
      <c r="AC109" s="150"/>
      <c r="AD109" s="153"/>
      <c r="AE109" s="152"/>
      <c r="AF109" s="21"/>
      <c r="AG109" s="22"/>
    </row>
    <row r="110" spans="5:33" s="73" customFormat="1" x14ac:dyDescent="0.55000000000000004">
      <c r="E110" s="149"/>
      <c r="H110" s="150"/>
      <c r="U110" s="150"/>
      <c r="AD110" s="153"/>
      <c r="AE110" s="152"/>
      <c r="AF110" s="21"/>
      <c r="AG110" s="22"/>
    </row>
    <row r="111" spans="5:33" s="73" customFormat="1" x14ac:dyDescent="0.55000000000000004">
      <c r="E111" s="149"/>
      <c r="F111" s="150"/>
      <c r="H111" s="150"/>
      <c r="U111" s="150"/>
      <c r="AB111" s="150"/>
      <c r="AC111" s="150"/>
      <c r="AD111" s="153"/>
      <c r="AE111" s="152"/>
      <c r="AF111" s="21"/>
      <c r="AG111" s="22"/>
    </row>
    <row r="112" spans="5:33" s="73" customFormat="1" x14ac:dyDescent="0.55000000000000004">
      <c r="E112" s="149"/>
      <c r="H112" s="150"/>
      <c r="O112" s="22"/>
      <c r="U112" s="150"/>
      <c r="AD112" s="153"/>
      <c r="AE112" s="152"/>
      <c r="AF112" s="21"/>
      <c r="AG112" s="22"/>
    </row>
    <row r="113" spans="5:33" s="73" customFormat="1" x14ac:dyDescent="0.55000000000000004">
      <c r="E113" s="149"/>
      <c r="H113" s="150"/>
      <c r="U113" s="150"/>
      <c r="AB113" s="150"/>
      <c r="AC113" s="150"/>
      <c r="AD113" s="153"/>
      <c r="AE113" s="152"/>
      <c r="AF113" s="21"/>
      <c r="AG113" s="22"/>
    </row>
    <row r="114" spans="5:33" s="73" customFormat="1" x14ac:dyDescent="0.55000000000000004">
      <c r="E114" s="149"/>
      <c r="H114" s="150"/>
      <c r="U114" s="150"/>
      <c r="AB114" s="150"/>
      <c r="AC114" s="150"/>
      <c r="AD114" s="153"/>
      <c r="AE114" s="152"/>
      <c r="AF114" s="21"/>
      <c r="AG114" s="22"/>
    </row>
    <row r="115" spans="5:33" s="73" customFormat="1" x14ac:dyDescent="0.55000000000000004">
      <c r="E115" s="149"/>
      <c r="H115" s="150"/>
      <c r="U115" s="150"/>
      <c r="AB115" s="150"/>
      <c r="AC115" s="150"/>
      <c r="AD115" s="153"/>
      <c r="AE115" s="152"/>
      <c r="AF115" s="21"/>
      <c r="AG115" s="22"/>
    </row>
    <row r="116" spans="5:33" s="73" customFormat="1" x14ac:dyDescent="0.55000000000000004">
      <c r="E116" s="149"/>
      <c r="H116" s="150"/>
      <c r="U116" s="150"/>
      <c r="AB116" s="150"/>
      <c r="AC116" s="150"/>
      <c r="AD116" s="153"/>
      <c r="AE116" s="152"/>
      <c r="AF116" s="21"/>
      <c r="AG116" s="22"/>
    </row>
    <row r="117" spans="5:33" s="73" customFormat="1" x14ac:dyDescent="0.55000000000000004">
      <c r="E117" s="149"/>
      <c r="H117" s="150"/>
      <c r="U117" s="150"/>
      <c r="AB117" s="150"/>
      <c r="AC117" s="150"/>
      <c r="AD117" s="153"/>
      <c r="AE117" s="152"/>
      <c r="AF117" s="21"/>
      <c r="AG117" s="22"/>
    </row>
    <row r="118" spans="5:33" s="73" customFormat="1" x14ac:dyDescent="0.55000000000000004">
      <c r="E118" s="149"/>
      <c r="H118" s="150"/>
      <c r="U118" s="150"/>
      <c r="AB118" s="150"/>
      <c r="AC118" s="150"/>
      <c r="AD118" s="153"/>
      <c r="AE118" s="152"/>
      <c r="AF118" s="21"/>
      <c r="AG118" s="22"/>
    </row>
    <row r="119" spans="5:33" s="73" customFormat="1" x14ac:dyDescent="0.55000000000000004">
      <c r="E119" s="149"/>
      <c r="H119" s="150"/>
      <c r="U119" s="150"/>
      <c r="AB119" s="150"/>
      <c r="AC119" s="150"/>
      <c r="AD119" s="153"/>
      <c r="AE119" s="152"/>
      <c r="AF119" s="21"/>
      <c r="AG119" s="22"/>
    </row>
    <row r="120" spans="5:33" s="73" customFormat="1" x14ac:dyDescent="0.55000000000000004">
      <c r="E120" s="149"/>
      <c r="G120" s="150"/>
      <c r="H120" s="150"/>
      <c r="U120" s="150"/>
      <c r="AB120" s="150"/>
      <c r="AC120" s="150"/>
      <c r="AD120" s="153"/>
      <c r="AE120" s="152"/>
      <c r="AF120" s="21"/>
      <c r="AG120" s="22"/>
    </row>
    <row r="121" spans="5:33" s="73" customFormat="1" x14ac:dyDescent="0.55000000000000004">
      <c r="E121" s="149"/>
      <c r="G121" s="150"/>
      <c r="H121" s="150"/>
      <c r="U121" s="150"/>
      <c r="AB121" s="150"/>
      <c r="AC121" s="150"/>
      <c r="AD121" s="153"/>
      <c r="AE121" s="152"/>
      <c r="AF121" s="21"/>
      <c r="AG121" s="22"/>
    </row>
    <row r="122" spans="5:33" s="73" customFormat="1" x14ac:dyDescent="0.55000000000000004">
      <c r="E122" s="149"/>
      <c r="H122" s="150"/>
      <c r="AB122" s="150"/>
      <c r="AC122" s="150"/>
      <c r="AD122" s="153"/>
      <c r="AE122" s="152"/>
      <c r="AF122" s="21"/>
      <c r="AG122" s="22"/>
    </row>
    <row r="123" spans="5:33" s="73" customFormat="1" x14ac:dyDescent="0.55000000000000004">
      <c r="E123" s="149"/>
      <c r="H123" s="150"/>
      <c r="U123" s="150"/>
      <c r="AB123" s="150"/>
      <c r="AC123" s="150"/>
      <c r="AD123" s="153"/>
      <c r="AE123" s="152"/>
      <c r="AF123" s="21"/>
      <c r="AG123" s="22"/>
    </row>
    <row r="124" spans="5:33" s="73" customFormat="1" x14ac:dyDescent="0.55000000000000004">
      <c r="E124" s="149"/>
      <c r="H124" s="150"/>
      <c r="U124" s="150"/>
      <c r="AB124" s="150"/>
      <c r="AC124" s="150"/>
      <c r="AD124" s="153"/>
      <c r="AE124" s="152"/>
      <c r="AF124" s="21"/>
      <c r="AG124" s="22"/>
    </row>
    <row r="125" spans="5:33" s="73" customFormat="1" x14ac:dyDescent="0.55000000000000004">
      <c r="E125" s="149"/>
      <c r="F125" s="150"/>
      <c r="H125" s="150"/>
      <c r="AB125" s="150"/>
      <c r="AC125" s="150"/>
      <c r="AD125" s="153"/>
      <c r="AE125" s="152"/>
      <c r="AF125" s="21"/>
      <c r="AG125" s="22"/>
    </row>
    <row r="126" spans="5:33" s="73" customFormat="1" x14ac:dyDescent="0.55000000000000004">
      <c r="E126" s="149"/>
      <c r="H126" s="150"/>
      <c r="AB126" s="150"/>
      <c r="AC126" s="150"/>
      <c r="AD126" s="153"/>
      <c r="AE126" s="152"/>
      <c r="AF126" s="21"/>
      <c r="AG126" s="22"/>
    </row>
    <row r="127" spans="5:33" s="73" customFormat="1" x14ac:dyDescent="0.55000000000000004">
      <c r="E127" s="149"/>
      <c r="H127" s="150"/>
      <c r="U127" s="150"/>
      <c r="AD127" s="153"/>
      <c r="AE127" s="152"/>
      <c r="AF127" s="21"/>
      <c r="AG127" s="22"/>
    </row>
    <row r="128" spans="5:33" s="73" customFormat="1" x14ac:dyDescent="0.55000000000000004">
      <c r="E128" s="149"/>
      <c r="H128" s="150"/>
      <c r="AB128" s="150"/>
      <c r="AC128" s="150"/>
      <c r="AD128" s="153"/>
      <c r="AE128" s="152"/>
      <c r="AF128" s="152"/>
    </row>
    <row r="129" spans="5:33" s="73" customFormat="1" x14ac:dyDescent="0.55000000000000004">
      <c r="E129" s="149"/>
      <c r="H129" s="150"/>
      <c r="U129" s="150"/>
      <c r="AB129" s="150"/>
      <c r="AC129" s="150"/>
      <c r="AD129" s="153"/>
      <c r="AE129" s="152"/>
      <c r="AF129" s="21"/>
      <c r="AG129" s="22"/>
    </row>
    <row r="130" spans="5:33" s="73" customFormat="1" x14ac:dyDescent="0.55000000000000004">
      <c r="E130" s="149"/>
      <c r="H130" s="150"/>
      <c r="U130" s="150"/>
      <c r="AB130" s="150"/>
      <c r="AC130" s="150"/>
      <c r="AD130" s="153"/>
      <c r="AE130" s="152"/>
      <c r="AF130" s="21"/>
      <c r="AG130" s="22"/>
    </row>
    <row r="131" spans="5:33" s="73" customFormat="1" x14ac:dyDescent="0.55000000000000004">
      <c r="E131" s="149"/>
      <c r="G131" s="150"/>
      <c r="H131" s="150"/>
      <c r="U131" s="150"/>
      <c r="AB131" s="150"/>
      <c r="AC131" s="150"/>
      <c r="AD131" s="153"/>
      <c r="AE131" s="152"/>
      <c r="AF131" s="21"/>
      <c r="AG131" s="22"/>
    </row>
    <row r="132" spans="5:33" s="73" customFormat="1" x14ac:dyDescent="0.55000000000000004">
      <c r="E132" s="149"/>
      <c r="H132" s="150"/>
      <c r="U132" s="150"/>
      <c r="AD132" s="153"/>
      <c r="AE132" s="152"/>
      <c r="AF132" s="21"/>
      <c r="AG132" s="22"/>
    </row>
    <row r="133" spans="5:33" s="73" customFormat="1" x14ac:dyDescent="0.55000000000000004">
      <c r="E133" s="149"/>
      <c r="H133" s="150"/>
      <c r="U133" s="150"/>
      <c r="AB133" s="150"/>
      <c r="AC133" s="150"/>
      <c r="AD133" s="153"/>
      <c r="AE133" s="152"/>
      <c r="AF133" s="21"/>
      <c r="AG133" s="22"/>
    </row>
    <row r="134" spans="5:33" s="73" customFormat="1" x14ac:dyDescent="0.55000000000000004">
      <c r="E134" s="149"/>
      <c r="H134" s="150"/>
      <c r="U134" s="150"/>
      <c r="AB134" s="150"/>
      <c r="AC134" s="150"/>
      <c r="AD134" s="153"/>
      <c r="AE134" s="152"/>
      <c r="AF134" s="21"/>
      <c r="AG134" s="22"/>
    </row>
    <row r="135" spans="5:33" s="73" customFormat="1" x14ac:dyDescent="0.55000000000000004">
      <c r="E135" s="149"/>
      <c r="H135" s="150"/>
      <c r="U135" s="150"/>
      <c r="AD135" s="153"/>
      <c r="AE135" s="152"/>
      <c r="AF135" s="21"/>
      <c r="AG135" s="22"/>
    </row>
    <row r="136" spans="5:33" s="73" customFormat="1" x14ac:dyDescent="0.55000000000000004">
      <c r="E136" s="149"/>
      <c r="H136" s="150"/>
      <c r="U136" s="150"/>
      <c r="AD136" s="153"/>
      <c r="AE136" s="152"/>
      <c r="AF136" s="21"/>
      <c r="AG136" s="22"/>
    </row>
    <row r="137" spans="5:33" s="73" customFormat="1" x14ac:dyDescent="0.55000000000000004">
      <c r="E137" s="149"/>
      <c r="H137" s="150"/>
      <c r="U137" s="150"/>
      <c r="AD137" s="153"/>
      <c r="AE137" s="152"/>
      <c r="AF137" s="21"/>
      <c r="AG137" s="22"/>
    </row>
    <row r="138" spans="5:33" s="73" customFormat="1" x14ac:dyDescent="0.55000000000000004">
      <c r="E138" s="149"/>
      <c r="H138" s="150"/>
      <c r="AB138" s="150"/>
      <c r="AC138" s="150"/>
      <c r="AD138" s="153"/>
      <c r="AE138" s="152"/>
      <c r="AF138" s="21"/>
      <c r="AG138" s="22"/>
    </row>
    <row r="139" spans="5:33" s="73" customFormat="1" x14ac:dyDescent="0.55000000000000004">
      <c r="E139" s="149"/>
      <c r="H139" s="150"/>
      <c r="U139" s="150"/>
      <c r="AB139" s="150"/>
      <c r="AC139" s="150"/>
      <c r="AD139" s="153"/>
      <c r="AE139" s="152"/>
      <c r="AF139" s="21"/>
      <c r="AG139" s="22"/>
    </row>
    <row r="140" spans="5:33" s="73" customFormat="1" x14ac:dyDescent="0.55000000000000004">
      <c r="E140" s="149"/>
      <c r="H140" s="150"/>
      <c r="U140" s="150"/>
      <c r="AB140" s="150"/>
      <c r="AC140" s="150"/>
      <c r="AD140" s="153"/>
      <c r="AE140" s="152"/>
      <c r="AF140" s="21"/>
      <c r="AG140" s="22"/>
    </row>
    <row r="141" spans="5:33" s="73" customFormat="1" x14ac:dyDescent="0.55000000000000004">
      <c r="E141" s="149"/>
      <c r="H141" s="150"/>
      <c r="U141" s="150"/>
      <c r="AB141" s="150"/>
      <c r="AC141" s="150"/>
      <c r="AD141" s="153"/>
      <c r="AE141" s="152"/>
      <c r="AF141" s="21"/>
      <c r="AG141" s="22"/>
    </row>
    <row r="142" spans="5:33" s="73" customFormat="1" x14ac:dyDescent="0.55000000000000004">
      <c r="E142" s="149"/>
      <c r="G142" s="150"/>
      <c r="H142" s="150"/>
      <c r="AD142" s="153"/>
      <c r="AE142" s="152"/>
      <c r="AF142" s="21"/>
      <c r="AG142" s="22"/>
    </row>
    <row r="143" spans="5:33" s="73" customFormat="1" x14ac:dyDescent="0.55000000000000004">
      <c r="E143" s="149"/>
      <c r="H143" s="150"/>
      <c r="U143" s="150"/>
      <c r="AB143" s="150"/>
      <c r="AC143" s="150"/>
      <c r="AD143" s="153"/>
      <c r="AE143" s="152"/>
      <c r="AF143" s="21"/>
      <c r="AG143" s="22"/>
    </row>
    <row r="144" spans="5:33" s="73" customFormat="1" x14ac:dyDescent="0.55000000000000004">
      <c r="E144" s="149"/>
      <c r="H144" s="150"/>
      <c r="U144" s="150"/>
      <c r="AB144" s="150"/>
      <c r="AC144" s="150"/>
      <c r="AD144" s="153"/>
      <c r="AE144" s="152"/>
      <c r="AF144" s="21"/>
      <c r="AG144" s="22"/>
    </row>
    <row r="145" spans="5:33" s="73" customFormat="1" x14ac:dyDescent="0.55000000000000004">
      <c r="E145" s="149"/>
      <c r="H145" s="150"/>
      <c r="AD145" s="153"/>
      <c r="AE145" s="152"/>
      <c r="AF145" s="21"/>
      <c r="AG145" s="22"/>
    </row>
    <row r="146" spans="5:33" s="73" customFormat="1" x14ac:dyDescent="0.55000000000000004">
      <c r="E146" s="149"/>
      <c r="F146" s="150"/>
      <c r="H146" s="150"/>
      <c r="AB146" s="150"/>
      <c r="AC146" s="150"/>
      <c r="AD146" s="153"/>
      <c r="AE146" s="152"/>
      <c r="AF146" s="21"/>
      <c r="AG146" s="22"/>
    </row>
    <row r="147" spans="5:33" s="73" customFormat="1" x14ac:dyDescent="0.55000000000000004">
      <c r="E147" s="149"/>
      <c r="H147" s="150"/>
      <c r="AB147" s="150"/>
      <c r="AC147" s="150"/>
      <c r="AD147" s="153"/>
      <c r="AE147" s="152"/>
      <c r="AF147" s="21"/>
      <c r="AG147" s="22"/>
    </row>
    <row r="148" spans="5:33" s="73" customFormat="1" x14ac:dyDescent="0.55000000000000004">
      <c r="E148" s="149"/>
      <c r="H148" s="150"/>
      <c r="U148" s="150"/>
      <c r="AD148" s="153"/>
      <c r="AE148" s="152"/>
      <c r="AF148" s="21"/>
      <c r="AG148" s="22"/>
    </row>
    <row r="149" spans="5:33" s="73" customFormat="1" x14ac:dyDescent="0.55000000000000004">
      <c r="E149" s="149"/>
      <c r="H149" s="150"/>
      <c r="AB149" s="150"/>
      <c r="AC149" s="150"/>
      <c r="AD149" s="153"/>
      <c r="AE149" s="152"/>
      <c r="AF149" s="21"/>
      <c r="AG149" s="22"/>
    </row>
    <row r="150" spans="5:33" s="73" customFormat="1" x14ac:dyDescent="0.55000000000000004">
      <c r="E150" s="149"/>
      <c r="H150" s="150"/>
      <c r="U150" s="150"/>
      <c r="AB150" s="150"/>
      <c r="AC150" s="150"/>
      <c r="AD150" s="153"/>
      <c r="AE150" s="152"/>
      <c r="AF150" s="21"/>
      <c r="AG150" s="22"/>
    </row>
    <row r="151" spans="5:33" s="73" customFormat="1" x14ac:dyDescent="0.55000000000000004">
      <c r="E151" s="149"/>
      <c r="F151" s="150"/>
      <c r="H151" s="150"/>
      <c r="AD151" s="153"/>
      <c r="AE151" s="152"/>
      <c r="AF151" s="21"/>
      <c r="AG151" s="22"/>
    </row>
    <row r="152" spans="5:33" s="73" customFormat="1" x14ac:dyDescent="0.55000000000000004">
      <c r="E152" s="149"/>
      <c r="H152" s="150"/>
      <c r="U152" s="150"/>
      <c r="AB152" s="150"/>
      <c r="AC152" s="150"/>
      <c r="AD152" s="153"/>
      <c r="AE152" s="152"/>
      <c r="AF152" s="21"/>
      <c r="AG152" s="22"/>
    </row>
    <row r="153" spans="5:33" s="73" customFormat="1" x14ac:dyDescent="0.55000000000000004">
      <c r="E153" s="149"/>
      <c r="H153" s="150"/>
      <c r="U153" s="150"/>
      <c r="AB153" s="150"/>
      <c r="AC153" s="150"/>
      <c r="AD153" s="153"/>
      <c r="AE153" s="152"/>
      <c r="AF153" s="21"/>
      <c r="AG153" s="22"/>
    </row>
    <row r="154" spans="5:33" s="73" customFormat="1" x14ac:dyDescent="0.55000000000000004">
      <c r="E154" s="149"/>
      <c r="H154" s="150"/>
      <c r="U154" s="150"/>
      <c r="AD154" s="153"/>
      <c r="AE154" s="152"/>
      <c r="AF154" s="21"/>
      <c r="AG154" s="22"/>
    </row>
    <row r="155" spans="5:33" s="73" customFormat="1" x14ac:dyDescent="0.55000000000000004">
      <c r="E155" s="149"/>
      <c r="G155" s="150"/>
      <c r="H155" s="150"/>
      <c r="U155" s="150"/>
      <c r="AB155" s="150"/>
      <c r="AC155" s="150"/>
      <c r="AD155" s="153"/>
      <c r="AE155" s="152"/>
      <c r="AF155" s="21"/>
      <c r="AG155" s="22"/>
    </row>
    <row r="156" spans="5:33" s="73" customFormat="1" x14ac:dyDescent="0.55000000000000004">
      <c r="E156" s="149"/>
      <c r="H156" s="150"/>
      <c r="U156" s="150"/>
      <c r="AB156" s="150"/>
      <c r="AC156" s="150"/>
      <c r="AD156" s="153"/>
      <c r="AE156" s="152"/>
      <c r="AF156" s="21"/>
      <c r="AG156" s="22"/>
    </row>
    <row r="157" spans="5:33" s="73" customFormat="1" x14ac:dyDescent="0.55000000000000004">
      <c r="E157" s="149"/>
      <c r="H157" s="150"/>
      <c r="AB157" s="150"/>
      <c r="AC157" s="150"/>
      <c r="AD157" s="153"/>
      <c r="AE157" s="152"/>
      <c r="AF157" s="21"/>
      <c r="AG157" s="22"/>
    </row>
    <row r="158" spans="5:33" s="73" customFormat="1" x14ac:dyDescent="0.55000000000000004">
      <c r="E158" s="149"/>
      <c r="H158" s="150"/>
      <c r="U158" s="150"/>
      <c r="AB158" s="150"/>
      <c r="AC158" s="150"/>
      <c r="AD158" s="153"/>
      <c r="AE158" s="152"/>
      <c r="AF158" s="21"/>
      <c r="AG158" s="22"/>
    </row>
    <row r="159" spans="5:33" s="73" customFormat="1" x14ac:dyDescent="0.55000000000000004">
      <c r="E159" s="149"/>
      <c r="H159" s="150"/>
      <c r="U159" s="150"/>
      <c r="AB159" s="150"/>
      <c r="AC159" s="150"/>
      <c r="AD159" s="153"/>
      <c r="AE159" s="152"/>
      <c r="AF159" s="21"/>
      <c r="AG159" s="22"/>
    </row>
    <row r="160" spans="5:33" s="73" customFormat="1" x14ac:dyDescent="0.55000000000000004">
      <c r="E160" s="149"/>
      <c r="H160" s="150"/>
      <c r="U160" s="150"/>
      <c r="AB160" s="150"/>
      <c r="AC160" s="150"/>
      <c r="AD160" s="153"/>
      <c r="AE160" s="152"/>
      <c r="AF160" s="21"/>
      <c r="AG160" s="22"/>
    </row>
    <row r="161" spans="5:33" s="73" customFormat="1" x14ac:dyDescent="0.55000000000000004">
      <c r="E161" s="149"/>
      <c r="G161" s="150"/>
      <c r="H161" s="150"/>
      <c r="U161" s="150"/>
      <c r="AB161" s="150"/>
      <c r="AC161" s="150"/>
      <c r="AD161" s="153"/>
      <c r="AE161" s="152"/>
      <c r="AF161" s="21"/>
      <c r="AG161" s="22"/>
    </row>
    <row r="162" spans="5:33" s="73" customFormat="1" x14ac:dyDescent="0.55000000000000004">
      <c r="E162" s="149"/>
      <c r="H162" s="150"/>
      <c r="U162" s="150"/>
      <c r="AB162" s="150"/>
      <c r="AC162" s="150"/>
      <c r="AD162" s="153"/>
      <c r="AE162" s="152"/>
      <c r="AF162" s="21"/>
      <c r="AG162" s="22"/>
    </row>
    <row r="163" spans="5:33" s="73" customFormat="1" x14ac:dyDescent="0.55000000000000004">
      <c r="E163" s="149"/>
      <c r="H163" s="150"/>
      <c r="U163" s="150"/>
      <c r="AB163" s="150"/>
      <c r="AC163" s="150"/>
      <c r="AD163" s="153"/>
      <c r="AE163" s="152"/>
      <c r="AF163" s="21"/>
      <c r="AG163" s="22"/>
    </row>
    <row r="164" spans="5:33" s="73" customFormat="1" x14ac:dyDescent="0.55000000000000004">
      <c r="E164" s="149"/>
      <c r="H164" s="150"/>
      <c r="U164" s="150"/>
      <c r="AD164" s="153"/>
      <c r="AE164" s="152"/>
      <c r="AF164" s="21"/>
      <c r="AG164" s="22"/>
    </row>
    <row r="165" spans="5:33" s="73" customFormat="1" x14ac:dyDescent="0.55000000000000004">
      <c r="E165" s="149"/>
      <c r="H165" s="150"/>
      <c r="U165" s="150"/>
      <c r="AD165" s="153"/>
      <c r="AE165" s="152"/>
      <c r="AF165" s="21"/>
      <c r="AG165" s="22"/>
    </row>
    <row r="166" spans="5:33" s="73" customFormat="1" x14ac:dyDescent="0.55000000000000004">
      <c r="E166" s="149"/>
      <c r="H166" s="150"/>
      <c r="U166" s="150"/>
      <c r="AB166" s="150"/>
      <c r="AC166" s="150"/>
      <c r="AD166" s="153"/>
      <c r="AE166" s="152"/>
      <c r="AF166" s="21"/>
      <c r="AG166" s="22"/>
    </row>
    <row r="167" spans="5:33" s="73" customFormat="1" x14ac:dyDescent="0.55000000000000004">
      <c r="E167" s="149"/>
      <c r="H167" s="150"/>
      <c r="U167" s="150"/>
      <c r="AB167" s="150"/>
      <c r="AC167" s="150"/>
      <c r="AD167" s="153"/>
      <c r="AE167" s="152"/>
      <c r="AF167" s="21"/>
      <c r="AG167" s="22"/>
    </row>
    <row r="168" spans="5:33" s="73" customFormat="1" x14ac:dyDescent="0.55000000000000004">
      <c r="E168" s="149"/>
      <c r="H168" s="150"/>
      <c r="U168" s="150"/>
      <c r="AD168" s="153"/>
      <c r="AE168" s="152"/>
      <c r="AF168" s="21"/>
      <c r="AG168" s="22"/>
    </row>
    <row r="169" spans="5:33" s="73" customFormat="1" x14ac:dyDescent="0.55000000000000004">
      <c r="E169" s="149"/>
      <c r="H169" s="150"/>
      <c r="U169" s="150"/>
      <c r="AB169" s="150"/>
      <c r="AC169" s="150"/>
      <c r="AD169" s="153"/>
      <c r="AE169" s="152"/>
      <c r="AF169" s="21"/>
      <c r="AG169" s="22"/>
    </row>
    <row r="170" spans="5:33" s="73" customFormat="1" x14ac:dyDescent="0.55000000000000004">
      <c r="E170" s="149"/>
      <c r="H170" s="150"/>
      <c r="U170" s="150"/>
      <c r="AD170" s="153"/>
      <c r="AE170" s="152"/>
      <c r="AF170" s="21"/>
      <c r="AG170" s="22"/>
    </row>
    <row r="171" spans="5:33" s="73" customFormat="1" x14ac:dyDescent="0.55000000000000004">
      <c r="E171" s="149"/>
      <c r="H171" s="150"/>
      <c r="U171" s="150"/>
      <c r="AB171" s="150"/>
      <c r="AC171" s="150"/>
      <c r="AD171" s="153"/>
      <c r="AE171" s="152"/>
      <c r="AF171" s="21"/>
      <c r="AG171" s="22"/>
    </row>
    <row r="172" spans="5:33" s="73" customFormat="1" x14ac:dyDescent="0.55000000000000004">
      <c r="E172" s="149"/>
      <c r="H172" s="150"/>
      <c r="U172" s="150"/>
      <c r="AD172" s="153"/>
      <c r="AE172" s="152"/>
      <c r="AF172" s="21"/>
      <c r="AG172" s="22"/>
    </row>
    <row r="173" spans="5:33" s="73" customFormat="1" x14ac:dyDescent="0.55000000000000004">
      <c r="E173" s="149"/>
      <c r="H173" s="150"/>
      <c r="I173" s="22"/>
      <c r="AB173" s="150"/>
      <c r="AC173" s="150"/>
      <c r="AD173" s="153"/>
      <c r="AE173" s="152"/>
      <c r="AF173" s="21"/>
      <c r="AG173" s="154"/>
    </row>
    <row r="174" spans="5:33" s="73" customFormat="1" x14ac:dyDescent="0.55000000000000004">
      <c r="E174" s="149"/>
      <c r="H174" s="150"/>
      <c r="U174" s="150"/>
      <c r="AB174" s="150"/>
      <c r="AC174" s="150"/>
      <c r="AD174" s="153"/>
      <c r="AE174" s="152"/>
      <c r="AF174" s="21"/>
      <c r="AG174" s="22"/>
    </row>
    <row r="175" spans="5:33" s="73" customFormat="1" x14ac:dyDescent="0.55000000000000004">
      <c r="E175" s="149"/>
      <c r="H175" s="150"/>
      <c r="U175" s="150"/>
      <c r="AD175" s="153"/>
      <c r="AE175" s="152"/>
      <c r="AF175" s="21"/>
      <c r="AG175" s="22"/>
    </row>
    <row r="176" spans="5:33" s="73" customFormat="1" x14ac:dyDescent="0.55000000000000004">
      <c r="E176" s="149"/>
      <c r="H176" s="150"/>
      <c r="U176" s="150"/>
      <c r="AD176" s="153"/>
      <c r="AE176" s="152"/>
      <c r="AF176" s="21"/>
      <c r="AG176" s="22"/>
    </row>
    <row r="177" spans="5:33" s="73" customFormat="1" x14ac:dyDescent="0.55000000000000004">
      <c r="E177" s="149"/>
      <c r="H177" s="150"/>
      <c r="U177" s="150"/>
      <c r="AD177" s="153"/>
      <c r="AE177" s="152"/>
      <c r="AF177" s="21"/>
      <c r="AG177" s="22"/>
    </row>
    <row r="178" spans="5:33" s="73" customFormat="1" x14ac:dyDescent="0.55000000000000004">
      <c r="E178" s="149"/>
      <c r="H178" s="150"/>
      <c r="U178" s="150"/>
      <c r="AB178" s="150"/>
      <c r="AC178" s="150"/>
      <c r="AD178" s="153"/>
      <c r="AE178" s="152"/>
      <c r="AF178" s="21"/>
      <c r="AG178" s="22"/>
    </row>
    <row r="179" spans="5:33" s="73" customFormat="1" x14ac:dyDescent="0.55000000000000004">
      <c r="E179" s="149"/>
      <c r="H179" s="150"/>
      <c r="U179" s="150"/>
      <c r="AD179" s="153"/>
      <c r="AE179" s="152"/>
      <c r="AF179" s="21"/>
      <c r="AG179" s="22"/>
    </row>
    <row r="180" spans="5:33" s="73" customFormat="1" x14ac:dyDescent="0.55000000000000004">
      <c r="E180" s="149"/>
      <c r="G180" s="150"/>
      <c r="H180" s="150"/>
      <c r="U180" s="150"/>
      <c r="AB180" s="150"/>
      <c r="AC180" s="150"/>
      <c r="AD180" s="153"/>
      <c r="AE180" s="152"/>
      <c r="AF180" s="21"/>
      <c r="AG180" s="22"/>
    </row>
    <row r="181" spans="5:33" s="73" customFormat="1" x14ac:dyDescent="0.55000000000000004">
      <c r="E181" s="149"/>
      <c r="G181" s="150"/>
      <c r="H181" s="150"/>
      <c r="U181" s="150"/>
      <c r="AB181" s="150"/>
      <c r="AC181" s="150"/>
      <c r="AD181" s="153"/>
      <c r="AE181" s="152"/>
      <c r="AF181" s="21"/>
      <c r="AG181" s="22"/>
    </row>
    <row r="182" spans="5:33" s="73" customFormat="1" x14ac:dyDescent="0.55000000000000004">
      <c r="E182" s="149"/>
      <c r="G182" s="150"/>
      <c r="H182" s="150"/>
      <c r="U182" s="150"/>
      <c r="AD182" s="153"/>
      <c r="AE182" s="152"/>
      <c r="AF182" s="21"/>
      <c r="AG182" s="22"/>
    </row>
    <row r="183" spans="5:33" s="73" customFormat="1" x14ac:dyDescent="0.55000000000000004">
      <c r="E183" s="149"/>
      <c r="G183" s="150"/>
      <c r="H183" s="150"/>
      <c r="U183" s="150"/>
      <c r="AB183" s="150"/>
      <c r="AC183" s="150"/>
      <c r="AD183" s="153"/>
      <c r="AE183" s="152"/>
      <c r="AF183" s="21"/>
      <c r="AG183" s="22"/>
    </row>
    <row r="184" spans="5:33" s="73" customFormat="1" x14ac:dyDescent="0.55000000000000004">
      <c r="E184" s="149"/>
      <c r="G184" s="150"/>
      <c r="H184" s="150"/>
      <c r="AB184" s="150"/>
      <c r="AC184" s="150"/>
      <c r="AD184" s="153"/>
      <c r="AE184" s="152"/>
      <c r="AF184" s="21"/>
      <c r="AG184" s="22"/>
    </row>
    <row r="185" spans="5:33" s="73" customFormat="1" x14ac:dyDescent="0.55000000000000004">
      <c r="E185" s="149"/>
      <c r="H185" s="150"/>
      <c r="U185" s="150"/>
      <c r="AD185" s="153"/>
      <c r="AE185" s="152"/>
      <c r="AF185" s="21"/>
      <c r="AG185" s="22"/>
    </row>
    <row r="186" spans="5:33" s="73" customFormat="1" x14ac:dyDescent="0.55000000000000004">
      <c r="E186" s="149"/>
      <c r="H186" s="150"/>
      <c r="U186" s="150"/>
      <c r="AB186" s="150"/>
      <c r="AC186" s="150"/>
      <c r="AD186" s="153"/>
      <c r="AE186" s="152"/>
      <c r="AF186" s="21"/>
      <c r="AG186" s="22"/>
    </row>
    <row r="187" spans="5:33" s="73" customFormat="1" x14ac:dyDescent="0.55000000000000004">
      <c r="E187" s="149"/>
      <c r="H187" s="150"/>
      <c r="U187" s="150"/>
      <c r="AB187" s="150"/>
      <c r="AC187" s="150"/>
      <c r="AD187" s="153"/>
      <c r="AE187" s="152"/>
      <c r="AF187" s="21"/>
      <c r="AG187" s="22"/>
    </row>
    <row r="188" spans="5:33" s="73" customFormat="1" x14ac:dyDescent="0.55000000000000004">
      <c r="E188" s="149"/>
      <c r="H188" s="150"/>
      <c r="U188" s="150"/>
      <c r="AB188" s="150"/>
      <c r="AC188" s="150"/>
      <c r="AD188" s="153"/>
      <c r="AE188" s="152"/>
      <c r="AF188" s="21"/>
      <c r="AG188" s="22"/>
    </row>
    <row r="189" spans="5:33" s="73" customFormat="1" x14ac:dyDescent="0.55000000000000004">
      <c r="E189" s="149"/>
      <c r="H189" s="150"/>
      <c r="U189" s="150"/>
      <c r="AD189" s="153"/>
      <c r="AE189" s="152"/>
      <c r="AF189" s="21"/>
      <c r="AG189" s="22"/>
    </row>
    <row r="190" spans="5:33" s="73" customFormat="1" x14ac:dyDescent="0.55000000000000004">
      <c r="E190" s="149"/>
      <c r="H190" s="150"/>
      <c r="U190" s="150"/>
      <c r="AD190" s="153"/>
      <c r="AE190" s="152"/>
      <c r="AF190" s="21"/>
      <c r="AG190" s="22"/>
    </row>
    <row r="191" spans="5:33" s="73" customFormat="1" x14ac:dyDescent="0.55000000000000004">
      <c r="E191" s="149"/>
      <c r="H191" s="150"/>
      <c r="U191" s="150"/>
      <c r="AD191" s="153"/>
      <c r="AE191" s="152"/>
      <c r="AF191" s="21"/>
      <c r="AG191" s="22"/>
    </row>
    <row r="192" spans="5:33" s="73" customFormat="1" x14ac:dyDescent="0.55000000000000004">
      <c r="E192" s="149"/>
      <c r="H192" s="150"/>
      <c r="U192" s="150"/>
      <c r="AD192" s="153"/>
      <c r="AE192" s="152"/>
      <c r="AF192" s="21"/>
      <c r="AG192" s="22"/>
    </row>
    <row r="193" spans="5:33" s="73" customFormat="1" x14ac:dyDescent="0.55000000000000004">
      <c r="E193" s="149"/>
      <c r="G193" s="150"/>
      <c r="H193" s="150"/>
      <c r="AB193" s="150"/>
      <c r="AC193" s="150"/>
      <c r="AD193" s="153"/>
      <c r="AE193" s="152"/>
      <c r="AF193" s="21"/>
      <c r="AG193" s="22"/>
    </row>
    <row r="194" spans="5:33" s="73" customFormat="1" x14ac:dyDescent="0.55000000000000004">
      <c r="E194" s="149"/>
      <c r="H194" s="150"/>
      <c r="U194" s="150"/>
      <c r="AD194" s="153"/>
      <c r="AE194" s="152"/>
      <c r="AF194" s="21"/>
      <c r="AG194" s="22"/>
    </row>
    <row r="195" spans="5:33" s="73" customFormat="1" x14ac:dyDescent="0.55000000000000004">
      <c r="E195" s="149"/>
      <c r="H195" s="150"/>
      <c r="U195" s="150"/>
      <c r="AB195" s="150"/>
      <c r="AC195" s="150"/>
      <c r="AD195" s="153"/>
      <c r="AE195" s="152"/>
      <c r="AF195" s="21"/>
      <c r="AG195" s="22"/>
    </row>
    <row r="196" spans="5:33" s="73" customFormat="1" x14ac:dyDescent="0.55000000000000004">
      <c r="E196" s="149"/>
      <c r="H196" s="150"/>
      <c r="AD196" s="153"/>
      <c r="AE196" s="152"/>
      <c r="AF196" s="21"/>
      <c r="AG196" s="22"/>
    </row>
    <row r="197" spans="5:33" s="73" customFormat="1" x14ac:dyDescent="0.55000000000000004">
      <c r="E197" s="149"/>
      <c r="H197" s="150"/>
      <c r="U197" s="150"/>
      <c r="AD197" s="153"/>
      <c r="AE197" s="152"/>
      <c r="AF197" s="21"/>
      <c r="AG197" s="22"/>
    </row>
    <row r="198" spans="5:33" s="73" customFormat="1" x14ac:dyDescent="0.55000000000000004">
      <c r="E198" s="149"/>
      <c r="G198" s="150"/>
      <c r="H198" s="150"/>
      <c r="U198" s="150"/>
      <c r="AD198" s="153"/>
      <c r="AE198" s="152"/>
      <c r="AF198" s="21"/>
      <c r="AG198" s="22"/>
    </row>
    <row r="199" spans="5:33" s="73" customFormat="1" x14ac:dyDescent="0.55000000000000004">
      <c r="E199" s="149"/>
      <c r="H199" s="150"/>
      <c r="U199" s="150"/>
      <c r="AB199" s="150"/>
      <c r="AC199" s="150"/>
      <c r="AD199" s="153"/>
      <c r="AE199" s="152"/>
      <c r="AF199" s="21"/>
      <c r="AG199" s="22"/>
    </row>
    <row r="200" spans="5:33" s="73" customFormat="1" x14ac:dyDescent="0.55000000000000004">
      <c r="E200" s="149"/>
      <c r="H200" s="150"/>
      <c r="U200" s="150"/>
      <c r="AD200" s="153"/>
      <c r="AE200" s="152"/>
      <c r="AF200" s="21"/>
      <c r="AG200" s="22"/>
    </row>
    <row r="201" spans="5:33" s="73" customFormat="1" x14ac:dyDescent="0.55000000000000004">
      <c r="E201" s="149"/>
      <c r="H201" s="150"/>
      <c r="U201" s="150"/>
      <c r="AB201" s="150"/>
      <c r="AC201" s="150"/>
      <c r="AD201" s="153"/>
      <c r="AE201" s="152"/>
      <c r="AF201" s="21"/>
      <c r="AG201" s="22"/>
    </row>
    <row r="202" spans="5:33" s="73" customFormat="1" x14ac:dyDescent="0.55000000000000004">
      <c r="E202" s="149"/>
      <c r="H202" s="150"/>
      <c r="U202" s="150"/>
      <c r="AB202" s="150"/>
      <c r="AC202" s="150"/>
      <c r="AD202" s="153"/>
      <c r="AE202" s="152"/>
      <c r="AF202" s="21"/>
      <c r="AG202" s="22"/>
    </row>
    <row r="203" spans="5:33" s="73" customFormat="1" x14ac:dyDescent="0.55000000000000004">
      <c r="E203" s="149"/>
      <c r="G203" s="150"/>
      <c r="H203" s="150"/>
      <c r="U203" s="150"/>
      <c r="AD203" s="153"/>
      <c r="AE203" s="152"/>
      <c r="AF203" s="21"/>
      <c r="AG203" s="22"/>
    </row>
    <row r="204" spans="5:33" s="73" customFormat="1" x14ac:dyDescent="0.55000000000000004">
      <c r="E204" s="149"/>
      <c r="H204" s="150"/>
      <c r="AB204" s="150"/>
      <c r="AC204" s="150"/>
      <c r="AD204" s="153"/>
      <c r="AE204" s="152"/>
      <c r="AF204" s="21"/>
      <c r="AG204" s="22"/>
    </row>
    <row r="205" spans="5:33" s="73" customFormat="1" x14ac:dyDescent="0.55000000000000004">
      <c r="E205" s="149"/>
      <c r="G205" s="150"/>
      <c r="H205" s="150"/>
      <c r="U205" s="150"/>
      <c r="AB205" s="150"/>
      <c r="AC205" s="150"/>
      <c r="AD205" s="153"/>
      <c r="AE205" s="152"/>
      <c r="AF205" s="21"/>
      <c r="AG205" s="22"/>
    </row>
    <row r="206" spans="5:33" s="73" customFormat="1" x14ac:dyDescent="0.55000000000000004">
      <c r="E206" s="149"/>
      <c r="H206" s="150"/>
      <c r="U206" s="150"/>
      <c r="AD206" s="153"/>
      <c r="AE206" s="152"/>
      <c r="AF206" s="21"/>
      <c r="AG206" s="22"/>
    </row>
    <row r="207" spans="5:33" s="73" customFormat="1" x14ac:dyDescent="0.55000000000000004">
      <c r="E207" s="149"/>
      <c r="H207" s="150"/>
      <c r="U207" s="150"/>
      <c r="AD207" s="153"/>
      <c r="AE207" s="152"/>
      <c r="AF207" s="21"/>
      <c r="AG207" s="22"/>
    </row>
    <row r="208" spans="5:33" s="73" customFormat="1" x14ac:dyDescent="0.55000000000000004">
      <c r="E208" s="149"/>
      <c r="H208" s="150"/>
      <c r="U208" s="150"/>
      <c r="AB208" s="150"/>
      <c r="AC208" s="150"/>
      <c r="AD208" s="153"/>
      <c r="AE208" s="152"/>
      <c r="AF208" s="21"/>
      <c r="AG208" s="22"/>
    </row>
    <row r="209" spans="5:33" s="73" customFormat="1" x14ac:dyDescent="0.55000000000000004">
      <c r="E209" s="149"/>
      <c r="H209" s="150"/>
      <c r="U209" s="150"/>
      <c r="AB209" s="150"/>
      <c r="AC209" s="150"/>
      <c r="AD209" s="153"/>
      <c r="AE209" s="152"/>
      <c r="AF209" s="21"/>
      <c r="AG209" s="22"/>
    </row>
    <row r="210" spans="5:33" s="73" customFormat="1" x14ac:dyDescent="0.55000000000000004">
      <c r="E210" s="149"/>
      <c r="H210" s="150"/>
      <c r="U210" s="150"/>
      <c r="AB210" s="150"/>
      <c r="AC210" s="150"/>
      <c r="AD210" s="153"/>
      <c r="AE210" s="152"/>
      <c r="AF210" s="21"/>
      <c r="AG210" s="22"/>
    </row>
    <row r="211" spans="5:33" s="73" customFormat="1" x14ac:dyDescent="0.55000000000000004">
      <c r="E211" s="149"/>
      <c r="H211" s="150"/>
      <c r="U211" s="150"/>
      <c r="AB211" s="150"/>
      <c r="AC211" s="150"/>
      <c r="AD211" s="153"/>
      <c r="AE211" s="152"/>
      <c r="AF211" s="21"/>
      <c r="AG211" s="22"/>
    </row>
    <row r="212" spans="5:33" s="73" customFormat="1" x14ac:dyDescent="0.55000000000000004">
      <c r="E212" s="149"/>
      <c r="G212" s="150"/>
      <c r="H212" s="150"/>
      <c r="U212" s="150"/>
      <c r="AB212" s="150"/>
      <c r="AC212" s="150"/>
      <c r="AD212" s="153"/>
      <c r="AE212" s="152"/>
      <c r="AF212" s="21"/>
      <c r="AG212" s="22"/>
    </row>
    <row r="213" spans="5:33" s="73" customFormat="1" x14ac:dyDescent="0.55000000000000004">
      <c r="E213" s="149"/>
      <c r="H213" s="150"/>
      <c r="AB213" s="150"/>
      <c r="AC213" s="150"/>
      <c r="AD213" s="153"/>
      <c r="AE213" s="152"/>
      <c r="AF213" s="21"/>
      <c r="AG213" s="22"/>
    </row>
    <row r="214" spans="5:33" s="73" customFormat="1" x14ac:dyDescent="0.55000000000000004">
      <c r="E214" s="149"/>
      <c r="H214" s="150"/>
      <c r="AD214" s="153"/>
      <c r="AE214" s="152"/>
      <c r="AF214" s="21"/>
      <c r="AG214" s="22"/>
    </row>
    <row r="215" spans="5:33" s="73" customFormat="1" x14ac:dyDescent="0.55000000000000004">
      <c r="E215" s="149"/>
      <c r="H215" s="150"/>
      <c r="U215" s="150"/>
      <c r="AD215" s="153"/>
      <c r="AE215" s="152"/>
      <c r="AF215" s="21"/>
      <c r="AG215" s="22"/>
    </row>
    <row r="216" spans="5:33" s="73" customFormat="1" x14ac:dyDescent="0.55000000000000004">
      <c r="E216" s="149"/>
      <c r="H216" s="150"/>
      <c r="U216" s="150"/>
      <c r="AD216" s="153"/>
      <c r="AE216" s="152"/>
      <c r="AF216" s="21"/>
      <c r="AG216" s="22"/>
    </row>
    <row r="217" spans="5:33" s="73" customFormat="1" x14ac:dyDescent="0.55000000000000004">
      <c r="E217" s="149"/>
      <c r="H217" s="150"/>
      <c r="AB217" s="150"/>
      <c r="AC217" s="150"/>
      <c r="AD217" s="153"/>
      <c r="AE217" s="152"/>
      <c r="AF217" s="21"/>
      <c r="AG217" s="22"/>
    </row>
    <row r="218" spans="5:33" s="73" customFormat="1" x14ac:dyDescent="0.55000000000000004">
      <c r="E218" s="149"/>
      <c r="F218" s="150"/>
      <c r="H218" s="150"/>
      <c r="AD218" s="153"/>
      <c r="AE218" s="152"/>
      <c r="AF218" s="21"/>
      <c r="AG218" s="22"/>
    </row>
    <row r="219" spans="5:33" s="73" customFormat="1" x14ac:dyDescent="0.55000000000000004">
      <c r="E219" s="149"/>
      <c r="H219" s="150"/>
      <c r="AB219" s="150"/>
      <c r="AC219" s="150"/>
      <c r="AD219" s="153"/>
      <c r="AE219" s="152"/>
      <c r="AF219" s="21"/>
      <c r="AG219" s="22"/>
    </row>
    <row r="220" spans="5:33" s="73" customFormat="1" x14ac:dyDescent="0.55000000000000004">
      <c r="E220" s="149"/>
      <c r="H220" s="150"/>
      <c r="AD220" s="153"/>
      <c r="AE220" s="152"/>
      <c r="AF220" s="21"/>
      <c r="AG220" s="22"/>
    </row>
    <row r="221" spans="5:33" s="73" customFormat="1" x14ac:dyDescent="0.55000000000000004">
      <c r="E221" s="149"/>
      <c r="H221" s="150"/>
      <c r="AD221" s="153"/>
      <c r="AE221" s="152"/>
      <c r="AF221" s="21"/>
      <c r="AG221" s="22"/>
    </row>
    <row r="222" spans="5:33" s="73" customFormat="1" x14ac:dyDescent="0.55000000000000004">
      <c r="E222" s="149"/>
      <c r="H222" s="150"/>
      <c r="AD222" s="153"/>
      <c r="AE222" s="152"/>
      <c r="AF222" s="21"/>
      <c r="AG222" s="22"/>
    </row>
    <row r="223" spans="5:33" s="73" customFormat="1" x14ac:dyDescent="0.55000000000000004">
      <c r="E223" s="149"/>
      <c r="H223" s="150"/>
      <c r="AD223" s="153"/>
      <c r="AE223" s="152"/>
      <c r="AF223" s="21"/>
      <c r="AG223" s="22"/>
    </row>
    <row r="224" spans="5:33" s="73" customFormat="1" x14ac:dyDescent="0.55000000000000004">
      <c r="E224" s="149"/>
      <c r="H224" s="150"/>
      <c r="AD224" s="153"/>
      <c r="AE224" s="152"/>
      <c r="AF224" s="21"/>
      <c r="AG224" s="22"/>
    </row>
    <row r="225" spans="5:33" s="73" customFormat="1" x14ac:dyDescent="0.55000000000000004">
      <c r="E225" s="149"/>
      <c r="H225" s="150"/>
      <c r="AD225" s="153"/>
      <c r="AE225" s="152"/>
      <c r="AF225" s="21"/>
      <c r="AG225" s="22"/>
    </row>
    <row r="226" spans="5:33" s="73" customFormat="1" x14ac:dyDescent="0.55000000000000004">
      <c r="E226" s="149"/>
      <c r="H226" s="150"/>
      <c r="AD226" s="153"/>
      <c r="AE226" s="152"/>
      <c r="AF226" s="21"/>
      <c r="AG226" s="22"/>
    </row>
    <row r="227" spans="5:33" s="73" customFormat="1" x14ac:dyDescent="0.55000000000000004">
      <c r="E227" s="149"/>
      <c r="H227" s="150"/>
      <c r="AD227" s="153"/>
      <c r="AE227" s="152"/>
      <c r="AF227" s="21"/>
      <c r="AG227" s="22"/>
    </row>
    <row r="228" spans="5:33" s="73" customFormat="1" x14ac:dyDescent="0.55000000000000004">
      <c r="E228" s="149"/>
      <c r="H228" s="150"/>
      <c r="AD228" s="153"/>
      <c r="AE228" s="152"/>
      <c r="AF228" s="21"/>
      <c r="AG228" s="22"/>
    </row>
    <row r="229" spans="5:33" s="73" customFormat="1" x14ac:dyDescent="0.55000000000000004">
      <c r="E229" s="149"/>
      <c r="H229" s="150"/>
      <c r="AB229" s="150"/>
      <c r="AC229" s="150"/>
      <c r="AD229" s="153"/>
      <c r="AE229" s="152"/>
      <c r="AF229" s="21"/>
      <c r="AG229" s="22"/>
    </row>
    <row r="230" spans="5:33" s="73" customFormat="1" x14ac:dyDescent="0.55000000000000004">
      <c r="E230" s="149"/>
      <c r="H230" s="150"/>
      <c r="AD230" s="153"/>
      <c r="AE230" s="152"/>
      <c r="AF230" s="21"/>
      <c r="AG230" s="22"/>
    </row>
    <row r="231" spans="5:33" s="73" customFormat="1" x14ac:dyDescent="0.55000000000000004">
      <c r="E231" s="149"/>
      <c r="H231" s="150"/>
      <c r="AD231" s="153"/>
      <c r="AE231" s="152"/>
      <c r="AF231" s="21"/>
      <c r="AG231" s="22"/>
    </row>
    <row r="232" spans="5:33" s="73" customFormat="1" x14ac:dyDescent="0.55000000000000004">
      <c r="E232" s="149"/>
      <c r="H232" s="150"/>
      <c r="AD232" s="153"/>
      <c r="AE232" s="152"/>
      <c r="AF232" s="21"/>
      <c r="AG232" s="22"/>
    </row>
    <row r="233" spans="5:33" s="73" customFormat="1" x14ac:dyDescent="0.55000000000000004">
      <c r="E233" s="149"/>
      <c r="H233" s="150"/>
      <c r="U233" s="150"/>
      <c r="AB233" s="150"/>
      <c r="AC233" s="150"/>
      <c r="AD233" s="153"/>
      <c r="AE233" s="152"/>
      <c r="AF233" s="21"/>
      <c r="AG233" s="22"/>
    </row>
    <row r="234" spans="5:33" s="73" customFormat="1" x14ac:dyDescent="0.55000000000000004">
      <c r="E234" s="149"/>
      <c r="H234" s="150"/>
      <c r="AD234" s="153"/>
      <c r="AE234" s="152"/>
      <c r="AF234" s="21"/>
      <c r="AG234" s="22"/>
    </row>
    <row r="235" spans="5:33" s="73" customFormat="1" x14ac:dyDescent="0.55000000000000004">
      <c r="E235" s="149"/>
      <c r="F235" s="150"/>
      <c r="H235" s="150"/>
      <c r="U235" s="150"/>
      <c r="AD235" s="153"/>
      <c r="AE235" s="152"/>
      <c r="AF235" s="21"/>
      <c r="AG235" s="22"/>
    </row>
    <row r="236" spans="5:33" s="73" customFormat="1" x14ac:dyDescent="0.55000000000000004">
      <c r="E236" s="149"/>
      <c r="H236" s="150"/>
      <c r="U236" s="150"/>
      <c r="AD236" s="153"/>
      <c r="AE236" s="152"/>
      <c r="AF236" s="21"/>
      <c r="AG236" s="22"/>
    </row>
    <row r="237" spans="5:33" s="73" customFormat="1" x14ac:dyDescent="0.55000000000000004">
      <c r="E237" s="149"/>
      <c r="H237" s="150"/>
      <c r="AB237" s="150"/>
      <c r="AC237" s="150"/>
      <c r="AD237" s="153"/>
      <c r="AE237" s="152"/>
      <c r="AF237" s="21"/>
      <c r="AG237" s="22"/>
    </row>
    <row r="238" spans="5:33" s="73" customFormat="1" x14ac:dyDescent="0.55000000000000004">
      <c r="E238" s="149"/>
      <c r="H238" s="150"/>
      <c r="AD238" s="153"/>
      <c r="AE238" s="152"/>
      <c r="AF238" s="21"/>
      <c r="AG238" s="22"/>
    </row>
    <row r="239" spans="5:33" s="73" customFormat="1" x14ac:dyDescent="0.55000000000000004">
      <c r="E239" s="149"/>
      <c r="H239" s="150"/>
      <c r="AB239" s="150"/>
      <c r="AC239" s="150"/>
      <c r="AD239" s="153"/>
      <c r="AE239" s="152"/>
      <c r="AF239" s="21"/>
      <c r="AG239" s="22"/>
    </row>
    <row r="240" spans="5:33" s="73" customFormat="1" x14ac:dyDescent="0.55000000000000004">
      <c r="E240" s="149"/>
      <c r="H240" s="150"/>
      <c r="AB240" s="150"/>
      <c r="AC240" s="150"/>
      <c r="AD240" s="153"/>
      <c r="AE240" s="152"/>
      <c r="AF240" s="21"/>
      <c r="AG240" s="22"/>
    </row>
    <row r="241" spans="5:33" s="73" customFormat="1" x14ac:dyDescent="0.55000000000000004">
      <c r="E241" s="149"/>
      <c r="G241" s="150"/>
      <c r="H241" s="150"/>
      <c r="AB241" s="150"/>
      <c r="AC241" s="150"/>
      <c r="AD241" s="153"/>
      <c r="AE241" s="152"/>
      <c r="AF241" s="21"/>
      <c r="AG241" s="22"/>
    </row>
    <row r="242" spans="5:33" s="73" customFormat="1" x14ac:dyDescent="0.55000000000000004">
      <c r="E242" s="149"/>
      <c r="H242" s="150"/>
      <c r="AD242" s="153"/>
      <c r="AE242" s="152"/>
      <c r="AF242" s="21"/>
      <c r="AG242" s="22"/>
    </row>
    <row r="243" spans="5:33" s="73" customFormat="1" x14ac:dyDescent="0.55000000000000004">
      <c r="E243" s="149"/>
      <c r="H243" s="150"/>
      <c r="AD243" s="153"/>
      <c r="AE243" s="152"/>
      <c r="AF243" s="21"/>
      <c r="AG243" s="22"/>
    </row>
    <row r="244" spans="5:33" s="73" customFormat="1" x14ac:dyDescent="0.55000000000000004">
      <c r="E244" s="149"/>
      <c r="H244" s="150"/>
      <c r="U244" s="150"/>
      <c r="AD244" s="153"/>
      <c r="AE244" s="152"/>
      <c r="AF244" s="21"/>
      <c r="AG244" s="22"/>
    </row>
    <row r="245" spans="5:33" s="73" customFormat="1" x14ac:dyDescent="0.55000000000000004">
      <c r="E245" s="149"/>
      <c r="H245" s="150"/>
      <c r="AD245" s="153"/>
      <c r="AE245" s="152"/>
      <c r="AF245" s="21"/>
      <c r="AG245" s="22"/>
    </row>
    <row r="246" spans="5:33" s="73" customFormat="1" x14ac:dyDescent="0.55000000000000004">
      <c r="E246" s="149"/>
      <c r="H246" s="150"/>
      <c r="U246" s="150"/>
      <c r="AB246" s="150"/>
      <c r="AC246" s="150"/>
      <c r="AD246" s="153"/>
      <c r="AE246" s="152"/>
      <c r="AF246" s="21"/>
      <c r="AG246" s="22"/>
    </row>
    <row r="247" spans="5:33" s="73" customFormat="1" x14ac:dyDescent="0.55000000000000004">
      <c r="E247" s="149"/>
      <c r="U247" s="150"/>
      <c r="AB247" s="150"/>
      <c r="AC247" s="150"/>
      <c r="AD247" s="153"/>
      <c r="AE247" s="152"/>
      <c r="AF247" s="21"/>
      <c r="AG247" s="22"/>
    </row>
    <row r="248" spans="5:33" s="73" customFormat="1" x14ac:dyDescent="0.55000000000000004">
      <c r="E248" s="149"/>
      <c r="AB248" s="150"/>
      <c r="AC248" s="150"/>
      <c r="AD248" s="153"/>
      <c r="AE248" s="152"/>
      <c r="AF248" s="21"/>
      <c r="AG248" s="22"/>
    </row>
    <row r="249" spans="5:33" s="73" customFormat="1" x14ac:dyDescent="0.55000000000000004">
      <c r="E249" s="149"/>
      <c r="H249" s="150"/>
      <c r="U249" s="150"/>
      <c r="AB249" s="150"/>
      <c r="AC249" s="150"/>
      <c r="AD249" s="153"/>
      <c r="AE249" s="152"/>
      <c r="AF249" s="21"/>
      <c r="AG249" s="22"/>
    </row>
    <row r="250" spans="5:33" s="73" customFormat="1" x14ac:dyDescent="0.55000000000000004">
      <c r="E250" s="149"/>
      <c r="H250" s="150"/>
      <c r="U250" s="150"/>
      <c r="AD250" s="153"/>
      <c r="AE250" s="152"/>
      <c r="AF250" s="21"/>
      <c r="AG250" s="22"/>
    </row>
    <row r="251" spans="5:33" s="73" customFormat="1" x14ac:dyDescent="0.55000000000000004">
      <c r="E251" s="149"/>
      <c r="H251" s="150"/>
      <c r="AD251" s="153"/>
      <c r="AE251" s="152"/>
      <c r="AF251" s="21"/>
      <c r="AG251" s="22"/>
    </row>
    <row r="252" spans="5:33" s="73" customFormat="1" x14ac:dyDescent="0.55000000000000004">
      <c r="E252" s="149"/>
      <c r="H252" s="150"/>
      <c r="U252" s="150"/>
      <c r="AD252" s="153"/>
      <c r="AE252" s="152"/>
      <c r="AF252" s="21"/>
      <c r="AG252" s="22"/>
    </row>
    <row r="253" spans="5:33" s="73" customFormat="1" x14ac:dyDescent="0.55000000000000004">
      <c r="E253" s="149"/>
      <c r="H253" s="150"/>
      <c r="AB253" s="150"/>
      <c r="AC253" s="150"/>
      <c r="AD253" s="153"/>
      <c r="AE253" s="152"/>
      <c r="AF253" s="21"/>
      <c r="AG253" s="22"/>
    </row>
    <row r="254" spans="5:33" s="73" customFormat="1" x14ac:dyDescent="0.55000000000000004">
      <c r="E254" s="149"/>
      <c r="H254" s="150"/>
      <c r="AD254" s="153"/>
      <c r="AE254" s="152"/>
      <c r="AF254" s="21"/>
      <c r="AG254" s="22"/>
    </row>
    <row r="255" spans="5:33" s="73" customFormat="1" x14ac:dyDescent="0.55000000000000004">
      <c r="E255" s="149"/>
      <c r="H255" s="150"/>
      <c r="U255" s="150"/>
      <c r="AD255" s="153"/>
      <c r="AE255" s="152"/>
      <c r="AF255" s="21"/>
      <c r="AG255" s="22"/>
    </row>
    <row r="256" spans="5:33" s="73" customFormat="1" x14ac:dyDescent="0.55000000000000004">
      <c r="E256" s="149"/>
      <c r="H256" s="150"/>
      <c r="AB256" s="150"/>
      <c r="AC256" s="150"/>
      <c r="AD256" s="153"/>
      <c r="AE256" s="152"/>
      <c r="AF256" s="21"/>
      <c r="AG256" s="22"/>
    </row>
    <row r="257" spans="5:33" s="73" customFormat="1" x14ac:dyDescent="0.55000000000000004">
      <c r="E257" s="149"/>
      <c r="H257" s="150"/>
      <c r="AD257" s="153"/>
      <c r="AE257" s="152"/>
      <c r="AF257" s="21"/>
      <c r="AG257" s="22"/>
    </row>
    <row r="258" spans="5:33" s="73" customFormat="1" x14ac:dyDescent="0.55000000000000004">
      <c r="E258" s="149"/>
      <c r="H258" s="150"/>
      <c r="U258" s="150"/>
      <c r="AD258" s="153"/>
      <c r="AE258" s="152"/>
      <c r="AF258" s="21"/>
      <c r="AG258" s="22"/>
    </row>
    <row r="259" spans="5:33" s="73" customFormat="1" x14ac:dyDescent="0.55000000000000004">
      <c r="E259" s="149"/>
      <c r="H259" s="150"/>
      <c r="U259" s="150"/>
      <c r="AB259" s="150"/>
      <c r="AC259" s="150"/>
      <c r="AD259" s="153"/>
      <c r="AE259" s="152"/>
      <c r="AF259" s="21"/>
      <c r="AG259" s="22"/>
    </row>
    <row r="260" spans="5:33" s="73" customFormat="1" x14ac:dyDescent="0.55000000000000004">
      <c r="E260" s="149"/>
      <c r="H260" s="150"/>
      <c r="AD260" s="153"/>
      <c r="AE260" s="152"/>
      <c r="AF260" s="21"/>
      <c r="AG260" s="22"/>
    </row>
    <row r="261" spans="5:33" s="73" customFormat="1" x14ac:dyDescent="0.55000000000000004">
      <c r="E261" s="149"/>
      <c r="H261" s="150"/>
      <c r="AB261" s="150"/>
      <c r="AC261" s="150"/>
      <c r="AD261" s="153"/>
      <c r="AE261" s="152"/>
      <c r="AF261" s="21"/>
      <c r="AG261" s="22"/>
    </row>
    <row r="262" spans="5:33" s="73" customFormat="1" x14ac:dyDescent="0.55000000000000004">
      <c r="E262" s="149"/>
      <c r="H262" s="150"/>
      <c r="AD262" s="153"/>
      <c r="AE262" s="152"/>
      <c r="AF262" s="21"/>
      <c r="AG262" s="22"/>
    </row>
    <row r="263" spans="5:33" s="73" customFormat="1" x14ac:dyDescent="0.55000000000000004">
      <c r="E263" s="149"/>
      <c r="H263" s="150"/>
      <c r="U263" s="150"/>
      <c r="AD263" s="153"/>
      <c r="AE263" s="152"/>
      <c r="AF263" s="21"/>
      <c r="AG263" s="22"/>
    </row>
    <row r="264" spans="5:33" s="73" customFormat="1" x14ac:dyDescent="0.55000000000000004">
      <c r="E264" s="149"/>
      <c r="H264" s="150"/>
      <c r="AD264" s="153"/>
      <c r="AE264" s="152"/>
      <c r="AF264" s="21"/>
      <c r="AG264" s="22"/>
    </row>
    <row r="265" spans="5:33" s="73" customFormat="1" x14ac:dyDescent="0.55000000000000004">
      <c r="E265" s="149"/>
      <c r="H265" s="150"/>
      <c r="AD265" s="153"/>
      <c r="AE265" s="152"/>
      <c r="AF265" s="21"/>
      <c r="AG265" s="22"/>
    </row>
    <row r="266" spans="5:33" s="73" customFormat="1" x14ac:dyDescent="0.55000000000000004">
      <c r="E266" s="149"/>
      <c r="H266" s="150"/>
      <c r="AB266" s="150"/>
      <c r="AC266" s="150"/>
      <c r="AD266" s="153"/>
      <c r="AE266" s="152"/>
      <c r="AF266" s="21"/>
      <c r="AG266" s="22"/>
    </row>
    <row r="267" spans="5:33" s="73" customFormat="1" x14ac:dyDescent="0.55000000000000004">
      <c r="E267" s="149"/>
      <c r="H267" s="150"/>
      <c r="U267" s="150"/>
      <c r="AB267" s="150"/>
      <c r="AC267" s="150"/>
      <c r="AD267" s="153"/>
      <c r="AE267" s="152"/>
      <c r="AF267" s="21"/>
      <c r="AG267" s="22"/>
    </row>
    <row r="268" spans="5:33" s="73" customFormat="1" x14ac:dyDescent="0.55000000000000004">
      <c r="E268" s="149"/>
      <c r="H268" s="150"/>
      <c r="AD268" s="153"/>
      <c r="AE268" s="152"/>
      <c r="AF268" s="21"/>
      <c r="AG268" s="22"/>
    </row>
    <row r="269" spans="5:33" s="73" customFormat="1" x14ac:dyDescent="0.55000000000000004">
      <c r="E269" s="149"/>
      <c r="H269" s="150"/>
      <c r="AB269" s="150"/>
      <c r="AC269" s="150"/>
      <c r="AD269" s="153"/>
      <c r="AE269" s="152"/>
      <c r="AF269" s="21"/>
      <c r="AG269" s="22"/>
    </row>
    <row r="270" spans="5:33" s="73" customFormat="1" x14ac:dyDescent="0.55000000000000004">
      <c r="E270" s="149"/>
      <c r="AB270" s="150"/>
      <c r="AC270" s="150"/>
      <c r="AD270" s="153"/>
      <c r="AE270" s="152"/>
      <c r="AF270" s="21"/>
      <c r="AG270" s="22"/>
    </row>
    <row r="271" spans="5:33" s="73" customFormat="1" x14ac:dyDescent="0.55000000000000004">
      <c r="E271" s="149"/>
      <c r="H271" s="150"/>
      <c r="U271" s="150"/>
      <c r="AD271" s="153"/>
      <c r="AE271" s="152"/>
      <c r="AF271" s="21"/>
      <c r="AG271" s="22"/>
    </row>
    <row r="272" spans="5:33" s="73" customFormat="1" x14ac:dyDescent="0.55000000000000004">
      <c r="E272" s="149"/>
      <c r="H272" s="150"/>
      <c r="AD272" s="153"/>
      <c r="AE272" s="152"/>
      <c r="AF272" s="21"/>
      <c r="AG272" s="22"/>
    </row>
    <row r="273" spans="5:33" s="73" customFormat="1" x14ac:dyDescent="0.55000000000000004">
      <c r="E273" s="149"/>
      <c r="H273" s="150"/>
      <c r="AB273" s="150"/>
      <c r="AC273" s="150"/>
      <c r="AD273" s="153"/>
      <c r="AE273" s="152"/>
      <c r="AF273" s="21"/>
      <c r="AG273" s="22"/>
    </row>
    <row r="274" spans="5:33" s="73" customFormat="1" x14ac:dyDescent="0.55000000000000004">
      <c r="E274" s="149"/>
      <c r="H274" s="150"/>
      <c r="AD274" s="153"/>
      <c r="AE274" s="152"/>
      <c r="AF274" s="21"/>
      <c r="AG274" s="22"/>
    </row>
    <row r="275" spans="5:33" s="73" customFormat="1" x14ac:dyDescent="0.55000000000000004">
      <c r="E275" s="149"/>
      <c r="H275" s="150"/>
      <c r="AD275" s="153"/>
      <c r="AE275" s="152"/>
      <c r="AF275" s="21"/>
      <c r="AG275" s="22"/>
    </row>
    <row r="276" spans="5:33" s="73" customFormat="1" x14ac:dyDescent="0.55000000000000004">
      <c r="E276" s="149"/>
      <c r="H276" s="150"/>
      <c r="U276" s="150"/>
      <c r="AD276" s="153"/>
      <c r="AE276" s="152"/>
      <c r="AF276" s="21"/>
      <c r="AG276" s="22"/>
    </row>
    <row r="277" spans="5:33" s="73" customFormat="1" x14ac:dyDescent="0.55000000000000004">
      <c r="E277" s="149"/>
      <c r="F277" s="150"/>
      <c r="H277" s="150"/>
      <c r="U277" s="150"/>
      <c r="AD277" s="153"/>
      <c r="AE277" s="152"/>
      <c r="AF277" s="21"/>
      <c r="AG277" s="22"/>
    </row>
    <row r="278" spans="5:33" s="73" customFormat="1" x14ac:dyDescent="0.55000000000000004">
      <c r="E278" s="149"/>
      <c r="H278" s="150"/>
      <c r="U278" s="150"/>
      <c r="AD278" s="153"/>
      <c r="AE278" s="152"/>
      <c r="AF278" s="21"/>
      <c r="AG278" s="22"/>
    </row>
    <row r="279" spans="5:33" s="73" customFormat="1" x14ac:dyDescent="0.55000000000000004">
      <c r="E279" s="149"/>
      <c r="H279" s="150"/>
      <c r="U279" s="150"/>
      <c r="AB279" s="150"/>
      <c r="AC279" s="150"/>
      <c r="AD279" s="153"/>
      <c r="AE279" s="152"/>
      <c r="AF279" s="21"/>
      <c r="AG279" s="22"/>
    </row>
    <row r="280" spans="5:33" s="73" customFormat="1" x14ac:dyDescent="0.55000000000000004">
      <c r="E280" s="149"/>
      <c r="H280" s="150"/>
      <c r="U280" s="150"/>
      <c r="AD280" s="153"/>
      <c r="AE280" s="152"/>
      <c r="AF280" s="21"/>
      <c r="AG280" s="22"/>
    </row>
    <row r="281" spans="5:33" s="73" customFormat="1" x14ac:dyDescent="0.55000000000000004">
      <c r="E281" s="149"/>
      <c r="H281" s="150"/>
      <c r="AD281" s="153"/>
      <c r="AE281" s="152"/>
      <c r="AF281" s="21"/>
      <c r="AG281" s="22"/>
    </row>
    <row r="282" spans="5:33" s="73" customFormat="1" x14ac:dyDescent="0.55000000000000004">
      <c r="E282" s="149"/>
      <c r="H282" s="150"/>
      <c r="AB282" s="150"/>
      <c r="AC282" s="150"/>
      <c r="AD282" s="153"/>
      <c r="AE282" s="152"/>
      <c r="AF282" s="21"/>
      <c r="AG282" s="22"/>
    </row>
    <row r="283" spans="5:33" s="73" customFormat="1" x14ac:dyDescent="0.55000000000000004">
      <c r="E283" s="149"/>
      <c r="H283" s="150"/>
      <c r="U283" s="150"/>
      <c r="AD283" s="153"/>
      <c r="AE283" s="152"/>
      <c r="AF283" s="21"/>
      <c r="AG283" s="22"/>
    </row>
    <row r="284" spans="5:33" s="73" customFormat="1" x14ac:dyDescent="0.55000000000000004">
      <c r="E284" s="149"/>
      <c r="U284" s="150"/>
      <c r="AB284" s="150"/>
      <c r="AC284" s="150"/>
      <c r="AD284" s="153"/>
      <c r="AE284" s="152"/>
      <c r="AF284" s="21"/>
      <c r="AG284" s="22"/>
    </row>
    <row r="285" spans="5:33" s="73" customFormat="1" x14ac:dyDescent="0.55000000000000004">
      <c r="E285" s="149"/>
      <c r="H285" s="150"/>
      <c r="AD285" s="153"/>
      <c r="AE285" s="152"/>
      <c r="AF285" s="21"/>
      <c r="AG285" s="22"/>
    </row>
    <row r="286" spans="5:33" s="73" customFormat="1" x14ac:dyDescent="0.55000000000000004">
      <c r="E286" s="149"/>
      <c r="H286" s="150"/>
      <c r="AD286" s="153"/>
      <c r="AE286" s="152"/>
      <c r="AF286" s="21"/>
      <c r="AG286" s="22"/>
    </row>
    <row r="287" spans="5:33" s="73" customFormat="1" x14ac:dyDescent="0.55000000000000004">
      <c r="E287" s="149"/>
      <c r="H287" s="150"/>
      <c r="U287" s="150"/>
      <c r="AD287" s="153"/>
      <c r="AE287" s="152"/>
      <c r="AF287" s="21"/>
      <c r="AG287" s="22"/>
    </row>
    <row r="288" spans="5:33" s="73" customFormat="1" x14ac:dyDescent="0.55000000000000004">
      <c r="E288" s="149"/>
      <c r="H288" s="150"/>
      <c r="AD288" s="153"/>
      <c r="AE288" s="152"/>
      <c r="AF288" s="21"/>
      <c r="AG288" s="22"/>
    </row>
    <row r="289" spans="5:33" s="73" customFormat="1" x14ac:dyDescent="0.55000000000000004">
      <c r="E289" s="149"/>
      <c r="H289" s="150"/>
      <c r="AD289" s="153"/>
      <c r="AE289" s="152"/>
      <c r="AF289" s="21"/>
      <c r="AG289" s="22"/>
    </row>
    <row r="290" spans="5:33" s="73" customFormat="1" x14ac:dyDescent="0.55000000000000004">
      <c r="E290" s="149"/>
      <c r="H290" s="150"/>
      <c r="AD290" s="153"/>
      <c r="AE290" s="152"/>
      <c r="AF290" s="21"/>
      <c r="AG290" s="22"/>
    </row>
    <row r="291" spans="5:33" s="73" customFormat="1" x14ac:dyDescent="0.55000000000000004">
      <c r="E291" s="149"/>
      <c r="H291" s="150"/>
      <c r="AD291" s="153"/>
      <c r="AE291" s="152"/>
      <c r="AF291" s="21"/>
      <c r="AG291" s="22"/>
    </row>
    <row r="292" spans="5:33" s="73" customFormat="1" x14ac:dyDescent="0.55000000000000004">
      <c r="E292" s="149"/>
      <c r="H292" s="150"/>
      <c r="AD292" s="153"/>
      <c r="AE292" s="152"/>
      <c r="AF292" s="21"/>
      <c r="AG292" s="22"/>
    </row>
    <row r="293" spans="5:33" s="73" customFormat="1" x14ac:dyDescent="0.55000000000000004">
      <c r="E293" s="149"/>
      <c r="H293" s="150"/>
      <c r="AB293" s="150"/>
      <c r="AC293" s="150"/>
      <c r="AD293" s="153"/>
      <c r="AE293" s="152"/>
      <c r="AF293" s="21"/>
      <c r="AG293" s="22"/>
    </row>
    <row r="294" spans="5:33" s="73" customFormat="1" x14ac:dyDescent="0.55000000000000004">
      <c r="E294" s="149"/>
      <c r="AD294" s="153"/>
      <c r="AE294" s="152"/>
      <c r="AF294" s="21"/>
      <c r="AG294" s="22"/>
    </row>
    <row r="295" spans="5:33" s="73" customFormat="1" x14ac:dyDescent="0.55000000000000004">
      <c r="E295" s="149"/>
      <c r="H295" s="150"/>
      <c r="U295" s="150"/>
      <c r="AD295" s="153"/>
      <c r="AE295" s="152"/>
      <c r="AF295" s="21"/>
      <c r="AG295" s="22"/>
    </row>
    <row r="296" spans="5:33" s="73" customFormat="1" x14ac:dyDescent="0.55000000000000004">
      <c r="E296" s="149"/>
      <c r="H296" s="150"/>
      <c r="AD296" s="153"/>
      <c r="AE296" s="152"/>
      <c r="AF296" s="21"/>
      <c r="AG296" s="22"/>
    </row>
    <row r="297" spans="5:33" s="73" customFormat="1" x14ac:dyDescent="0.55000000000000004">
      <c r="E297" s="149"/>
      <c r="H297" s="150"/>
      <c r="AD297" s="153"/>
      <c r="AE297" s="152"/>
      <c r="AF297" s="21"/>
      <c r="AG297" s="22"/>
    </row>
    <row r="298" spans="5:33" s="73" customFormat="1" x14ac:dyDescent="0.55000000000000004">
      <c r="E298" s="149"/>
      <c r="U298" s="150"/>
      <c r="AB298" s="150"/>
      <c r="AC298" s="150"/>
      <c r="AD298" s="153"/>
      <c r="AE298" s="152"/>
      <c r="AF298" s="21"/>
      <c r="AG298" s="22"/>
    </row>
    <row r="299" spans="5:33" s="73" customFormat="1" x14ac:dyDescent="0.55000000000000004">
      <c r="E299" s="149"/>
      <c r="H299" s="150"/>
      <c r="U299" s="150"/>
      <c r="AD299" s="153"/>
      <c r="AE299" s="152"/>
      <c r="AF299" s="21"/>
      <c r="AG299" s="22"/>
    </row>
    <row r="300" spans="5:33" s="73" customFormat="1" x14ac:dyDescent="0.55000000000000004">
      <c r="E300" s="149"/>
      <c r="H300" s="150"/>
      <c r="AB300" s="150"/>
      <c r="AC300" s="150"/>
      <c r="AD300" s="153"/>
      <c r="AE300" s="152"/>
      <c r="AF300" s="21"/>
      <c r="AG300" s="22"/>
    </row>
    <row r="301" spans="5:33" s="73" customFormat="1" x14ac:dyDescent="0.55000000000000004">
      <c r="E301" s="149"/>
      <c r="H301" s="150"/>
      <c r="AD301" s="153"/>
      <c r="AE301" s="152"/>
      <c r="AF301" s="21"/>
      <c r="AG301" s="22"/>
    </row>
    <row r="302" spans="5:33" s="73" customFormat="1" x14ac:dyDescent="0.55000000000000004">
      <c r="E302" s="149"/>
      <c r="AB302" s="150"/>
      <c r="AC302" s="150"/>
      <c r="AD302" s="153"/>
      <c r="AE302" s="152"/>
      <c r="AF302" s="21"/>
      <c r="AG302" s="22"/>
    </row>
    <row r="303" spans="5:33" s="73" customFormat="1" x14ac:dyDescent="0.55000000000000004">
      <c r="E303" s="149"/>
      <c r="H303" s="150"/>
      <c r="AD303" s="153"/>
      <c r="AE303" s="152"/>
      <c r="AF303" s="21"/>
      <c r="AG303" s="22"/>
    </row>
    <row r="304" spans="5:33" s="73" customFormat="1" x14ac:dyDescent="0.55000000000000004">
      <c r="E304" s="149"/>
      <c r="H304" s="150"/>
      <c r="AD304" s="153"/>
      <c r="AE304" s="152"/>
      <c r="AF304" s="21"/>
      <c r="AG304" s="22"/>
    </row>
    <row r="305" spans="5:33" s="73" customFormat="1" x14ac:dyDescent="0.55000000000000004">
      <c r="E305" s="149"/>
      <c r="H305" s="150"/>
      <c r="AD305" s="153"/>
      <c r="AE305" s="152"/>
      <c r="AF305" s="21"/>
      <c r="AG305" s="22"/>
    </row>
    <row r="306" spans="5:33" s="73" customFormat="1" x14ac:dyDescent="0.55000000000000004">
      <c r="E306" s="149"/>
      <c r="H306" s="150"/>
      <c r="U306" s="150"/>
      <c r="AD306" s="153"/>
      <c r="AE306" s="152"/>
      <c r="AF306" s="21"/>
      <c r="AG306" s="22"/>
    </row>
    <row r="307" spans="5:33" s="73" customFormat="1" x14ac:dyDescent="0.55000000000000004">
      <c r="E307" s="149"/>
      <c r="H307" s="150"/>
      <c r="AD307" s="153"/>
      <c r="AE307" s="152"/>
      <c r="AF307" s="21"/>
      <c r="AG307" s="22"/>
    </row>
    <row r="308" spans="5:33" s="73" customFormat="1" x14ac:dyDescent="0.55000000000000004">
      <c r="E308" s="149"/>
      <c r="H308" s="150"/>
      <c r="AD308" s="153"/>
      <c r="AE308" s="152"/>
      <c r="AF308" s="21"/>
      <c r="AG308" s="22"/>
    </row>
    <row r="309" spans="5:33" s="73" customFormat="1" x14ac:dyDescent="0.55000000000000004">
      <c r="E309" s="149"/>
      <c r="G309" s="150"/>
      <c r="H309" s="150"/>
      <c r="U309" s="150"/>
      <c r="AB309" s="150"/>
      <c r="AC309" s="150"/>
      <c r="AD309" s="153"/>
      <c r="AE309" s="152"/>
      <c r="AF309" s="21"/>
      <c r="AG309" s="22"/>
    </row>
    <row r="310" spans="5:33" s="73" customFormat="1" x14ac:dyDescent="0.55000000000000004">
      <c r="E310" s="149"/>
      <c r="H310" s="150"/>
      <c r="AD310" s="153"/>
      <c r="AE310" s="152"/>
      <c r="AF310" s="21"/>
      <c r="AG310" s="22"/>
    </row>
    <row r="311" spans="5:33" s="73" customFormat="1" x14ac:dyDescent="0.55000000000000004">
      <c r="E311" s="149"/>
      <c r="H311" s="150"/>
      <c r="U311" s="150"/>
      <c r="AD311" s="153"/>
      <c r="AE311" s="152"/>
      <c r="AF311" s="21"/>
      <c r="AG311" s="22"/>
    </row>
    <row r="312" spans="5:33" s="73" customFormat="1" x14ac:dyDescent="0.55000000000000004">
      <c r="E312" s="149"/>
      <c r="H312" s="150"/>
      <c r="U312" s="150"/>
      <c r="AD312" s="153"/>
      <c r="AE312" s="152"/>
      <c r="AF312" s="21"/>
      <c r="AG312" s="22"/>
    </row>
    <row r="313" spans="5:33" s="73" customFormat="1" x14ac:dyDescent="0.55000000000000004">
      <c r="E313" s="149"/>
      <c r="G313" s="150"/>
      <c r="H313" s="150"/>
      <c r="U313" s="150"/>
      <c r="AB313" s="150"/>
      <c r="AC313" s="150"/>
      <c r="AD313" s="153"/>
      <c r="AE313" s="152"/>
      <c r="AF313" s="21"/>
      <c r="AG313" s="22"/>
    </row>
    <row r="314" spans="5:33" s="73" customFormat="1" x14ac:dyDescent="0.55000000000000004">
      <c r="E314" s="149"/>
      <c r="H314" s="150"/>
      <c r="U314" s="150"/>
      <c r="AD314" s="153"/>
      <c r="AE314" s="152"/>
      <c r="AF314" s="21"/>
      <c r="AG314" s="22"/>
    </row>
    <row r="315" spans="5:33" s="73" customFormat="1" x14ac:dyDescent="0.55000000000000004">
      <c r="E315" s="149"/>
      <c r="G315" s="150"/>
      <c r="U315" s="150"/>
      <c r="AB315" s="150"/>
      <c r="AC315" s="150"/>
      <c r="AD315" s="153"/>
      <c r="AE315" s="152"/>
      <c r="AF315" s="21"/>
      <c r="AG315" s="22"/>
    </row>
    <row r="316" spans="5:33" s="73" customFormat="1" x14ac:dyDescent="0.55000000000000004">
      <c r="E316" s="149"/>
      <c r="U316" s="150"/>
      <c r="AD316" s="153"/>
      <c r="AE316" s="152"/>
      <c r="AF316" s="21"/>
      <c r="AG316" s="22"/>
    </row>
    <row r="317" spans="5:33" s="73" customFormat="1" x14ac:dyDescent="0.55000000000000004">
      <c r="E317" s="149"/>
      <c r="AD317" s="153"/>
      <c r="AE317" s="152"/>
      <c r="AF317" s="21"/>
      <c r="AG317" s="22"/>
    </row>
    <row r="318" spans="5:33" s="73" customFormat="1" x14ac:dyDescent="0.55000000000000004">
      <c r="E318" s="149"/>
      <c r="H318" s="150"/>
      <c r="AB318" s="150"/>
      <c r="AC318" s="150"/>
      <c r="AD318" s="153"/>
      <c r="AE318" s="152"/>
      <c r="AF318" s="21"/>
      <c r="AG318" s="22"/>
    </row>
    <row r="319" spans="5:33" s="73" customFormat="1" x14ac:dyDescent="0.55000000000000004">
      <c r="E319" s="149"/>
      <c r="H319" s="150"/>
      <c r="U319" s="150"/>
      <c r="AD319" s="153"/>
      <c r="AE319" s="152"/>
      <c r="AF319" s="21"/>
      <c r="AG319" s="22"/>
    </row>
    <row r="320" spans="5:33" s="73" customFormat="1" x14ac:dyDescent="0.55000000000000004">
      <c r="E320" s="149"/>
      <c r="H320" s="150"/>
      <c r="AD320" s="153"/>
      <c r="AE320" s="152"/>
      <c r="AF320" s="21"/>
      <c r="AG320" s="22"/>
    </row>
    <row r="321" spans="5:33" s="73" customFormat="1" x14ac:dyDescent="0.55000000000000004">
      <c r="E321" s="149"/>
      <c r="H321" s="150"/>
      <c r="U321" s="150"/>
      <c r="AD321" s="153"/>
      <c r="AE321" s="152"/>
      <c r="AF321" s="21"/>
      <c r="AG321" s="22"/>
    </row>
    <row r="322" spans="5:33" s="73" customFormat="1" x14ac:dyDescent="0.55000000000000004">
      <c r="E322" s="149"/>
      <c r="H322" s="150"/>
      <c r="AB322" s="150"/>
      <c r="AC322" s="150"/>
      <c r="AD322" s="153"/>
      <c r="AE322" s="152"/>
      <c r="AF322" s="21"/>
      <c r="AG322" s="22"/>
    </row>
    <row r="323" spans="5:33" s="73" customFormat="1" x14ac:dyDescent="0.55000000000000004">
      <c r="E323" s="149"/>
      <c r="H323" s="150"/>
      <c r="AD323" s="153"/>
      <c r="AE323" s="152"/>
      <c r="AF323" s="21"/>
      <c r="AG323" s="22"/>
    </row>
    <row r="324" spans="5:33" s="73" customFormat="1" x14ac:dyDescent="0.55000000000000004">
      <c r="E324" s="149"/>
      <c r="O324" s="22"/>
      <c r="U324" s="150"/>
      <c r="AD324" s="153"/>
      <c r="AE324" s="152"/>
      <c r="AF324" s="21"/>
      <c r="AG324" s="22"/>
    </row>
    <row r="325" spans="5:33" s="73" customFormat="1" x14ac:dyDescent="0.55000000000000004">
      <c r="E325" s="149"/>
      <c r="H325" s="150"/>
      <c r="AB325" s="150"/>
      <c r="AC325" s="150"/>
      <c r="AD325" s="153"/>
      <c r="AE325" s="152"/>
      <c r="AF325" s="21"/>
      <c r="AG325" s="22"/>
    </row>
    <row r="326" spans="5:33" s="73" customFormat="1" x14ac:dyDescent="0.55000000000000004">
      <c r="E326" s="149"/>
      <c r="H326" s="150"/>
      <c r="AB326" s="150"/>
      <c r="AC326" s="150"/>
      <c r="AD326" s="153"/>
      <c r="AE326" s="152"/>
      <c r="AF326" s="21"/>
      <c r="AG326" s="22"/>
    </row>
    <row r="327" spans="5:33" s="73" customFormat="1" x14ac:dyDescent="0.55000000000000004">
      <c r="E327" s="149"/>
      <c r="AB327" s="150"/>
      <c r="AC327" s="150"/>
      <c r="AD327" s="153"/>
      <c r="AE327" s="152"/>
      <c r="AF327" s="21"/>
      <c r="AG327" s="22"/>
    </row>
    <row r="328" spans="5:33" s="73" customFormat="1" x14ac:dyDescent="0.55000000000000004">
      <c r="E328" s="149"/>
      <c r="AD328" s="153"/>
      <c r="AE328" s="152"/>
      <c r="AF328" s="21"/>
      <c r="AG328" s="22"/>
    </row>
    <row r="329" spans="5:33" s="73" customFormat="1" x14ac:dyDescent="0.55000000000000004">
      <c r="E329" s="149"/>
      <c r="H329" s="150"/>
      <c r="U329" s="150"/>
      <c r="AD329" s="153"/>
      <c r="AE329" s="152"/>
      <c r="AF329" s="21"/>
      <c r="AG329" s="22"/>
    </row>
    <row r="330" spans="5:33" s="73" customFormat="1" x14ac:dyDescent="0.55000000000000004">
      <c r="E330" s="149"/>
      <c r="H330" s="150"/>
      <c r="U330" s="150"/>
      <c r="AD330" s="153"/>
      <c r="AE330" s="152"/>
      <c r="AF330" s="21"/>
      <c r="AG330" s="22"/>
    </row>
    <row r="331" spans="5:33" s="73" customFormat="1" x14ac:dyDescent="0.55000000000000004">
      <c r="E331" s="149"/>
      <c r="H331" s="150"/>
      <c r="AD331" s="153"/>
      <c r="AE331" s="152"/>
      <c r="AF331" s="21"/>
      <c r="AG331" s="22"/>
    </row>
    <row r="332" spans="5:33" s="73" customFormat="1" x14ac:dyDescent="0.55000000000000004">
      <c r="E332" s="149"/>
      <c r="H332" s="150"/>
      <c r="AD332" s="153"/>
      <c r="AE332" s="152"/>
      <c r="AF332" s="21"/>
      <c r="AG332" s="22"/>
    </row>
    <row r="333" spans="5:33" s="73" customFormat="1" x14ac:dyDescent="0.55000000000000004">
      <c r="E333" s="149"/>
      <c r="H333" s="150"/>
      <c r="AB333" s="150"/>
      <c r="AC333" s="150"/>
      <c r="AD333" s="153"/>
      <c r="AE333" s="152"/>
      <c r="AF333" s="21"/>
      <c r="AG333" s="22"/>
    </row>
    <row r="334" spans="5:33" s="73" customFormat="1" x14ac:dyDescent="0.55000000000000004">
      <c r="E334" s="149"/>
      <c r="U334" s="150"/>
      <c r="AD334" s="153"/>
      <c r="AE334" s="152"/>
      <c r="AF334" s="21"/>
      <c r="AG334" s="22"/>
    </row>
    <row r="335" spans="5:33" s="73" customFormat="1" x14ac:dyDescent="0.55000000000000004">
      <c r="E335" s="149"/>
      <c r="H335" s="150"/>
      <c r="U335" s="150"/>
      <c r="AD335" s="153"/>
      <c r="AE335" s="152"/>
      <c r="AF335" s="21"/>
      <c r="AG335" s="22"/>
    </row>
    <row r="336" spans="5:33" s="73" customFormat="1" x14ac:dyDescent="0.55000000000000004">
      <c r="E336" s="149"/>
      <c r="U336" s="150"/>
      <c r="AD336" s="153"/>
      <c r="AE336" s="152"/>
      <c r="AF336" s="21"/>
      <c r="AG336" s="22"/>
    </row>
    <row r="337" spans="5:33" s="73" customFormat="1" x14ac:dyDescent="0.55000000000000004">
      <c r="E337" s="149"/>
      <c r="AD337" s="153"/>
      <c r="AE337" s="152"/>
      <c r="AF337" s="21"/>
      <c r="AG337" s="22"/>
    </row>
    <row r="338" spans="5:33" s="73" customFormat="1" x14ac:dyDescent="0.55000000000000004">
      <c r="E338" s="149"/>
      <c r="H338" s="150"/>
      <c r="AD338" s="153"/>
      <c r="AE338" s="152"/>
      <c r="AF338" s="21"/>
      <c r="AG338" s="22"/>
    </row>
    <row r="339" spans="5:33" s="73" customFormat="1" x14ac:dyDescent="0.55000000000000004">
      <c r="E339" s="149"/>
      <c r="U339" s="150"/>
      <c r="AD339" s="153"/>
      <c r="AE339" s="152"/>
      <c r="AF339" s="21"/>
      <c r="AG339" s="22"/>
    </row>
    <row r="340" spans="5:33" s="73" customFormat="1" x14ac:dyDescent="0.55000000000000004">
      <c r="E340" s="149"/>
      <c r="H340" s="150"/>
      <c r="AD340" s="153"/>
      <c r="AE340" s="152"/>
      <c r="AF340" s="21"/>
      <c r="AG340" s="22"/>
    </row>
    <row r="341" spans="5:33" s="73" customFormat="1" x14ac:dyDescent="0.55000000000000004">
      <c r="E341" s="149"/>
      <c r="H341" s="150"/>
      <c r="U341" s="150"/>
      <c r="AD341" s="153"/>
      <c r="AE341" s="152"/>
      <c r="AF341" s="21"/>
      <c r="AG341" s="22"/>
    </row>
    <row r="342" spans="5:33" s="73" customFormat="1" x14ac:dyDescent="0.55000000000000004">
      <c r="E342" s="149"/>
      <c r="AD342" s="153"/>
      <c r="AE342" s="152"/>
      <c r="AF342" s="21"/>
      <c r="AG342" s="22"/>
    </row>
    <row r="343" spans="5:33" s="73" customFormat="1" x14ac:dyDescent="0.55000000000000004">
      <c r="E343" s="149"/>
      <c r="H343" s="150"/>
      <c r="U343" s="150"/>
      <c r="AD343" s="153"/>
      <c r="AE343" s="152"/>
      <c r="AF343" s="21"/>
      <c r="AG343" s="22"/>
    </row>
    <row r="344" spans="5:33" s="73" customFormat="1" x14ac:dyDescent="0.55000000000000004">
      <c r="E344" s="149"/>
      <c r="H344" s="150"/>
      <c r="AB344" s="150"/>
      <c r="AC344" s="150"/>
      <c r="AD344" s="153"/>
      <c r="AE344" s="152"/>
      <c r="AF344" s="21"/>
      <c r="AG344" s="22"/>
    </row>
    <row r="345" spans="5:33" s="73" customFormat="1" x14ac:dyDescent="0.55000000000000004">
      <c r="E345" s="149"/>
      <c r="U345" s="150"/>
      <c r="AD345" s="153"/>
      <c r="AE345" s="152"/>
      <c r="AF345" s="21"/>
      <c r="AG345" s="22"/>
    </row>
    <row r="346" spans="5:33" s="73" customFormat="1" x14ac:dyDescent="0.55000000000000004">
      <c r="E346" s="149"/>
      <c r="AB346" s="150"/>
      <c r="AC346" s="150"/>
      <c r="AD346" s="153"/>
      <c r="AE346" s="152"/>
      <c r="AF346" s="21"/>
      <c r="AG346" s="154"/>
    </row>
    <row r="347" spans="5:33" s="73" customFormat="1" x14ac:dyDescent="0.55000000000000004">
      <c r="E347" s="149"/>
      <c r="H347" s="150"/>
      <c r="AD347" s="153"/>
      <c r="AE347" s="152"/>
      <c r="AF347" s="21"/>
      <c r="AG347" s="22"/>
    </row>
    <row r="348" spans="5:33" s="73" customFormat="1" x14ac:dyDescent="0.55000000000000004">
      <c r="E348" s="149"/>
      <c r="H348" s="150"/>
      <c r="U348" s="150"/>
      <c r="AD348" s="153"/>
      <c r="AE348" s="152"/>
      <c r="AF348" s="21"/>
      <c r="AG348" s="22"/>
    </row>
    <row r="349" spans="5:33" s="73" customFormat="1" x14ac:dyDescent="0.55000000000000004">
      <c r="E349" s="149"/>
      <c r="H349" s="150"/>
      <c r="U349" s="150"/>
      <c r="AD349" s="153"/>
      <c r="AE349" s="152"/>
      <c r="AF349" s="21"/>
      <c r="AG349" s="22"/>
    </row>
    <row r="350" spans="5:33" s="73" customFormat="1" x14ac:dyDescent="0.55000000000000004">
      <c r="E350" s="149"/>
      <c r="AB350" s="150"/>
      <c r="AC350" s="150"/>
      <c r="AD350" s="153"/>
      <c r="AE350" s="152"/>
      <c r="AF350" s="21"/>
      <c r="AG350" s="22"/>
    </row>
    <row r="351" spans="5:33" s="73" customFormat="1" x14ac:dyDescent="0.55000000000000004">
      <c r="E351" s="149"/>
      <c r="H351" s="150"/>
      <c r="AD351" s="153"/>
      <c r="AE351" s="152"/>
      <c r="AF351" s="21"/>
      <c r="AG351" s="22"/>
    </row>
    <row r="352" spans="5:33" s="73" customFormat="1" x14ac:dyDescent="0.55000000000000004">
      <c r="E352" s="149"/>
      <c r="AD352" s="153"/>
      <c r="AE352" s="152"/>
      <c r="AF352" s="21"/>
      <c r="AG352" s="22"/>
    </row>
    <row r="353" spans="5:33" s="73" customFormat="1" x14ac:dyDescent="0.55000000000000004">
      <c r="E353" s="149"/>
      <c r="AD353" s="153"/>
      <c r="AE353" s="152"/>
      <c r="AF353" s="21"/>
      <c r="AG353" s="22"/>
    </row>
    <row r="354" spans="5:33" s="73" customFormat="1" x14ac:dyDescent="0.55000000000000004">
      <c r="E354" s="149"/>
      <c r="H354" s="150"/>
      <c r="U354" s="150"/>
      <c r="AB354" s="150"/>
      <c r="AC354" s="150"/>
      <c r="AD354" s="153"/>
      <c r="AE354" s="152"/>
      <c r="AF354" s="21"/>
      <c r="AG354" s="22"/>
    </row>
    <row r="355" spans="5:33" s="73" customFormat="1" x14ac:dyDescent="0.55000000000000004">
      <c r="E355" s="149"/>
      <c r="H355" s="150"/>
      <c r="U355" s="150"/>
      <c r="AD355" s="153"/>
      <c r="AE355" s="152"/>
      <c r="AF355" s="21"/>
      <c r="AG355" s="22"/>
    </row>
    <row r="356" spans="5:33" s="73" customFormat="1" x14ac:dyDescent="0.55000000000000004">
      <c r="E356" s="149"/>
      <c r="H356" s="150"/>
      <c r="AD356" s="153"/>
      <c r="AE356" s="152"/>
      <c r="AF356" s="21"/>
      <c r="AG356" s="22"/>
    </row>
    <row r="357" spans="5:33" s="73" customFormat="1" x14ac:dyDescent="0.55000000000000004">
      <c r="E357" s="149"/>
      <c r="H357" s="150"/>
      <c r="U357" s="150"/>
      <c r="AD357" s="153"/>
      <c r="AE357" s="152"/>
      <c r="AF357" s="21"/>
      <c r="AG357" s="22"/>
    </row>
    <row r="358" spans="5:33" s="73" customFormat="1" x14ac:dyDescent="0.55000000000000004">
      <c r="E358" s="149"/>
      <c r="H358" s="150"/>
      <c r="AD358" s="153"/>
      <c r="AE358" s="152"/>
      <c r="AF358" s="21"/>
      <c r="AG358" s="22"/>
    </row>
    <row r="359" spans="5:33" s="73" customFormat="1" x14ac:dyDescent="0.55000000000000004">
      <c r="E359" s="149"/>
      <c r="H359" s="150"/>
      <c r="AB359" s="150"/>
      <c r="AC359" s="150"/>
      <c r="AD359" s="153"/>
      <c r="AE359" s="152"/>
      <c r="AF359" s="21"/>
      <c r="AG359" s="22"/>
    </row>
    <row r="360" spans="5:33" s="73" customFormat="1" x14ac:dyDescent="0.55000000000000004">
      <c r="E360" s="149"/>
      <c r="H360" s="150"/>
      <c r="AD360" s="153"/>
      <c r="AE360" s="152"/>
      <c r="AF360" s="21"/>
      <c r="AG360" s="22"/>
    </row>
    <row r="361" spans="5:33" s="73" customFormat="1" x14ac:dyDescent="0.55000000000000004">
      <c r="E361" s="149"/>
      <c r="AD361" s="153"/>
      <c r="AE361" s="152"/>
      <c r="AF361" s="21"/>
      <c r="AG361" s="22"/>
    </row>
    <row r="362" spans="5:33" s="73" customFormat="1" x14ac:dyDescent="0.55000000000000004">
      <c r="E362" s="149"/>
      <c r="AD362" s="153"/>
      <c r="AE362" s="152"/>
      <c r="AF362" s="21"/>
      <c r="AG362" s="22"/>
    </row>
    <row r="363" spans="5:33" s="73" customFormat="1" x14ac:dyDescent="0.55000000000000004">
      <c r="E363" s="149"/>
      <c r="U363" s="150"/>
      <c r="AD363" s="153"/>
      <c r="AE363" s="152"/>
      <c r="AF363" s="21"/>
      <c r="AG363" s="22"/>
    </row>
    <row r="364" spans="5:33" s="73" customFormat="1" x14ac:dyDescent="0.55000000000000004">
      <c r="E364" s="149"/>
      <c r="AD364" s="153"/>
      <c r="AE364" s="152"/>
      <c r="AF364" s="21"/>
      <c r="AG364" s="22"/>
    </row>
    <row r="365" spans="5:33" s="73" customFormat="1" x14ac:dyDescent="0.55000000000000004">
      <c r="E365" s="149"/>
      <c r="H365" s="150"/>
      <c r="U365" s="150"/>
      <c r="AD365" s="153"/>
      <c r="AE365" s="152"/>
      <c r="AF365" s="21"/>
      <c r="AG365" s="22"/>
    </row>
    <row r="366" spans="5:33" s="73" customFormat="1" x14ac:dyDescent="0.55000000000000004">
      <c r="E366" s="149"/>
      <c r="H366" s="150"/>
      <c r="AD366" s="153"/>
      <c r="AE366" s="152"/>
      <c r="AF366" s="21"/>
      <c r="AG366" s="155"/>
    </row>
    <row r="367" spans="5:33" s="73" customFormat="1" x14ac:dyDescent="0.55000000000000004">
      <c r="E367" s="149"/>
      <c r="H367" s="150"/>
      <c r="U367" s="150"/>
      <c r="AB367" s="150"/>
      <c r="AC367" s="150"/>
      <c r="AD367" s="153"/>
      <c r="AE367" s="152"/>
      <c r="AF367" s="21"/>
      <c r="AG367" s="22"/>
    </row>
    <row r="368" spans="5:33" s="73" customFormat="1" x14ac:dyDescent="0.55000000000000004">
      <c r="E368" s="149"/>
      <c r="H368" s="150"/>
      <c r="AB368" s="150"/>
      <c r="AC368" s="150"/>
      <c r="AD368" s="153"/>
      <c r="AE368" s="152"/>
      <c r="AF368" s="21"/>
      <c r="AG368" s="22"/>
    </row>
    <row r="369" spans="5:33" s="73" customFormat="1" x14ac:dyDescent="0.55000000000000004">
      <c r="E369" s="149"/>
      <c r="F369" s="150"/>
      <c r="H369" s="150"/>
      <c r="AD369" s="153"/>
      <c r="AE369" s="152"/>
      <c r="AF369" s="21"/>
      <c r="AG369" s="22"/>
    </row>
    <row r="370" spans="5:33" s="73" customFormat="1" x14ac:dyDescent="0.55000000000000004">
      <c r="E370" s="149"/>
      <c r="H370" s="150"/>
      <c r="AD370" s="153"/>
      <c r="AE370" s="152"/>
      <c r="AF370" s="21"/>
      <c r="AG370" s="22"/>
    </row>
    <row r="371" spans="5:33" s="73" customFormat="1" x14ac:dyDescent="0.55000000000000004">
      <c r="E371" s="149"/>
      <c r="H371" s="150"/>
      <c r="AD371" s="153"/>
      <c r="AE371" s="152"/>
      <c r="AF371" s="21"/>
      <c r="AG371" s="155"/>
    </row>
    <row r="372" spans="5:33" s="73" customFormat="1" x14ac:dyDescent="0.55000000000000004">
      <c r="E372" s="149"/>
      <c r="H372" s="150"/>
      <c r="AD372" s="153"/>
      <c r="AE372" s="152"/>
      <c r="AF372" s="21"/>
      <c r="AG372" s="22"/>
    </row>
    <row r="373" spans="5:33" s="73" customFormat="1" x14ac:dyDescent="0.55000000000000004">
      <c r="E373" s="149"/>
      <c r="H373" s="150"/>
      <c r="U373" s="150"/>
      <c r="AD373" s="153"/>
      <c r="AE373" s="152"/>
      <c r="AF373" s="21"/>
      <c r="AG373" s="22"/>
    </row>
    <row r="374" spans="5:33" s="73" customFormat="1" x14ac:dyDescent="0.55000000000000004">
      <c r="E374" s="149"/>
      <c r="H374" s="150"/>
      <c r="AD374" s="153"/>
      <c r="AE374" s="152"/>
      <c r="AF374" s="21"/>
      <c r="AG374" s="22"/>
    </row>
    <row r="375" spans="5:33" s="73" customFormat="1" x14ac:dyDescent="0.55000000000000004">
      <c r="E375" s="149"/>
      <c r="H375" s="150"/>
      <c r="U375" s="150"/>
      <c r="AD375" s="153"/>
      <c r="AE375" s="152"/>
      <c r="AF375" s="21"/>
      <c r="AG375" s="22"/>
    </row>
    <row r="376" spans="5:33" s="73" customFormat="1" x14ac:dyDescent="0.55000000000000004">
      <c r="E376" s="149"/>
      <c r="H376" s="150"/>
      <c r="U376" s="150"/>
      <c r="AD376" s="153"/>
      <c r="AE376" s="152"/>
      <c r="AF376" s="21"/>
      <c r="AG376" s="22"/>
    </row>
    <row r="377" spans="5:33" s="73" customFormat="1" x14ac:dyDescent="0.55000000000000004">
      <c r="E377" s="149"/>
      <c r="H377" s="150"/>
      <c r="AD377" s="153"/>
      <c r="AE377" s="152"/>
      <c r="AF377" s="21"/>
      <c r="AG377" s="22"/>
    </row>
    <row r="378" spans="5:33" s="73" customFormat="1" x14ac:dyDescent="0.55000000000000004">
      <c r="E378" s="149"/>
      <c r="H378" s="150"/>
      <c r="U378" s="150"/>
      <c r="AD378" s="153"/>
      <c r="AE378" s="152"/>
      <c r="AF378" s="21"/>
      <c r="AG378" s="22"/>
    </row>
    <row r="379" spans="5:33" s="73" customFormat="1" x14ac:dyDescent="0.55000000000000004">
      <c r="E379" s="149"/>
      <c r="H379" s="150"/>
      <c r="AD379" s="153"/>
      <c r="AE379" s="152"/>
      <c r="AF379" s="21"/>
      <c r="AG379" s="22"/>
    </row>
    <row r="380" spans="5:33" s="73" customFormat="1" x14ac:dyDescent="0.55000000000000004">
      <c r="E380" s="149"/>
      <c r="AD380" s="153"/>
      <c r="AE380" s="152"/>
      <c r="AF380" s="21"/>
      <c r="AG380" s="22"/>
    </row>
    <row r="381" spans="5:33" s="73" customFormat="1" x14ac:dyDescent="0.55000000000000004">
      <c r="E381" s="149"/>
      <c r="H381" s="150"/>
      <c r="AB381" s="150"/>
      <c r="AC381" s="150"/>
      <c r="AD381" s="153"/>
      <c r="AE381" s="152"/>
      <c r="AF381" s="21"/>
      <c r="AG381" s="22"/>
    </row>
    <row r="382" spans="5:33" s="73" customFormat="1" x14ac:dyDescent="0.55000000000000004">
      <c r="E382" s="149"/>
      <c r="H382" s="150"/>
      <c r="AB382" s="150"/>
      <c r="AC382" s="150"/>
      <c r="AD382" s="153"/>
      <c r="AE382" s="152"/>
      <c r="AF382" s="21"/>
      <c r="AG382" s="22"/>
    </row>
    <row r="383" spans="5:33" s="73" customFormat="1" x14ac:dyDescent="0.55000000000000004">
      <c r="E383" s="149"/>
      <c r="H383" s="150"/>
      <c r="U383" s="150"/>
      <c r="AD383" s="153"/>
      <c r="AE383" s="152"/>
      <c r="AF383" s="21"/>
      <c r="AG383" s="22"/>
    </row>
    <row r="384" spans="5:33" s="73" customFormat="1" x14ac:dyDescent="0.55000000000000004">
      <c r="E384" s="149"/>
      <c r="H384" s="150"/>
      <c r="AD384" s="153"/>
      <c r="AE384" s="152"/>
      <c r="AF384" s="21"/>
      <c r="AG384" s="22"/>
    </row>
    <row r="385" spans="5:33" s="73" customFormat="1" x14ac:dyDescent="0.55000000000000004">
      <c r="E385" s="149"/>
      <c r="H385" s="150"/>
      <c r="U385" s="150"/>
      <c r="AD385" s="153"/>
      <c r="AE385" s="152"/>
      <c r="AF385" s="21"/>
      <c r="AG385" s="22"/>
    </row>
    <row r="386" spans="5:33" s="73" customFormat="1" x14ac:dyDescent="0.55000000000000004">
      <c r="E386" s="149"/>
      <c r="U386" s="150"/>
      <c r="AD386" s="153"/>
      <c r="AE386" s="152"/>
      <c r="AF386" s="21"/>
      <c r="AG386" s="22"/>
    </row>
    <row r="387" spans="5:33" s="73" customFormat="1" x14ac:dyDescent="0.55000000000000004">
      <c r="E387" s="149"/>
      <c r="H387" s="150"/>
      <c r="U387" s="150"/>
      <c r="AD387" s="153"/>
      <c r="AE387" s="152"/>
      <c r="AF387" s="21"/>
      <c r="AG387" s="22"/>
    </row>
    <row r="388" spans="5:33" s="73" customFormat="1" x14ac:dyDescent="0.55000000000000004">
      <c r="E388" s="149"/>
      <c r="H388" s="150"/>
      <c r="U388" s="150"/>
      <c r="AD388" s="153"/>
      <c r="AE388" s="152"/>
      <c r="AF388" s="21"/>
      <c r="AG388" s="22"/>
    </row>
    <row r="389" spans="5:33" s="73" customFormat="1" x14ac:dyDescent="0.55000000000000004">
      <c r="E389" s="149"/>
      <c r="AD389" s="153"/>
      <c r="AE389" s="152"/>
      <c r="AF389" s="21"/>
      <c r="AG389" s="22"/>
    </row>
    <row r="390" spans="5:33" s="73" customFormat="1" x14ac:dyDescent="0.55000000000000004">
      <c r="E390" s="149"/>
      <c r="H390" s="150"/>
      <c r="U390" s="150"/>
      <c r="AD390" s="153"/>
      <c r="AE390" s="152"/>
      <c r="AF390" s="21"/>
      <c r="AG390" s="22"/>
    </row>
    <row r="391" spans="5:33" s="73" customFormat="1" x14ac:dyDescent="0.55000000000000004">
      <c r="E391" s="149"/>
      <c r="H391" s="150"/>
      <c r="U391" s="150"/>
      <c r="AD391" s="153"/>
      <c r="AE391" s="152"/>
      <c r="AF391" s="21"/>
      <c r="AG391" s="22"/>
    </row>
    <row r="392" spans="5:33" s="73" customFormat="1" x14ac:dyDescent="0.55000000000000004">
      <c r="E392" s="149"/>
      <c r="H392" s="150"/>
      <c r="AD392" s="153"/>
      <c r="AE392" s="152"/>
      <c r="AF392" s="21"/>
      <c r="AG392" s="22"/>
    </row>
    <row r="393" spans="5:33" s="73" customFormat="1" x14ac:dyDescent="0.55000000000000004">
      <c r="E393" s="149"/>
      <c r="H393" s="150"/>
      <c r="AD393" s="153"/>
      <c r="AE393" s="152"/>
      <c r="AF393" s="21"/>
      <c r="AG393" s="22"/>
    </row>
    <row r="394" spans="5:33" s="73" customFormat="1" x14ac:dyDescent="0.55000000000000004">
      <c r="E394" s="149"/>
      <c r="H394" s="150"/>
      <c r="AD394" s="153"/>
      <c r="AE394" s="152"/>
      <c r="AF394" s="21"/>
      <c r="AG394" s="22"/>
    </row>
    <row r="395" spans="5:33" s="73" customFormat="1" x14ac:dyDescent="0.55000000000000004">
      <c r="E395" s="149"/>
      <c r="H395" s="150"/>
      <c r="AD395" s="153"/>
      <c r="AE395" s="152"/>
      <c r="AF395" s="21"/>
      <c r="AG395" s="22"/>
    </row>
    <row r="396" spans="5:33" s="73" customFormat="1" x14ac:dyDescent="0.55000000000000004">
      <c r="E396" s="149"/>
      <c r="H396" s="150"/>
      <c r="AD396" s="153"/>
      <c r="AE396" s="152"/>
      <c r="AF396" s="21"/>
      <c r="AG396" s="22"/>
    </row>
    <row r="397" spans="5:33" s="73" customFormat="1" x14ac:dyDescent="0.55000000000000004">
      <c r="E397" s="149"/>
      <c r="H397" s="150"/>
      <c r="AB397" s="150"/>
      <c r="AC397" s="150"/>
      <c r="AD397" s="153"/>
      <c r="AE397" s="152"/>
      <c r="AF397" s="21"/>
      <c r="AG397" s="22"/>
    </row>
    <row r="398" spans="5:33" s="73" customFormat="1" x14ac:dyDescent="0.55000000000000004">
      <c r="E398" s="149"/>
      <c r="H398" s="150"/>
      <c r="AD398" s="153"/>
      <c r="AE398" s="152"/>
      <c r="AF398" s="21"/>
      <c r="AG398" s="22"/>
    </row>
    <row r="399" spans="5:33" s="73" customFormat="1" x14ac:dyDescent="0.55000000000000004">
      <c r="E399" s="149"/>
      <c r="AD399" s="153"/>
      <c r="AE399" s="152"/>
      <c r="AF399" s="21"/>
      <c r="AG399" s="22"/>
    </row>
    <row r="400" spans="5:33" s="73" customFormat="1" ht="24" customHeight="1" x14ac:dyDescent="0.55000000000000004">
      <c r="E400" s="149"/>
      <c r="H400" s="150"/>
      <c r="O400" s="22"/>
      <c r="AD400" s="153"/>
      <c r="AE400" s="152"/>
      <c r="AF400" s="21"/>
      <c r="AG400" s="22"/>
    </row>
    <row r="401" spans="5:33" s="73" customFormat="1" x14ac:dyDescent="0.55000000000000004">
      <c r="E401" s="149"/>
      <c r="H401" s="150"/>
      <c r="U401" s="150"/>
      <c r="AB401" s="150"/>
      <c r="AC401" s="150"/>
      <c r="AD401" s="153"/>
      <c r="AE401" s="152"/>
      <c r="AF401" s="21"/>
      <c r="AG401" s="22"/>
    </row>
    <row r="402" spans="5:33" s="73" customFormat="1" x14ac:dyDescent="0.55000000000000004">
      <c r="E402" s="149"/>
      <c r="H402" s="150"/>
      <c r="U402" s="150"/>
      <c r="AB402" s="150"/>
      <c r="AC402" s="150"/>
      <c r="AD402" s="153"/>
      <c r="AE402" s="152"/>
      <c r="AF402" s="21"/>
      <c r="AG402" s="22"/>
    </row>
    <row r="403" spans="5:33" s="73" customFormat="1" x14ac:dyDescent="0.55000000000000004">
      <c r="E403" s="149"/>
      <c r="H403" s="150"/>
      <c r="AD403" s="153"/>
      <c r="AE403" s="152"/>
      <c r="AF403" s="21"/>
      <c r="AG403" s="22"/>
    </row>
    <row r="404" spans="5:33" s="73" customFormat="1" x14ac:dyDescent="0.55000000000000004">
      <c r="E404" s="149"/>
      <c r="H404" s="150"/>
      <c r="U404" s="150"/>
      <c r="AB404" s="150"/>
      <c r="AC404" s="150"/>
      <c r="AD404" s="153"/>
      <c r="AE404" s="152"/>
      <c r="AF404" s="21"/>
      <c r="AG404" s="22"/>
    </row>
    <row r="405" spans="5:33" s="73" customFormat="1" x14ac:dyDescent="0.55000000000000004">
      <c r="E405" s="149"/>
      <c r="H405" s="150"/>
      <c r="AB405" s="150"/>
      <c r="AC405" s="150"/>
      <c r="AD405" s="153"/>
      <c r="AE405" s="152"/>
      <c r="AF405" s="21"/>
      <c r="AG405" s="22"/>
    </row>
    <row r="406" spans="5:33" s="73" customFormat="1" x14ac:dyDescent="0.55000000000000004">
      <c r="E406" s="149"/>
      <c r="AD406" s="153"/>
      <c r="AE406" s="152"/>
      <c r="AF406" s="21"/>
      <c r="AG406" s="22"/>
    </row>
    <row r="407" spans="5:33" s="73" customFormat="1" x14ac:dyDescent="0.55000000000000004">
      <c r="E407" s="149"/>
      <c r="AD407" s="153"/>
      <c r="AE407" s="152"/>
      <c r="AF407" s="21"/>
      <c r="AG407" s="22"/>
    </row>
    <row r="408" spans="5:33" s="73" customFormat="1" x14ac:dyDescent="0.55000000000000004">
      <c r="E408" s="149"/>
      <c r="H408" s="150"/>
      <c r="AD408" s="153"/>
      <c r="AE408" s="152"/>
      <c r="AF408" s="21"/>
      <c r="AG408" s="22"/>
    </row>
    <row r="409" spans="5:33" s="73" customFormat="1" x14ac:dyDescent="0.55000000000000004">
      <c r="E409" s="149"/>
      <c r="H409" s="150"/>
      <c r="AB409" s="150"/>
      <c r="AC409" s="150"/>
      <c r="AD409" s="153"/>
      <c r="AE409" s="152"/>
      <c r="AF409" s="21"/>
      <c r="AG409" s="22"/>
    </row>
    <row r="410" spans="5:33" s="73" customFormat="1" x14ac:dyDescent="0.55000000000000004">
      <c r="E410" s="149"/>
      <c r="H410" s="150"/>
      <c r="AD410" s="153"/>
      <c r="AE410" s="152"/>
      <c r="AF410" s="21"/>
      <c r="AG410" s="22"/>
    </row>
    <row r="411" spans="5:33" s="73" customFormat="1" x14ac:dyDescent="0.55000000000000004">
      <c r="E411" s="149"/>
      <c r="U411" s="150"/>
      <c r="AD411" s="153"/>
      <c r="AE411" s="152"/>
      <c r="AF411" s="21"/>
      <c r="AG411" s="22"/>
    </row>
    <row r="412" spans="5:33" s="73" customFormat="1" x14ac:dyDescent="0.55000000000000004">
      <c r="E412" s="149"/>
      <c r="H412" s="150"/>
      <c r="AD412" s="153"/>
      <c r="AE412" s="152"/>
      <c r="AF412" s="21"/>
      <c r="AG412" s="22"/>
    </row>
    <row r="413" spans="5:33" s="73" customFormat="1" x14ac:dyDescent="0.55000000000000004">
      <c r="E413" s="149"/>
      <c r="H413" s="150"/>
      <c r="AD413" s="153"/>
      <c r="AE413" s="152"/>
      <c r="AF413" s="21"/>
      <c r="AG413" s="22"/>
    </row>
    <row r="414" spans="5:33" s="73" customFormat="1" x14ac:dyDescent="0.55000000000000004">
      <c r="E414" s="149"/>
      <c r="H414" s="150"/>
      <c r="AD414" s="153"/>
      <c r="AE414" s="152"/>
      <c r="AF414" s="21"/>
      <c r="AG414" s="22"/>
    </row>
    <row r="415" spans="5:33" s="73" customFormat="1" x14ac:dyDescent="0.55000000000000004">
      <c r="E415" s="149"/>
      <c r="H415" s="150"/>
      <c r="AB415" s="150"/>
      <c r="AC415" s="150"/>
      <c r="AD415" s="153"/>
      <c r="AE415" s="152"/>
      <c r="AF415" s="21"/>
      <c r="AG415" s="22"/>
    </row>
    <row r="416" spans="5:33" s="73" customFormat="1" x14ac:dyDescent="0.55000000000000004">
      <c r="E416" s="149"/>
      <c r="H416" s="150"/>
      <c r="U416" s="150"/>
      <c r="AD416" s="153"/>
      <c r="AE416" s="152"/>
      <c r="AF416" s="21"/>
      <c r="AG416" s="22"/>
    </row>
    <row r="417" spans="5:33" s="73" customFormat="1" x14ac:dyDescent="0.55000000000000004">
      <c r="E417" s="149"/>
      <c r="H417" s="150"/>
      <c r="U417" s="150"/>
      <c r="AB417" s="150"/>
      <c r="AC417" s="150"/>
      <c r="AD417" s="153"/>
      <c r="AE417" s="152"/>
      <c r="AF417" s="21"/>
      <c r="AG417" s="22"/>
    </row>
    <row r="418" spans="5:33" s="73" customFormat="1" x14ac:dyDescent="0.55000000000000004">
      <c r="E418" s="149"/>
      <c r="H418" s="150"/>
      <c r="AD418" s="153"/>
      <c r="AE418" s="152"/>
      <c r="AF418" s="21"/>
      <c r="AG418" s="22"/>
    </row>
    <row r="419" spans="5:33" s="73" customFormat="1" x14ac:dyDescent="0.55000000000000004">
      <c r="E419" s="149"/>
      <c r="H419" s="150"/>
      <c r="AD419" s="153"/>
      <c r="AE419" s="152"/>
      <c r="AF419" s="21"/>
      <c r="AG419" s="22"/>
    </row>
    <row r="420" spans="5:33" s="73" customFormat="1" x14ac:dyDescent="0.55000000000000004">
      <c r="E420" s="149"/>
      <c r="H420" s="150"/>
      <c r="AB420" s="150"/>
      <c r="AC420" s="150"/>
      <c r="AD420" s="153"/>
      <c r="AE420" s="152"/>
      <c r="AF420" s="21"/>
      <c r="AG420" s="22"/>
    </row>
    <row r="421" spans="5:33" s="73" customFormat="1" x14ac:dyDescent="0.55000000000000004">
      <c r="E421" s="149"/>
      <c r="H421" s="150"/>
      <c r="U421" s="150"/>
      <c r="AD421" s="153"/>
      <c r="AE421" s="152"/>
      <c r="AF421" s="21"/>
      <c r="AG421" s="22"/>
    </row>
    <row r="422" spans="5:33" s="73" customFormat="1" x14ac:dyDescent="0.55000000000000004">
      <c r="E422" s="149"/>
      <c r="H422" s="150"/>
      <c r="AD422" s="153"/>
      <c r="AE422" s="152"/>
      <c r="AF422" s="21"/>
      <c r="AG422" s="22"/>
    </row>
    <row r="423" spans="5:33" s="73" customFormat="1" x14ac:dyDescent="0.55000000000000004">
      <c r="E423" s="149"/>
      <c r="H423" s="150"/>
      <c r="AD423" s="153"/>
      <c r="AE423" s="152"/>
      <c r="AF423" s="21"/>
      <c r="AG423" s="22"/>
    </row>
    <row r="424" spans="5:33" s="73" customFormat="1" x14ac:dyDescent="0.55000000000000004">
      <c r="E424" s="149"/>
      <c r="H424" s="150"/>
      <c r="U424" s="150"/>
      <c r="AD424" s="153"/>
      <c r="AE424" s="152"/>
      <c r="AF424" s="21"/>
      <c r="AG424" s="22"/>
    </row>
    <row r="425" spans="5:33" s="73" customFormat="1" x14ac:dyDescent="0.55000000000000004">
      <c r="E425" s="149"/>
      <c r="H425" s="150"/>
      <c r="U425" s="150"/>
      <c r="AD425" s="153"/>
      <c r="AE425" s="152"/>
      <c r="AF425" s="21"/>
      <c r="AG425" s="22"/>
    </row>
    <row r="426" spans="5:33" s="73" customFormat="1" x14ac:dyDescent="0.55000000000000004">
      <c r="E426" s="149"/>
      <c r="AD426" s="153"/>
      <c r="AE426" s="152"/>
      <c r="AF426" s="21"/>
      <c r="AG426" s="22"/>
    </row>
    <row r="427" spans="5:33" s="73" customFormat="1" x14ac:dyDescent="0.55000000000000004">
      <c r="E427" s="149"/>
      <c r="AB427" s="150"/>
      <c r="AC427" s="150"/>
      <c r="AD427" s="153"/>
      <c r="AE427" s="152"/>
      <c r="AF427" s="21"/>
      <c r="AG427" s="22"/>
    </row>
    <row r="428" spans="5:33" s="73" customFormat="1" x14ac:dyDescent="0.55000000000000004">
      <c r="E428" s="149"/>
      <c r="H428" s="150"/>
      <c r="U428" s="150"/>
      <c r="AD428" s="153"/>
      <c r="AE428" s="152"/>
      <c r="AF428" s="21"/>
      <c r="AG428" s="22"/>
    </row>
    <row r="429" spans="5:33" s="73" customFormat="1" x14ac:dyDescent="0.55000000000000004">
      <c r="E429" s="149"/>
      <c r="H429" s="150"/>
      <c r="U429" s="150"/>
      <c r="AD429" s="153"/>
      <c r="AE429" s="152"/>
      <c r="AF429" s="21"/>
      <c r="AG429" s="22"/>
    </row>
    <row r="430" spans="5:33" s="73" customFormat="1" x14ac:dyDescent="0.55000000000000004">
      <c r="E430" s="149"/>
      <c r="H430" s="150"/>
      <c r="AB430" s="150"/>
      <c r="AC430" s="150"/>
      <c r="AD430" s="153"/>
      <c r="AE430" s="152"/>
      <c r="AF430" s="21"/>
      <c r="AG430" s="22"/>
    </row>
    <row r="431" spans="5:33" s="73" customFormat="1" x14ac:dyDescent="0.55000000000000004">
      <c r="E431" s="149"/>
      <c r="H431" s="150"/>
      <c r="AD431" s="153"/>
      <c r="AE431" s="152"/>
      <c r="AF431" s="21"/>
      <c r="AG431" s="22"/>
    </row>
    <row r="432" spans="5:33" s="73" customFormat="1" x14ac:dyDescent="0.55000000000000004">
      <c r="E432" s="149"/>
      <c r="H432" s="150"/>
      <c r="U432" s="150"/>
      <c r="AD432" s="153"/>
      <c r="AE432" s="152"/>
      <c r="AF432" s="21"/>
      <c r="AG432" s="22"/>
    </row>
    <row r="433" spans="5:33" s="73" customFormat="1" x14ac:dyDescent="0.55000000000000004">
      <c r="E433" s="149"/>
      <c r="H433" s="150"/>
      <c r="AD433" s="153"/>
      <c r="AE433" s="152"/>
      <c r="AF433" s="21"/>
      <c r="AG433" s="22"/>
    </row>
    <row r="434" spans="5:33" s="73" customFormat="1" x14ac:dyDescent="0.55000000000000004">
      <c r="E434" s="149"/>
      <c r="H434" s="150"/>
      <c r="AB434" s="150"/>
      <c r="AC434" s="150"/>
      <c r="AD434" s="153"/>
      <c r="AE434" s="152"/>
      <c r="AF434" s="21"/>
      <c r="AG434" s="22"/>
    </row>
    <row r="435" spans="5:33" s="73" customFormat="1" x14ac:dyDescent="0.55000000000000004">
      <c r="E435" s="149"/>
      <c r="H435" s="150"/>
      <c r="AB435" s="150"/>
      <c r="AC435" s="150"/>
      <c r="AD435" s="153"/>
      <c r="AE435" s="152"/>
      <c r="AF435" s="21"/>
      <c r="AG435" s="22"/>
    </row>
    <row r="436" spans="5:33" s="73" customFormat="1" x14ac:dyDescent="0.55000000000000004">
      <c r="E436" s="149"/>
      <c r="H436" s="150"/>
      <c r="AD436" s="153"/>
      <c r="AE436" s="152"/>
      <c r="AF436" s="21"/>
      <c r="AG436" s="22"/>
    </row>
    <row r="437" spans="5:33" s="73" customFormat="1" x14ac:dyDescent="0.55000000000000004">
      <c r="E437" s="149"/>
      <c r="H437" s="150"/>
      <c r="AB437" s="150"/>
      <c r="AC437" s="150"/>
      <c r="AD437" s="153"/>
      <c r="AE437" s="152"/>
      <c r="AF437" s="21"/>
      <c r="AG437" s="22"/>
    </row>
    <row r="438" spans="5:33" s="73" customFormat="1" x14ac:dyDescent="0.55000000000000004">
      <c r="E438" s="149"/>
      <c r="AB438" s="150"/>
      <c r="AC438" s="150"/>
      <c r="AD438" s="153"/>
      <c r="AE438" s="152"/>
      <c r="AF438" s="21"/>
      <c r="AG438" s="22"/>
    </row>
    <row r="439" spans="5:33" s="73" customFormat="1" x14ac:dyDescent="0.55000000000000004">
      <c r="E439" s="149"/>
      <c r="H439" s="150"/>
      <c r="AD439" s="153"/>
      <c r="AE439" s="152"/>
      <c r="AF439" s="21"/>
      <c r="AG439" s="22"/>
    </row>
    <row r="440" spans="5:33" s="73" customFormat="1" x14ac:dyDescent="0.55000000000000004">
      <c r="E440" s="149"/>
      <c r="H440" s="150"/>
      <c r="AB440" s="150"/>
      <c r="AC440" s="150"/>
      <c r="AD440" s="153"/>
      <c r="AE440" s="152"/>
      <c r="AF440" s="21"/>
      <c r="AG440" s="22"/>
    </row>
    <row r="441" spans="5:33" s="73" customFormat="1" x14ac:dyDescent="0.55000000000000004">
      <c r="E441" s="149"/>
      <c r="AD441" s="153"/>
      <c r="AE441" s="152"/>
      <c r="AF441" s="21"/>
      <c r="AG441" s="22"/>
    </row>
    <row r="442" spans="5:33" s="73" customFormat="1" x14ac:dyDescent="0.55000000000000004">
      <c r="E442" s="149"/>
      <c r="H442" s="150"/>
      <c r="AB442" s="150"/>
      <c r="AC442" s="150"/>
      <c r="AD442" s="153"/>
      <c r="AE442" s="152"/>
      <c r="AF442" s="21"/>
      <c r="AG442" s="22"/>
    </row>
    <row r="443" spans="5:33" s="73" customFormat="1" x14ac:dyDescent="0.55000000000000004">
      <c r="E443" s="149"/>
      <c r="H443" s="150"/>
      <c r="AB443" s="150"/>
      <c r="AC443" s="150"/>
      <c r="AD443" s="153"/>
      <c r="AE443" s="152"/>
      <c r="AF443" s="21"/>
      <c r="AG443" s="22"/>
    </row>
    <row r="444" spans="5:33" s="73" customFormat="1" x14ac:dyDescent="0.55000000000000004">
      <c r="E444" s="149"/>
      <c r="H444" s="150"/>
      <c r="AD444" s="153"/>
      <c r="AE444" s="152"/>
      <c r="AF444" s="21"/>
      <c r="AG444" s="22"/>
    </row>
    <row r="445" spans="5:33" s="73" customFormat="1" x14ac:dyDescent="0.55000000000000004">
      <c r="E445" s="149"/>
      <c r="H445" s="150"/>
      <c r="AD445" s="153"/>
      <c r="AE445" s="152"/>
      <c r="AF445" s="21"/>
      <c r="AG445" s="22"/>
    </row>
    <row r="446" spans="5:33" s="73" customFormat="1" x14ac:dyDescent="0.55000000000000004">
      <c r="E446" s="149"/>
      <c r="H446" s="150"/>
      <c r="AB446" s="150"/>
      <c r="AC446" s="150"/>
      <c r="AD446" s="153"/>
      <c r="AE446" s="152"/>
      <c r="AF446" s="21"/>
      <c r="AG446" s="22"/>
    </row>
    <row r="447" spans="5:33" s="73" customFormat="1" x14ac:dyDescent="0.55000000000000004">
      <c r="E447" s="149"/>
      <c r="H447" s="150"/>
      <c r="AB447" s="150"/>
      <c r="AC447" s="150"/>
      <c r="AD447" s="153"/>
      <c r="AE447" s="152"/>
      <c r="AF447" s="21"/>
      <c r="AG447" s="22"/>
    </row>
    <row r="448" spans="5:33" s="73" customFormat="1" x14ac:dyDescent="0.55000000000000004">
      <c r="E448" s="149"/>
      <c r="H448" s="150"/>
      <c r="AB448" s="150"/>
      <c r="AC448" s="150"/>
      <c r="AD448" s="153"/>
      <c r="AE448" s="152"/>
      <c r="AF448" s="21"/>
      <c r="AG448" s="22"/>
    </row>
    <row r="449" spans="5:33" s="73" customFormat="1" x14ac:dyDescent="0.55000000000000004">
      <c r="E449" s="149"/>
      <c r="H449" s="150"/>
      <c r="AD449" s="153"/>
      <c r="AE449" s="152"/>
      <c r="AF449" s="21"/>
      <c r="AG449" s="22"/>
    </row>
    <row r="450" spans="5:33" s="73" customFormat="1" x14ac:dyDescent="0.55000000000000004">
      <c r="E450" s="149"/>
      <c r="H450" s="150"/>
      <c r="AB450" s="150"/>
      <c r="AC450" s="150"/>
      <c r="AD450" s="153"/>
      <c r="AE450" s="152"/>
      <c r="AF450" s="21"/>
      <c r="AG450" s="22"/>
    </row>
    <row r="451" spans="5:33" s="73" customFormat="1" x14ac:dyDescent="0.55000000000000004">
      <c r="E451" s="149"/>
      <c r="H451" s="150"/>
      <c r="AD451" s="153"/>
      <c r="AE451" s="152"/>
      <c r="AF451" s="21"/>
      <c r="AG451" s="22"/>
    </row>
    <row r="452" spans="5:33" s="73" customFormat="1" x14ac:dyDescent="0.55000000000000004">
      <c r="E452" s="149"/>
      <c r="H452" s="150"/>
      <c r="AD452" s="153"/>
      <c r="AE452" s="152"/>
      <c r="AF452" s="21"/>
      <c r="AG452" s="22"/>
    </row>
    <row r="453" spans="5:33" s="73" customFormat="1" x14ac:dyDescent="0.55000000000000004">
      <c r="E453" s="149"/>
      <c r="H453" s="150"/>
      <c r="AD453" s="153"/>
      <c r="AE453" s="152"/>
      <c r="AF453" s="21"/>
      <c r="AG453" s="22"/>
    </row>
    <row r="454" spans="5:33" s="73" customFormat="1" x14ac:dyDescent="0.55000000000000004">
      <c r="E454" s="149"/>
      <c r="H454" s="150"/>
      <c r="AD454" s="153"/>
      <c r="AE454" s="152"/>
      <c r="AF454" s="21"/>
      <c r="AG454" s="22"/>
    </row>
    <row r="455" spans="5:33" s="73" customFormat="1" x14ac:dyDescent="0.55000000000000004">
      <c r="E455" s="149"/>
      <c r="H455" s="150"/>
      <c r="AD455" s="153"/>
      <c r="AE455" s="152"/>
      <c r="AF455" s="21"/>
      <c r="AG455" s="22"/>
    </row>
    <row r="456" spans="5:33" s="73" customFormat="1" x14ac:dyDescent="0.55000000000000004">
      <c r="E456" s="149"/>
      <c r="U456" s="150"/>
      <c r="AD456" s="153"/>
      <c r="AE456" s="152"/>
      <c r="AF456" s="21"/>
      <c r="AG456" s="22"/>
    </row>
    <row r="457" spans="5:33" s="73" customFormat="1" x14ac:dyDescent="0.55000000000000004">
      <c r="E457" s="149"/>
      <c r="H457" s="150"/>
      <c r="AD457" s="153"/>
      <c r="AE457" s="152"/>
      <c r="AF457" s="21"/>
      <c r="AG457" s="22"/>
    </row>
    <row r="458" spans="5:33" s="73" customFormat="1" x14ac:dyDescent="0.55000000000000004">
      <c r="E458" s="149"/>
      <c r="H458" s="150"/>
      <c r="AD458" s="153"/>
      <c r="AE458" s="152"/>
      <c r="AF458" s="21"/>
      <c r="AG458" s="22"/>
    </row>
    <row r="459" spans="5:33" s="73" customFormat="1" x14ac:dyDescent="0.55000000000000004">
      <c r="E459" s="149"/>
      <c r="H459" s="150"/>
      <c r="AB459" s="150"/>
      <c r="AC459" s="150"/>
      <c r="AD459" s="153"/>
      <c r="AE459" s="152"/>
      <c r="AF459" s="21"/>
      <c r="AG459" s="22"/>
    </row>
    <row r="460" spans="5:33" s="73" customFormat="1" x14ac:dyDescent="0.55000000000000004">
      <c r="E460" s="149"/>
      <c r="H460" s="150"/>
      <c r="AD460" s="153"/>
      <c r="AE460" s="152"/>
      <c r="AF460" s="21"/>
      <c r="AG460" s="22"/>
    </row>
    <row r="461" spans="5:33" s="73" customFormat="1" x14ac:dyDescent="0.55000000000000004">
      <c r="E461" s="149"/>
      <c r="H461" s="150"/>
      <c r="AD461" s="153"/>
      <c r="AE461" s="152"/>
      <c r="AF461" s="21"/>
      <c r="AG461" s="22"/>
    </row>
    <row r="462" spans="5:33" s="73" customFormat="1" x14ac:dyDescent="0.55000000000000004">
      <c r="E462" s="149"/>
      <c r="H462" s="150"/>
      <c r="AD462" s="153"/>
      <c r="AE462" s="152"/>
      <c r="AF462" s="21"/>
      <c r="AG462" s="22"/>
    </row>
    <row r="463" spans="5:33" s="73" customFormat="1" x14ac:dyDescent="0.55000000000000004">
      <c r="E463" s="149"/>
      <c r="H463" s="150"/>
      <c r="AD463" s="153"/>
      <c r="AE463" s="152"/>
      <c r="AF463" s="21"/>
      <c r="AG463" s="22"/>
    </row>
    <row r="464" spans="5:33" s="73" customFormat="1" x14ac:dyDescent="0.55000000000000004">
      <c r="E464" s="149"/>
      <c r="H464" s="150"/>
      <c r="AB464" s="150"/>
      <c r="AC464" s="150"/>
      <c r="AD464" s="153"/>
      <c r="AE464" s="152"/>
      <c r="AF464" s="21"/>
      <c r="AG464" s="22"/>
    </row>
    <row r="465" spans="5:33" s="73" customFormat="1" x14ac:dyDescent="0.55000000000000004">
      <c r="E465" s="149"/>
      <c r="H465" s="150"/>
      <c r="U465" s="150"/>
      <c r="AD465" s="153"/>
      <c r="AE465" s="152"/>
      <c r="AF465" s="21"/>
      <c r="AG465" s="22"/>
    </row>
    <row r="466" spans="5:33" s="73" customFormat="1" x14ac:dyDescent="0.55000000000000004">
      <c r="E466" s="149"/>
      <c r="H466" s="150"/>
      <c r="U466" s="150"/>
      <c r="AD466" s="153"/>
      <c r="AE466" s="152"/>
      <c r="AF466" s="21"/>
      <c r="AG466" s="22"/>
    </row>
    <row r="467" spans="5:33" s="73" customFormat="1" x14ac:dyDescent="0.55000000000000004">
      <c r="E467" s="149"/>
      <c r="H467" s="150"/>
      <c r="U467" s="150"/>
      <c r="AD467" s="153"/>
      <c r="AE467" s="152"/>
      <c r="AF467" s="21"/>
      <c r="AG467" s="22"/>
    </row>
    <row r="468" spans="5:33" s="73" customFormat="1" x14ac:dyDescent="0.55000000000000004">
      <c r="E468" s="149"/>
      <c r="H468" s="150"/>
      <c r="AB468" s="150"/>
      <c r="AC468" s="150"/>
      <c r="AD468" s="153"/>
      <c r="AE468" s="152"/>
      <c r="AF468" s="21"/>
      <c r="AG468" s="22"/>
    </row>
    <row r="469" spans="5:33" s="73" customFormat="1" x14ac:dyDescent="0.55000000000000004">
      <c r="E469" s="149"/>
      <c r="H469" s="150"/>
      <c r="AD469" s="153"/>
      <c r="AE469" s="152"/>
      <c r="AF469" s="21"/>
      <c r="AG469" s="22"/>
    </row>
    <row r="470" spans="5:33" s="73" customFormat="1" x14ac:dyDescent="0.55000000000000004">
      <c r="E470" s="149"/>
      <c r="H470" s="150"/>
      <c r="U470" s="150"/>
      <c r="AD470" s="153"/>
      <c r="AE470" s="152"/>
      <c r="AF470" s="21"/>
      <c r="AG470" s="22"/>
    </row>
    <row r="471" spans="5:33" s="73" customFormat="1" x14ac:dyDescent="0.55000000000000004">
      <c r="E471" s="149"/>
      <c r="H471" s="150"/>
      <c r="AD471" s="153"/>
      <c r="AE471" s="152"/>
      <c r="AF471" s="21"/>
      <c r="AG471" s="22"/>
    </row>
    <row r="472" spans="5:33" s="73" customFormat="1" x14ac:dyDescent="0.55000000000000004">
      <c r="E472" s="149"/>
      <c r="H472" s="150"/>
      <c r="AD472" s="153"/>
      <c r="AE472" s="152"/>
      <c r="AF472" s="21"/>
      <c r="AG472" s="22"/>
    </row>
    <row r="473" spans="5:33" s="73" customFormat="1" x14ac:dyDescent="0.55000000000000004">
      <c r="E473" s="149"/>
      <c r="H473" s="150"/>
      <c r="U473" s="150"/>
      <c r="AB473" s="150"/>
      <c r="AC473" s="150"/>
      <c r="AD473" s="153"/>
      <c r="AE473" s="152"/>
      <c r="AF473" s="21"/>
      <c r="AG473" s="22"/>
    </row>
    <row r="474" spans="5:33" s="73" customFormat="1" x14ac:dyDescent="0.55000000000000004">
      <c r="E474" s="149"/>
      <c r="H474" s="150"/>
      <c r="U474" s="150"/>
      <c r="AD474" s="153"/>
      <c r="AE474" s="152"/>
      <c r="AF474" s="21"/>
      <c r="AG474" s="22"/>
    </row>
    <row r="475" spans="5:33" s="73" customFormat="1" x14ac:dyDescent="0.55000000000000004">
      <c r="E475" s="149"/>
      <c r="H475" s="150"/>
      <c r="AD475" s="153"/>
      <c r="AE475" s="152"/>
      <c r="AF475" s="21"/>
      <c r="AG475" s="22"/>
    </row>
    <row r="476" spans="5:33" s="73" customFormat="1" x14ac:dyDescent="0.55000000000000004">
      <c r="E476" s="149"/>
      <c r="H476" s="150"/>
      <c r="AD476" s="153"/>
      <c r="AE476" s="152"/>
      <c r="AF476" s="21"/>
      <c r="AG476" s="22"/>
    </row>
    <row r="477" spans="5:33" s="73" customFormat="1" x14ac:dyDescent="0.55000000000000004">
      <c r="E477" s="149"/>
      <c r="H477" s="150"/>
      <c r="AD477" s="153"/>
      <c r="AE477" s="152"/>
      <c r="AF477" s="21"/>
      <c r="AG477" s="22"/>
    </row>
    <row r="478" spans="5:33" s="73" customFormat="1" x14ac:dyDescent="0.55000000000000004">
      <c r="E478" s="149"/>
      <c r="H478" s="150"/>
      <c r="AD478" s="153"/>
      <c r="AE478" s="152"/>
      <c r="AF478" s="21"/>
      <c r="AG478" s="22"/>
    </row>
    <row r="479" spans="5:33" s="73" customFormat="1" x14ac:dyDescent="0.55000000000000004">
      <c r="E479" s="149"/>
      <c r="H479" s="150"/>
      <c r="U479" s="150"/>
      <c r="AD479" s="153"/>
      <c r="AE479" s="152"/>
      <c r="AF479" s="21"/>
      <c r="AG479" s="22"/>
    </row>
    <row r="480" spans="5:33" s="73" customFormat="1" x14ac:dyDescent="0.55000000000000004">
      <c r="E480" s="149"/>
      <c r="H480" s="150"/>
      <c r="AD480" s="153"/>
      <c r="AE480" s="152"/>
      <c r="AF480" s="21"/>
      <c r="AG480" s="22"/>
    </row>
    <row r="481" spans="5:33" s="73" customFormat="1" x14ac:dyDescent="0.55000000000000004">
      <c r="E481" s="149"/>
      <c r="H481" s="150"/>
      <c r="U481" s="150"/>
      <c r="AB481" s="150"/>
      <c r="AC481" s="150"/>
      <c r="AD481" s="153"/>
      <c r="AE481" s="152"/>
      <c r="AF481" s="21"/>
      <c r="AG481" s="22"/>
    </row>
    <row r="482" spans="5:33" s="73" customFormat="1" x14ac:dyDescent="0.55000000000000004">
      <c r="E482" s="149"/>
      <c r="H482" s="150"/>
      <c r="U482" s="150"/>
      <c r="AD482" s="153"/>
      <c r="AE482" s="152"/>
      <c r="AF482" s="21"/>
      <c r="AG482" s="22"/>
    </row>
    <row r="483" spans="5:33" s="73" customFormat="1" x14ac:dyDescent="0.55000000000000004">
      <c r="E483" s="149"/>
      <c r="H483" s="150"/>
      <c r="AD483" s="153"/>
      <c r="AE483" s="152"/>
      <c r="AF483" s="21"/>
      <c r="AG483" s="22"/>
    </row>
    <row r="484" spans="5:33" s="73" customFormat="1" x14ac:dyDescent="0.55000000000000004">
      <c r="E484" s="149"/>
      <c r="H484" s="150"/>
      <c r="AB484" s="150"/>
      <c r="AC484" s="150"/>
      <c r="AD484" s="153"/>
      <c r="AE484" s="152"/>
      <c r="AF484" s="21"/>
      <c r="AG484" s="22"/>
    </row>
    <row r="485" spans="5:33" s="73" customFormat="1" x14ac:dyDescent="0.55000000000000004">
      <c r="E485" s="149"/>
      <c r="H485" s="150"/>
      <c r="AD485" s="153"/>
      <c r="AE485" s="152"/>
      <c r="AF485" s="21"/>
      <c r="AG485" s="22"/>
    </row>
    <row r="486" spans="5:33" s="73" customFormat="1" x14ac:dyDescent="0.55000000000000004">
      <c r="E486" s="149"/>
      <c r="H486" s="150"/>
      <c r="AD486" s="153"/>
      <c r="AE486" s="152"/>
      <c r="AF486" s="21"/>
      <c r="AG486" s="22"/>
    </row>
    <row r="487" spans="5:33" s="73" customFormat="1" x14ac:dyDescent="0.55000000000000004">
      <c r="E487" s="149"/>
      <c r="U487" s="150"/>
      <c r="AD487" s="153"/>
      <c r="AE487" s="152"/>
      <c r="AF487" s="21"/>
      <c r="AG487" s="22"/>
    </row>
    <row r="488" spans="5:33" s="73" customFormat="1" x14ac:dyDescent="0.55000000000000004">
      <c r="E488" s="149"/>
      <c r="H488" s="150"/>
      <c r="AD488" s="153"/>
      <c r="AE488" s="152"/>
      <c r="AF488" s="21"/>
      <c r="AG488" s="22"/>
    </row>
    <row r="489" spans="5:33" s="73" customFormat="1" x14ac:dyDescent="0.55000000000000004">
      <c r="E489" s="149"/>
      <c r="H489" s="150"/>
      <c r="AB489" s="150"/>
      <c r="AC489" s="150"/>
      <c r="AD489" s="153"/>
      <c r="AE489" s="152"/>
      <c r="AF489" s="21"/>
      <c r="AG489" s="22"/>
    </row>
    <row r="490" spans="5:33" s="73" customFormat="1" x14ac:dyDescent="0.55000000000000004">
      <c r="E490" s="149"/>
      <c r="H490" s="150"/>
      <c r="AD490" s="153"/>
      <c r="AE490" s="152"/>
      <c r="AF490" s="21"/>
      <c r="AG490" s="22"/>
    </row>
    <row r="491" spans="5:33" s="73" customFormat="1" x14ac:dyDescent="0.55000000000000004">
      <c r="E491" s="149"/>
      <c r="H491" s="150"/>
      <c r="AD491" s="153"/>
      <c r="AE491" s="152"/>
      <c r="AF491" s="21"/>
      <c r="AG491" s="22"/>
    </row>
    <row r="492" spans="5:33" s="73" customFormat="1" x14ac:dyDescent="0.55000000000000004">
      <c r="E492" s="149"/>
      <c r="H492" s="150"/>
      <c r="AD492" s="153"/>
      <c r="AE492" s="152"/>
      <c r="AF492" s="21"/>
      <c r="AG492" s="22"/>
    </row>
    <row r="493" spans="5:33" s="73" customFormat="1" x14ac:dyDescent="0.55000000000000004">
      <c r="E493" s="149"/>
      <c r="H493" s="150"/>
      <c r="AD493" s="153"/>
      <c r="AE493" s="152"/>
      <c r="AF493" s="21"/>
      <c r="AG493" s="22"/>
    </row>
    <row r="494" spans="5:33" s="73" customFormat="1" x14ac:dyDescent="0.55000000000000004">
      <c r="E494" s="149"/>
      <c r="H494" s="150"/>
      <c r="U494" s="150"/>
      <c r="AD494" s="153"/>
      <c r="AE494" s="152"/>
      <c r="AF494" s="21"/>
      <c r="AG494" s="22"/>
    </row>
    <row r="495" spans="5:33" s="73" customFormat="1" x14ac:dyDescent="0.55000000000000004">
      <c r="E495" s="149"/>
      <c r="H495" s="150"/>
      <c r="U495" s="150"/>
      <c r="AD495" s="153"/>
      <c r="AE495" s="152"/>
      <c r="AF495" s="21"/>
      <c r="AG495" s="22"/>
    </row>
    <row r="496" spans="5:33" s="73" customFormat="1" x14ac:dyDescent="0.55000000000000004">
      <c r="E496" s="149"/>
      <c r="H496" s="150"/>
      <c r="AD496" s="153"/>
      <c r="AE496" s="152"/>
      <c r="AF496" s="21"/>
      <c r="AG496" s="22"/>
    </row>
    <row r="497" spans="5:33" s="73" customFormat="1" x14ac:dyDescent="0.55000000000000004">
      <c r="E497" s="149"/>
      <c r="H497" s="150"/>
      <c r="AD497" s="153"/>
      <c r="AE497" s="152"/>
      <c r="AF497" s="21"/>
      <c r="AG497" s="22"/>
    </row>
    <row r="498" spans="5:33" s="73" customFormat="1" x14ac:dyDescent="0.55000000000000004">
      <c r="E498" s="149"/>
      <c r="H498" s="150"/>
      <c r="AD498" s="153"/>
      <c r="AE498" s="152"/>
      <c r="AF498" s="21"/>
      <c r="AG498" s="22"/>
    </row>
    <row r="499" spans="5:33" s="73" customFormat="1" x14ac:dyDescent="0.55000000000000004">
      <c r="E499" s="149"/>
      <c r="H499" s="150"/>
      <c r="U499" s="150"/>
      <c r="AD499" s="153"/>
      <c r="AE499" s="152"/>
      <c r="AF499" s="21"/>
      <c r="AG499" s="22"/>
    </row>
    <row r="500" spans="5:33" s="73" customFormat="1" x14ac:dyDescent="0.55000000000000004">
      <c r="E500" s="149"/>
      <c r="H500" s="150"/>
      <c r="AD500" s="153"/>
      <c r="AE500" s="152"/>
      <c r="AF500" s="21"/>
      <c r="AG500" s="22"/>
    </row>
    <row r="501" spans="5:33" s="73" customFormat="1" x14ac:dyDescent="0.55000000000000004">
      <c r="E501" s="149"/>
      <c r="H501" s="150"/>
      <c r="AD501" s="153"/>
      <c r="AE501" s="152"/>
      <c r="AF501" s="21"/>
      <c r="AG501" s="22"/>
    </row>
    <row r="502" spans="5:33" s="73" customFormat="1" x14ac:dyDescent="0.55000000000000004">
      <c r="E502" s="149"/>
      <c r="H502" s="150"/>
      <c r="AD502" s="153"/>
      <c r="AE502" s="152"/>
      <c r="AF502" s="21"/>
      <c r="AG502" s="22"/>
    </row>
    <row r="503" spans="5:33" s="73" customFormat="1" x14ac:dyDescent="0.55000000000000004">
      <c r="E503" s="149"/>
      <c r="H503" s="150"/>
      <c r="AD503" s="153"/>
      <c r="AE503" s="152"/>
      <c r="AF503" s="21"/>
      <c r="AG503" s="22"/>
    </row>
    <row r="504" spans="5:33" s="73" customFormat="1" x14ac:dyDescent="0.55000000000000004">
      <c r="E504" s="149"/>
      <c r="H504" s="150"/>
      <c r="U504" s="150"/>
      <c r="AD504" s="153"/>
      <c r="AE504" s="152"/>
      <c r="AF504" s="21"/>
      <c r="AG504" s="22"/>
    </row>
    <row r="505" spans="5:33" s="73" customFormat="1" x14ac:dyDescent="0.55000000000000004">
      <c r="E505" s="149"/>
      <c r="H505" s="150"/>
      <c r="U505" s="150"/>
      <c r="AD505" s="153"/>
      <c r="AE505" s="152"/>
      <c r="AF505" s="21"/>
      <c r="AG505" s="22"/>
    </row>
    <row r="506" spans="5:33" s="73" customFormat="1" x14ac:dyDescent="0.55000000000000004">
      <c r="E506" s="149"/>
      <c r="H506" s="150"/>
      <c r="AD506" s="153"/>
      <c r="AE506" s="152"/>
      <c r="AF506" s="21"/>
      <c r="AG506" s="22"/>
    </row>
    <row r="507" spans="5:33" s="73" customFormat="1" x14ac:dyDescent="0.55000000000000004">
      <c r="E507" s="149"/>
      <c r="H507" s="150"/>
      <c r="U507" s="150"/>
      <c r="AD507" s="153"/>
      <c r="AE507" s="152"/>
      <c r="AF507" s="21"/>
      <c r="AG507" s="22"/>
    </row>
    <row r="508" spans="5:33" s="73" customFormat="1" x14ac:dyDescent="0.55000000000000004">
      <c r="E508" s="149"/>
      <c r="H508" s="150"/>
      <c r="AD508" s="153"/>
      <c r="AE508" s="152"/>
      <c r="AF508" s="21"/>
      <c r="AG508" s="22"/>
    </row>
    <row r="509" spans="5:33" s="73" customFormat="1" x14ac:dyDescent="0.55000000000000004">
      <c r="E509" s="149"/>
      <c r="H509" s="150"/>
      <c r="AD509" s="153"/>
      <c r="AE509" s="152"/>
      <c r="AF509" s="21"/>
      <c r="AG509" s="22"/>
    </row>
    <row r="510" spans="5:33" s="73" customFormat="1" x14ac:dyDescent="0.55000000000000004">
      <c r="E510" s="149"/>
      <c r="H510" s="150"/>
      <c r="AD510" s="153"/>
      <c r="AE510" s="152"/>
      <c r="AF510" s="21"/>
      <c r="AG510" s="22"/>
    </row>
    <row r="511" spans="5:33" s="73" customFormat="1" x14ac:dyDescent="0.55000000000000004">
      <c r="E511" s="149"/>
      <c r="H511" s="150"/>
      <c r="AD511" s="153"/>
      <c r="AE511" s="152"/>
      <c r="AF511" s="21"/>
      <c r="AG511" s="22"/>
    </row>
    <row r="512" spans="5:33" s="73" customFormat="1" x14ac:dyDescent="0.55000000000000004">
      <c r="E512" s="149"/>
      <c r="H512" s="150"/>
      <c r="U512" s="150"/>
      <c r="AB512" s="150"/>
      <c r="AC512" s="150"/>
      <c r="AD512" s="153"/>
      <c r="AE512" s="152"/>
      <c r="AF512" s="21"/>
      <c r="AG512" s="22"/>
    </row>
    <row r="513" spans="5:33" s="73" customFormat="1" x14ac:dyDescent="0.55000000000000004">
      <c r="E513" s="149"/>
      <c r="H513" s="150"/>
      <c r="U513" s="150"/>
      <c r="AD513" s="153"/>
      <c r="AE513" s="152"/>
      <c r="AF513" s="21"/>
      <c r="AG513" s="22"/>
    </row>
    <row r="514" spans="5:33" s="73" customFormat="1" x14ac:dyDescent="0.55000000000000004">
      <c r="E514" s="149"/>
      <c r="H514" s="150"/>
      <c r="AD514" s="153"/>
      <c r="AE514" s="152"/>
      <c r="AF514" s="21"/>
      <c r="AG514" s="22"/>
    </row>
    <row r="515" spans="5:33" s="73" customFormat="1" x14ac:dyDescent="0.55000000000000004">
      <c r="E515" s="149"/>
      <c r="H515" s="150"/>
      <c r="AB515" s="150"/>
      <c r="AC515" s="150"/>
      <c r="AD515" s="153"/>
      <c r="AE515" s="152"/>
      <c r="AF515" s="21"/>
      <c r="AG515" s="22"/>
    </row>
    <row r="516" spans="5:33" s="73" customFormat="1" x14ac:dyDescent="0.55000000000000004">
      <c r="E516" s="149"/>
      <c r="H516" s="150"/>
      <c r="AD516" s="153"/>
      <c r="AE516" s="152"/>
      <c r="AF516" s="21"/>
      <c r="AG516" s="22"/>
    </row>
    <row r="517" spans="5:33" s="73" customFormat="1" x14ac:dyDescent="0.55000000000000004">
      <c r="E517" s="149"/>
      <c r="H517" s="150"/>
      <c r="AD517" s="153"/>
      <c r="AE517" s="152"/>
      <c r="AF517" s="21"/>
      <c r="AG517" s="22"/>
    </row>
    <row r="518" spans="5:33" s="73" customFormat="1" x14ac:dyDescent="0.55000000000000004">
      <c r="E518" s="149"/>
      <c r="H518" s="150"/>
      <c r="AD518" s="153"/>
      <c r="AE518" s="152"/>
      <c r="AF518" s="21"/>
      <c r="AG518" s="22"/>
    </row>
    <row r="519" spans="5:33" s="73" customFormat="1" x14ac:dyDescent="0.55000000000000004">
      <c r="E519" s="149"/>
      <c r="H519" s="150"/>
      <c r="AD519" s="153"/>
      <c r="AE519" s="152"/>
      <c r="AF519" s="21"/>
      <c r="AG519" s="22"/>
    </row>
    <row r="520" spans="5:33" s="73" customFormat="1" x14ac:dyDescent="0.55000000000000004">
      <c r="E520" s="149"/>
      <c r="H520" s="150"/>
      <c r="AD520" s="153"/>
      <c r="AE520" s="152"/>
      <c r="AF520" s="21"/>
      <c r="AG520" s="22"/>
    </row>
    <row r="521" spans="5:33" s="73" customFormat="1" x14ac:dyDescent="0.55000000000000004">
      <c r="E521" s="149"/>
      <c r="H521" s="150"/>
      <c r="AD521" s="153"/>
      <c r="AE521" s="152"/>
      <c r="AF521" s="21"/>
      <c r="AG521" s="22"/>
    </row>
    <row r="522" spans="5:33" s="73" customFormat="1" x14ac:dyDescent="0.55000000000000004">
      <c r="E522" s="149"/>
      <c r="H522" s="150"/>
      <c r="U522" s="150"/>
      <c r="AB522" s="150"/>
      <c r="AC522" s="150"/>
      <c r="AD522" s="153"/>
      <c r="AE522" s="152"/>
      <c r="AF522" s="21"/>
      <c r="AG522" s="22"/>
    </row>
    <row r="523" spans="5:33" s="73" customFormat="1" x14ac:dyDescent="0.55000000000000004">
      <c r="E523" s="149"/>
      <c r="H523" s="150"/>
      <c r="AD523" s="153"/>
      <c r="AE523" s="152"/>
      <c r="AF523" s="21"/>
      <c r="AG523" s="22"/>
    </row>
    <row r="524" spans="5:33" s="73" customFormat="1" x14ac:dyDescent="0.55000000000000004">
      <c r="E524" s="149"/>
      <c r="H524" s="150"/>
      <c r="U524" s="150"/>
      <c r="AD524" s="153"/>
      <c r="AE524" s="152"/>
      <c r="AF524" s="21"/>
      <c r="AG524" s="22"/>
    </row>
    <row r="525" spans="5:33" s="73" customFormat="1" x14ac:dyDescent="0.55000000000000004">
      <c r="E525" s="149"/>
      <c r="H525" s="150"/>
      <c r="U525" s="150"/>
      <c r="AD525" s="153"/>
      <c r="AE525" s="152"/>
      <c r="AF525" s="21"/>
      <c r="AG525" s="22"/>
    </row>
    <row r="526" spans="5:33" s="73" customFormat="1" x14ac:dyDescent="0.55000000000000004">
      <c r="E526" s="149"/>
      <c r="H526" s="150"/>
      <c r="AD526" s="153"/>
      <c r="AE526" s="152"/>
      <c r="AF526" s="21"/>
      <c r="AG526" s="22"/>
    </row>
    <row r="527" spans="5:33" s="73" customFormat="1" x14ac:dyDescent="0.55000000000000004">
      <c r="E527" s="149"/>
      <c r="H527" s="150"/>
      <c r="U527" s="150"/>
      <c r="AB527" s="150"/>
      <c r="AC527" s="150"/>
      <c r="AD527" s="153"/>
      <c r="AE527" s="152"/>
      <c r="AF527" s="21"/>
      <c r="AG527" s="22"/>
    </row>
    <row r="528" spans="5:33" s="73" customFormat="1" x14ac:dyDescent="0.55000000000000004">
      <c r="E528" s="149"/>
      <c r="H528" s="150"/>
      <c r="AD528" s="153"/>
      <c r="AE528" s="152"/>
      <c r="AF528" s="21"/>
      <c r="AG528" s="22"/>
    </row>
    <row r="529" spans="5:33" s="73" customFormat="1" x14ac:dyDescent="0.55000000000000004">
      <c r="E529" s="149"/>
      <c r="H529" s="150"/>
      <c r="U529" s="150"/>
      <c r="AD529" s="153"/>
      <c r="AE529" s="152"/>
      <c r="AF529" s="21"/>
      <c r="AG529" s="22"/>
    </row>
    <row r="530" spans="5:33" s="73" customFormat="1" x14ac:dyDescent="0.55000000000000004">
      <c r="E530" s="149"/>
      <c r="H530" s="150"/>
      <c r="AD530" s="153"/>
      <c r="AE530" s="152"/>
      <c r="AF530" s="21"/>
      <c r="AG530" s="22"/>
    </row>
    <row r="531" spans="5:33" s="73" customFormat="1" x14ac:dyDescent="0.55000000000000004">
      <c r="E531" s="149"/>
      <c r="H531" s="150"/>
      <c r="U531" s="150"/>
      <c r="AD531" s="153"/>
      <c r="AE531" s="152"/>
      <c r="AF531" s="21"/>
      <c r="AG531" s="22"/>
    </row>
    <row r="532" spans="5:33" s="73" customFormat="1" x14ac:dyDescent="0.55000000000000004">
      <c r="E532" s="149"/>
      <c r="H532" s="150"/>
      <c r="AB532" s="150"/>
      <c r="AC532" s="150"/>
      <c r="AD532" s="153"/>
      <c r="AE532" s="152"/>
      <c r="AF532" s="21"/>
      <c r="AG532" s="22"/>
    </row>
    <row r="533" spans="5:33" s="73" customFormat="1" x14ac:dyDescent="0.55000000000000004">
      <c r="E533" s="149"/>
      <c r="H533" s="150"/>
      <c r="AD533" s="153"/>
      <c r="AE533" s="152"/>
      <c r="AF533" s="21"/>
      <c r="AG533" s="22"/>
    </row>
    <row r="534" spans="5:33" s="73" customFormat="1" x14ac:dyDescent="0.55000000000000004">
      <c r="E534" s="149"/>
      <c r="H534" s="150"/>
      <c r="U534" s="150"/>
      <c r="AB534" s="150"/>
      <c r="AC534" s="150"/>
      <c r="AD534" s="153"/>
      <c r="AE534" s="152"/>
      <c r="AF534" s="21"/>
      <c r="AG534" s="22"/>
    </row>
    <row r="535" spans="5:33" s="73" customFormat="1" x14ac:dyDescent="0.55000000000000004">
      <c r="E535" s="149"/>
      <c r="H535" s="150"/>
      <c r="U535" s="150"/>
      <c r="AD535" s="153"/>
      <c r="AE535" s="152"/>
      <c r="AF535" s="21"/>
      <c r="AG535" s="22"/>
    </row>
    <row r="536" spans="5:33" s="73" customFormat="1" x14ac:dyDescent="0.55000000000000004">
      <c r="E536" s="149"/>
      <c r="H536" s="150"/>
      <c r="AD536" s="153"/>
      <c r="AE536" s="152"/>
      <c r="AF536" s="21"/>
      <c r="AG536" s="22"/>
    </row>
    <row r="537" spans="5:33" s="73" customFormat="1" x14ac:dyDescent="0.55000000000000004">
      <c r="E537" s="149"/>
      <c r="H537" s="150"/>
      <c r="AD537" s="153"/>
      <c r="AE537" s="152"/>
      <c r="AF537" s="21"/>
      <c r="AG537" s="22"/>
    </row>
    <row r="538" spans="5:33" s="73" customFormat="1" x14ac:dyDescent="0.55000000000000004">
      <c r="E538" s="149"/>
      <c r="H538" s="150"/>
      <c r="AD538" s="153"/>
      <c r="AE538" s="152"/>
      <c r="AF538" s="21"/>
      <c r="AG538" s="22"/>
    </row>
    <row r="539" spans="5:33" s="73" customFormat="1" x14ac:dyDescent="0.55000000000000004">
      <c r="E539" s="149"/>
      <c r="H539" s="150"/>
      <c r="AB539" s="150"/>
      <c r="AC539" s="150"/>
      <c r="AD539" s="153"/>
      <c r="AE539" s="152"/>
      <c r="AF539" s="21"/>
      <c r="AG539" s="22"/>
    </row>
    <row r="540" spans="5:33" s="73" customFormat="1" x14ac:dyDescent="0.55000000000000004">
      <c r="E540" s="149"/>
      <c r="H540" s="150"/>
      <c r="AD540" s="153"/>
      <c r="AE540" s="152"/>
      <c r="AF540" s="21"/>
      <c r="AG540" s="22"/>
    </row>
    <row r="541" spans="5:33" s="73" customFormat="1" x14ac:dyDescent="0.55000000000000004">
      <c r="E541" s="149"/>
      <c r="H541" s="150"/>
      <c r="U541" s="150"/>
      <c r="AD541" s="153"/>
      <c r="AE541" s="152"/>
      <c r="AF541" s="21"/>
      <c r="AG541" s="22"/>
    </row>
    <row r="542" spans="5:33" s="73" customFormat="1" x14ac:dyDescent="0.55000000000000004">
      <c r="E542" s="149"/>
      <c r="H542" s="150"/>
      <c r="AD542" s="153"/>
      <c r="AE542" s="152"/>
      <c r="AF542" s="21"/>
      <c r="AG542" s="22"/>
    </row>
    <row r="543" spans="5:33" s="73" customFormat="1" x14ac:dyDescent="0.55000000000000004">
      <c r="E543" s="149"/>
      <c r="H543" s="150"/>
      <c r="AD543" s="153"/>
      <c r="AE543" s="152"/>
      <c r="AF543" s="21"/>
      <c r="AG543" s="22"/>
    </row>
    <row r="544" spans="5:33" s="73" customFormat="1" x14ac:dyDescent="0.55000000000000004">
      <c r="E544" s="149"/>
      <c r="H544" s="150"/>
      <c r="AD544" s="153"/>
      <c r="AE544" s="152"/>
      <c r="AF544" s="21"/>
      <c r="AG544" s="22"/>
    </row>
    <row r="545" spans="5:33" s="73" customFormat="1" x14ac:dyDescent="0.55000000000000004">
      <c r="E545" s="149"/>
      <c r="H545" s="150"/>
      <c r="AD545" s="153"/>
      <c r="AE545" s="152"/>
      <c r="AF545" s="21"/>
      <c r="AG545" s="22"/>
    </row>
    <row r="546" spans="5:33" s="73" customFormat="1" x14ac:dyDescent="0.55000000000000004">
      <c r="E546" s="149"/>
      <c r="H546" s="150"/>
      <c r="AD546" s="153"/>
      <c r="AE546" s="152"/>
      <c r="AF546" s="21"/>
      <c r="AG546" s="22"/>
    </row>
    <row r="547" spans="5:33" s="73" customFormat="1" x14ac:dyDescent="0.55000000000000004">
      <c r="E547" s="149"/>
      <c r="H547" s="150"/>
      <c r="U547" s="150"/>
      <c r="AD547" s="153"/>
      <c r="AE547" s="152"/>
      <c r="AF547" s="21"/>
      <c r="AG547" s="22"/>
    </row>
    <row r="548" spans="5:33" s="73" customFormat="1" x14ac:dyDescent="0.55000000000000004">
      <c r="E548" s="149"/>
      <c r="H548" s="150"/>
      <c r="AD548" s="153"/>
      <c r="AE548" s="152"/>
      <c r="AF548" s="21"/>
      <c r="AG548" s="22"/>
    </row>
    <row r="549" spans="5:33" s="73" customFormat="1" x14ac:dyDescent="0.55000000000000004">
      <c r="E549" s="149"/>
      <c r="H549" s="150"/>
      <c r="AD549" s="153"/>
      <c r="AE549" s="152"/>
      <c r="AF549" s="21"/>
      <c r="AG549" s="22"/>
    </row>
    <row r="550" spans="5:33" s="73" customFormat="1" x14ac:dyDescent="0.55000000000000004">
      <c r="E550" s="149"/>
      <c r="H550" s="150"/>
      <c r="AB550" s="150"/>
      <c r="AC550" s="150"/>
      <c r="AD550" s="153"/>
      <c r="AE550" s="152"/>
      <c r="AF550" s="21"/>
      <c r="AG550" s="22"/>
    </row>
    <row r="551" spans="5:33" s="73" customFormat="1" x14ac:dyDescent="0.55000000000000004">
      <c r="E551" s="149"/>
      <c r="H551" s="150"/>
      <c r="AD551" s="153"/>
      <c r="AE551" s="152"/>
      <c r="AF551" s="21"/>
      <c r="AG551" s="22"/>
    </row>
    <row r="552" spans="5:33" s="73" customFormat="1" x14ac:dyDescent="0.55000000000000004">
      <c r="E552" s="149"/>
      <c r="H552" s="150"/>
      <c r="AD552" s="153"/>
      <c r="AE552" s="152"/>
      <c r="AF552" s="21"/>
      <c r="AG552" s="22"/>
    </row>
    <row r="553" spans="5:33" s="73" customFormat="1" x14ac:dyDescent="0.55000000000000004">
      <c r="E553" s="149"/>
      <c r="H553" s="150"/>
      <c r="AD553" s="153"/>
      <c r="AE553" s="152"/>
      <c r="AF553" s="21"/>
      <c r="AG553" s="22"/>
    </row>
    <row r="554" spans="5:33" s="73" customFormat="1" x14ac:dyDescent="0.55000000000000004">
      <c r="E554" s="149"/>
      <c r="H554" s="150"/>
      <c r="AD554" s="153"/>
      <c r="AE554" s="152"/>
      <c r="AF554" s="21"/>
      <c r="AG554" s="22"/>
    </row>
    <row r="555" spans="5:33" s="73" customFormat="1" x14ac:dyDescent="0.55000000000000004">
      <c r="E555" s="149"/>
      <c r="H555" s="150"/>
      <c r="AD555" s="153"/>
      <c r="AE555" s="152"/>
      <c r="AF555" s="21"/>
      <c r="AG555" s="22"/>
    </row>
    <row r="556" spans="5:33" s="73" customFormat="1" x14ac:dyDescent="0.55000000000000004">
      <c r="E556" s="149"/>
      <c r="H556" s="150"/>
      <c r="AD556" s="153"/>
      <c r="AE556" s="152"/>
      <c r="AF556" s="21"/>
      <c r="AG556" s="22"/>
    </row>
    <row r="557" spans="5:33" s="73" customFormat="1" x14ac:dyDescent="0.55000000000000004">
      <c r="E557" s="149"/>
      <c r="H557" s="150"/>
      <c r="AD557" s="153"/>
      <c r="AE557" s="152"/>
      <c r="AF557" s="21"/>
      <c r="AG557" s="22"/>
    </row>
    <row r="558" spans="5:33" s="73" customFormat="1" x14ac:dyDescent="0.55000000000000004">
      <c r="E558" s="149"/>
      <c r="H558" s="150"/>
      <c r="AD558" s="153"/>
      <c r="AE558" s="152"/>
      <c r="AF558" s="21"/>
      <c r="AG558" s="22"/>
    </row>
    <row r="559" spans="5:33" s="73" customFormat="1" x14ac:dyDescent="0.55000000000000004">
      <c r="E559" s="149"/>
      <c r="H559" s="150"/>
      <c r="AD559" s="153"/>
      <c r="AE559" s="152"/>
      <c r="AF559" s="21"/>
      <c r="AG559" s="22"/>
    </row>
    <row r="560" spans="5:33" s="73" customFormat="1" x14ac:dyDescent="0.55000000000000004">
      <c r="E560" s="149"/>
      <c r="H560" s="150"/>
      <c r="AD560" s="153"/>
      <c r="AE560" s="152"/>
      <c r="AF560" s="21"/>
      <c r="AG560" s="22"/>
    </row>
    <row r="561" spans="5:33" s="73" customFormat="1" x14ac:dyDescent="0.55000000000000004">
      <c r="E561" s="149"/>
      <c r="H561" s="150"/>
      <c r="AD561" s="153"/>
      <c r="AE561" s="152"/>
      <c r="AF561" s="21"/>
      <c r="AG561" s="22"/>
    </row>
    <row r="562" spans="5:33" s="73" customFormat="1" x14ac:dyDescent="0.55000000000000004">
      <c r="E562" s="149"/>
      <c r="H562" s="150"/>
      <c r="AD562" s="153"/>
      <c r="AE562" s="152"/>
      <c r="AF562" s="21"/>
      <c r="AG562" s="22"/>
    </row>
    <row r="563" spans="5:33" s="73" customFormat="1" x14ac:dyDescent="0.55000000000000004">
      <c r="E563" s="149"/>
      <c r="H563" s="150"/>
      <c r="U563" s="150"/>
      <c r="AD563" s="153"/>
      <c r="AE563" s="152"/>
      <c r="AF563" s="21"/>
      <c r="AG563" s="22"/>
    </row>
    <row r="564" spans="5:33" s="73" customFormat="1" x14ac:dyDescent="0.55000000000000004">
      <c r="E564" s="149"/>
      <c r="H564" s="150"/>
      <c r="U564" s="150"/>
      <c r="AB564" s="150"/>
      <c r="AC564" s="150"/>
      <c r="AD564" s="153"/>
      <c r="AE564" s="152"/>
      <c r="AF564" s="21"/>
      <c r="AG564" s="22"/>
    </row>
    <row r="565" spans="5:33" s="73" customFormat="1" x14ac:dyDescent="0.55000000000000004">
      <c r="E565" s="149"/>
      <c r="H565" s="150"/>
      <c r="AB565" s="150"/>
      <c r="AC565" s="150"/>
      <c r="AD565" s="153"/>
      <c r="AE565" s="152"/>
      <c r="AF565" s="21"/>
      <c r="AG565" s="22"/>
    </row>
    <row r="566" spans="5:33" s="73" customFormat="1" x14ac:dyDescent="0.55000000000000004">
      <c r="E566" s="149"/>
      <c r="H566" s="150"/>
      <c r="U566" s="150"/>
      <c r="AD566" s="153"/>
      <c r="AE566" s="152"/>
      <c r="AF566" s="21"/>
      <c r="AG566" s="22"/>
    </row>
    <row r="567" spans="5:33" s="73" customFormat="1" x14ac:dyDescent="0.55000000000000004">
      <c r="E567" s="149"/>
      <c r="H567" s="150"/>
      <c r="U567" s="150"/>
      <c r="AB567" s="150"/>
      <c r="AC567" s="150"/>
      <c r="AD567" s="153"/>
      <c r="AE567" s="152"/>
      <c r="AF567" s="21"/>
      <c r="AG567" s="22"/>
    </row>
    <row r="568" spans="5:33" s="73" customFormat="1" x14ac:dyDescent="0.55000000000000004">
      <c r="E568" s="149"/>
      <c r="H568" s="150"/>
      <c r="AD568" s="153"/>
      <c r="AE568" s="152"/>
      <c r="AF568" s="21"/>
      <c r="AG568" s="22"/>
    </row>
    <row r="569" spans="5:33" s="73" customFormat="1" x14ac:dyDescent="0.55000000000000004">
      <c r="E569" s="149"/>
      <c r="H569" s="150"/>
      <c r="U569" s="150"/>
      <c r="AD569" s="153"/>
      <c r="AE569" s="152"/>
      <c r="AF569" s="21"/>
      <c r="AG569" s="22"/>
    </row>
    <row r="570" spans="5:33" s="73" customFormat="1" x14ac:dyDescent="0.55000000000000004">
      <c r="E570" s="149"/>
      <c r="H570" s="150"/>
      <c r="U570" s="150"/>
      <c r="AD570" s="153"/>
      <c r="AE570" s="152"/>
      <c r="AF570" s="21"/>
      <c r="AG570" s="22"/>
    </row>
    <row r="571" spans="5:33" s="73" customFormat="1" x14ac:dyDescent="0.55000000000000004">
      <c r="E571" s="149"/>
      <c r="H571" s="150"/>
      <c r="U571" s="150"/>
      <c r="AD571" s="153"/>
      <c r="AE571" s="152"/>
      <c r="AF571" s="21"/>
      <c r="AG571" s="22"/>
    </row>
    <row r="572" spans="5:33" s="73" customFormat="1" x14ac:dyDescent="0.55000000000000004">
      <c r="E572" s="149"/>
      <c r="H572" s="150"/>
      <c r="U572" s="150"/>
      <c r="AD572" s="153"/>
      <c r="AE572" s="152"/>
      <c r="AF572" s="21"/>
      <c r="AG572" s="22"/>
    </row>
    <row r="573" spans="5:33" s="73" customFormat="1" x14ac:dyDescent="0.55000000000000004">
      <c r="E573" s="149"/>
      <c r="H573" s="150"/>
      <c r="U573" s="150"/>
      <c r="AD573" s="153"/>
      <c r="AE573" s="152"/>
      <c r="AF573" s="21"/>
      <c r="AG573" s="22"/>
    </row>
    <row r="574" spans="5:33" s="73" customFormat="1" x14ac:dyDescent="0.55000000000000004">
      <c r="E574" s="149"/>
      <c r="H574" s="150"/>
      <c r="O574" s="156"/>
      <c r="U574" s="150"/>
      <c r="AD574" s="153"/>
      <c r="AE574" s="152"/>
      <c r="AF574" s="21"/>
      <c r="AG574" s="22"/>
    </row>
    <row r="575" spans="5:33" s="73" customFormat="1" x14ac:dyDescent="0.55000000000000004">
      <c r="E575" s="149"/>
      <c r="H575" s="150"/>
      <c r="U575" s="150"/>
      <c r="AD575" s="153"/>
      <c r="AE575" s="152"/>
      <c r="AF575" s="21"/>
      <c r="AG575" s="22"/>
    </row>
    <row r="576" spans="5:33" s="73" customFormat="1" x14ac:dyDescent="0.55000000000000004">
      <c r="E576" s="149"/>
      <c r="H576" s="150"/>
      <c r="U576" s="150"/>
      <c r="AD576" s="153"/>
      <c r="AE576" s="152"/>
      <c r="AF576" s="21"/>
      <c r="AG576" s="22"/>
    </row>
    <row r="577" spans="5:33" s="73" customFormat="1" x14ac:dyDescent="0.55000000000000004">
      <c r="E577" s="149"/>
      <c r="H577" s="150"/>
      <c r="U577" s="150"/>
      <c r="AD577" s="153"/>
      <c r="AE577" s="152"/>
      <c r="AF577" s="21"/>
      <c r="AG577" s="22"/>
    </row>
    <row r="578" spans="5:33" s="73" customFormat="1" x14ac:dyDescent="0.55000000000000004">
      <c r="E578" s="149"/>
      <c r="H578" s="150"/>
      <c r="U578" s="150"/>
      <c r="AD578" s="153"/>
      <c r="AE578" s="152"/>
      <c r="AF578" s="21"/>
      <c r="AG578" s="22"/>
    </row>
    <row r="579" spans="5:33" s="73" customFormat="1" x14ac:dyDescent="0.55000000000000004">
      <c r="E579" s="149"/>
      <c r="H579" s="150"/>
      <c r="U579" s="150"/>
      <c r="AD579" s="153"/>
      <c r="AE579" s="152"/>
      <c r="AF579" s="21"/>
      <c r="AG579" s="22"/>
    </row>
    <row r="580" spans="5:33" s="73" customFormat="1" x14ac:dyDescent="0.55000000000000004">
      <c r="E580" s="149"/>
      <c r="H580" s="150"/>
      <c r="U580" s="150"/>
      <c r="AD580" s="153"/>
      <c r="AE580" s="152"/>
      <c r="AF580" s="21"/>
      <c r="AG580" s="22"/>
    </row>
    <row r="581" spans="5:33" s="73" customFormat="1" x14ac:dyDescent="0.55000000000000004">
      <c r="E581" s="149"/>
      <c r="H581" s="150"/>
      <c r="U581" s="150"/>
      <c r="AD581" s="153"/>
      <c r="AE581" s="152"/>
      <c r="AF581" s="21"/>
      <c r="AG581" s="22"/>
    </row>
    <row r="582" spans="5:33" s="73" customFormat="1" x14ac:dyDescent="0.55000000000000004">
      <c r="E582" s="149"/>
      <c r="H582" s="150"/>
      <c r="U582" s="150"/>
      <c r="AD582" s="153"/>
      <c r="AE582" s="152"/>
      <c r="AF582" s="21"/>
      <c r="AG582" s="22"/>
    </row>
    <row r="583" spans="5:33" s="73" customFormat="1" x14ac:dyDescent="0.55000000000000004">
      <c r="E583" s="149"/>
      <c r="H583" s="150"/>
      <c r="U583" s="150"/>
      <c r="AD583" s="153"/>
      <c r="AE583" s="152"/>
      <c r="AF583" s="21"/>
      <c r="AG583" s="22"/>
    </row>
    <row r="584" spans="5:33" s="73" customFormat="1" x14ac:dyDescent="0.55000000000000004">
      <c r="E584" s="149"/>
      <c r="H584" s="150"/>
      <c r="U584" s="150"/>
      <c r="AD584" s="153"/>
      <c r="AE584" s="152"/>
      <c r="AF584" s="21"/>
      <c r="AG584" s="22"/>
    </row>
    <row r="585" spans="5:33" s="73" customFormat="1" x14ac:dyDescent="0.55000000000000004">
      <c r="E585" s="149"/>
      <c r="H585" s="150"/>
      <c r="U585" s="150"/>
      <c r="AD585" s="153"/>
      <c r="AE585" s="152"/>
      <c r="AF585" s="21"/>
      <c r="AG585" s="22"/>
    </row>
    <row r="586" spans="5:33" s="73" customFormat="1" x14ac:dyDescent="0.55000000000000004">
      <c r="E586" s="149"/>
      <c r="H586" s="150"/>
      <c r="U586" s="150"/>
      <c r="AD586" s="153"/>
      <c r="AE586" s="152"/>
      <c r="AF586" s="21"/>
      <c r="AG586" s="22"/>
    </row>
    <row r="587" spans="5:33" s="73" customFormat="1" x14ac:dyDescent="0.55000000000000004">
      <c r="E587" s="149"/>
      <c r="H587" s="150"/>
      <c r="U587" s="150"/>
      <c r="AD587" s="153"/>
      <c r="AE587" s="152"/>
      <c r="AF587" s="21"/>
      <c r="AG587" s="22"/>
    </row>
    <row r="588" spans="5:33" s="73" customFormat="1" x14ac:dyDescent="0.55000000000000004">
      <c r="E588" s="149"/>
      <c r="H588" s="150"/>
      <c r="U588" s="150"/>
      <c r="AD588" s="153"/>
      <c r="AE588" s="152"/>
      <c r="AF588" s="157"/>
      <c r="AG588" s="22"/>
    </row>
    <row r="589" spans="5:33" s="73" customFormat="1" x14ac:dyDescent="0.55000000000000004">
      <c r="E589" s="149"/>
      <c r="H589" s="150"/>
      <c r="U589" s="150"/>
      <c r="AD589" s="153"/>
      <c r="AE589" s="152"/>
      <c r="AF589" s="21"/>
      <c r="AG589" s="22"/>
    </row>
    <row r="590" spans="5:33" s="73" customFormat="1" x14ac:dyDescent="0.55000000000000004">
      <c r="E590" s="149"/>
      <c r="H590" s="150"/>
      <c r="U590" s="150"/>
      <c r="AD590" s="153"/>
      <c r="AE590" s="152"/>
      <c r="AF590" s="21"/>
      <c r="AG590" s="22"/>
    </row>
    <row r="591" spans="5:33" s="73" customFormat="1" x14ac:dyDescent="0.55000000000000004">
      <c r="E591" s="149"/>
      <c r="H591" s="150"/>
      <c r="U591" s="150"/>
      <c r="AD591" s="153"/>
      <c r="AE591" s="152"/>
      <c r="AF591" s="21"/>
      <c r="AG591" s="22"/>
    </row>
    <row r="592" spans="5:33" s="73" customFormat="1" x14ac:dyDescent="0.55000000000000004">
      <c r="E592" s="149"/>
      <c r="H592" s="150"/>
      <c r="AD592" s="153"/>
      <c r="AE592" s="152"/>
      <c r="AF592" s="21"/>
      <c r="AG592" s="22"/>
    </row>
    <row r="593" spans="5:33" s="73" customFormat="1" x14ac:dyDescent="0.55000000000000004">
      <c r="E593" s="149"/>
      <c r="H593" s="150"/>
      <c r="U593" s="150"/>
      <c r="AD593" s="153"/>
      <c r="AE593" s="152"/>
      <c r="AF593" s="21"/>
      <c r="AG593" s="22"/>
    </row>
    <row r="594" spans="5:33" s="73" customFormat="1" x14ac:dyDescent="0.55000000000000004">
      <c r="E594" s="149"/>
      <c r="H594" s="150"/>
      <c r="U594" s="150"/>
      <c r="AD594" s="153"/>
      <c r="AE594" s="152"/>
      <c r="AF594" s="21"/>
      <c r="AG594" s="22"/>
    </row>
    <row r="595" spans="5:33" s="73" customFormat="1" x14ac:dyDescent="0.55000000000000004">
      <c r="E595" s="149"/>
      <c r="H595" s="150"/>
      <c r="U595" s="150"/>
      <c r="AD595" s="153"/>
      <c r="AE595" s="152"/>
      <c r="AF595" s="21"/>
      <c r="AG595" s="22"/>
    </row>
    <row r="596" spans="5:33" s="73" customFormat="1" x14ac:dyDescent="0.55000000000000004">
      <c r="E596" s="149"/>
      <c r="H596" s="150"/>
      <c r="AD596" s="153"/>
      <c r="AE596" s="152"/>
      <c r="AF596" s="21"/>
      <c r="AG596" s="22"/>
    </row>
    <row r="597" spans="5:33" s="73" customFormat="1" x14ac:dyDescent="0.55000000000000004">
      <c r="E597" s="149"/>
      <c r="H597" s="150"/>
      <c r="U597" s="150"/>
      <c r="AD597" s="153"/>
      <c r="AE597" s="152"/>
      <c r="AF597" s="21"/>
      <c r="AG597" s="22"/>
    </row>
    <row r="598" spans="5:33" s="73" customFormat="1" x14ac:dyDescent="0.55000000000000004">
      <c r="E598" s="149"/>
      <c r="H598" s="150"/>
      <c r="U598" s="150"/>
      <c r="AD598" s="153"/>
      <c r="AE598" s="152"/>
      <c r="AF598" s="21"/>
      <c r="AG598" s="22"/>
    </row>
    <row r="599" spans="5:33" s="73" customFormat="1" x14ac:dyDescent="0.55000000000000004">
      <c r="E599" s="149"/>
      <c r="H599" s="150"/>
      <c r="U599" s="150"/>
      <c r="AD599" s="153"/>
      <c r="AE599" s="152"/>
      <c r="AF599" s="21"/>
      <c r="AG599" s="22"/>
    </row>
    <row r="600" spans="5:33" s="73" customFormat="1" x14ac:dyDescent="0.55000000000000004">
      <c r="E600" s="149"/>
      <c r="H600" s="150"/>
      <c r="U600" s="150"/>
      <c r="AD600" s="153"/>
      <c r="AE600" s="152"/>
      <c r="AF600" s="21"/>
      <c r="AG600" s="22"/>
    </row>
    <row r="601" spans="5:33" s="73" customFormat="1" x14ac:dyDescent="0.55000000000000004">
      <c r="E601" s="149"/>
      <c r="H601" s="150"/>
      <c r="U601" s="150"/>
      <c r="AD601" s="153"/>
      <c r="AE601" s="152"/>
      <c r="AF601" s="21"/>
      <c r="AG601" s="22"/>
    </row>
    <row r="602" spans="5:33" s="73" customFormat="1" x14ac:dyDescent="0.55000000000000004">
      <c r="E602" s="149"/>
      <c r="H602" s="150"/>
      <c r="U602" s="150"/>
      <c r="AB602" s="150"/>
      <c r="AC602" s="150"/>
      <c r="AD602" s="153"/>
      <c r="AE602" s="152"/>
      <c r="AF602" s="21"/>
      <c r="AG602" s="22"/>
    </row>
    <row r="603" spans="5:33" s="73" customFormat="1" x14ac:dyDescent="0.55000000000000004">
      <c r="E603" s="149"/>
      <c r="H603" s="150"/>
      <c r="U603" s="150"/>
      <c r="AD603" s="153"/>
      <c r="AE603" s="152"/>
      <c r="AF603" s="21"/>
      <c r="AG603" s="22"/>
    </row>
    <row r="604" spans="5:33" s="73" customFormat="1" x14ac:dyDescent="0.55000000000000004">
      <c r="E604" s="149"/>
      <c r="H604" s="150"/>
      <c r="U604" s="150"/>
      <c r="AD604" s="153"/>
      <c r="AE604" s="152"/>
      <c r="AF604" s="21"/>
      <c r="AG604" s="22"/>
    </row>
    <row r="605" spans="5:33" s="73" customFormat="1" x14ac:dyDescent="0.55000000000000004">
      <c r="E605" s="149"/>
      <c r="H605" s="150"/>
      <c r="U605" s="150"/>
      <c r="AD605" s="153"/>
      <c r="AE605" s="152"/>
      <c r="AF605" s="21"/>
      <c r="AG605" s="22"/>
    </row>
    <row r="606" spans="5:33" s="73" customFormat="1" x14ac:dyDescent="0.55000000000000004">
      <c r="E606" s="149"/>
      <c r="H606" s="150"/>
      <c r="U606" s="150"/>
      <c r="AD606" s="153"/>
      <c r="AE606" s="152"/>
      <c r="AF606" s="21"/>
      <c r="AG606" s="22"/>
    </row>
    <row r="607" spans="5:33" s="73" customFormat="1" x14ac:dyDescent="0.55000000000000004">
      <c r="E607" s="149"/>
      <c r="H607" s="150"/>
      <c r="U607" s="150"/>
      <c r="AD607" s="153"/>
      <c r="AE607" s="152"/>
      <c r="AF607" s="21"/>
      <c r="AG607" s="22"/>
    </row>
    <row r="608" spans="5:33" s="73" customFormat="1" x14ac:dyDescent="0.55000000000000004">
      <c r="E608" s="149"/>
      <c r="H608" s="150"/>
      <c r="U608" s="150"/>
      <c r="AD608" s="153"/>
      <c r="AE608" s="152"/>
      <c r="AF608" s="21"/>
      <c r="AG608" s="22"/>
    </row>
    <row r="609" spans="5:33" s="73" customFormat="1" x14ac:dyDescent="0.55000000000000004">
      <c r="E609" s="149"/>
      <c r="H609" s="150"/>
      <c r="U609" s="150"/>
      <c r="AD609" s="153"/>
      <c r="AE609" s="152"/>
      <c r="AF609" s="21"/>
      <c r="AG609" s="22"/>
    </row>
    <row r="610" spans="5:33" s="73" customFormat="1" x14ac:dyDescent="0.55000000000000004">
      <c r="E610" s="149"/>
      <c r="H610" s="150"/>
      <c r="U610" s="150"/>
      <c r="AD610" s="153"/>
      <c r="AE610" s="152"/>
      <c r="AF610" s="21"/>
      <c r="AG610" s="22"/>
    </row>
    <row r="611" spans="5:33" s="73" customFormat="1" x14ac:dyDescent="0.55000000000000004">
      <c r="E611" s="149"/>
      <c r="H611" s="150"/>
      <c r="U611" s="150"/>
      <c r="AD611" s="153"/>
      <c r="AE611" s="152"/>
      <c r="AF611" s="21"/>
      <c r="AG611" s="22"/>
    </row>
    <row r="612" spans="5:33" s="73" customFormat="1" x14ac:dyDescent="0.55000000000000004">
      <c r="E612" s="149"/>
      <c r="H612" s="150"/>
      <c r="AD612" s="153"/>
      <c r="AE612" s="152"/>
      <c r="AF612" s="21"/>
      <c r="AG612" s="22"/>
    </row>
    <row r="613" spans="5:33" s="73" customFormat="1" x14ac:dyDescent="0.55000000000000004">
      <c r="E613" s="149"/>
      <c r="H613" s="150"/>
      <c r="U613" s="150"/>
      <c r="AD613" s="153"/>
      <c r="AE613" s="152"/>
      <c r="AF613" s="21"/>
      <c r="AG613" s="22"/>
    </row>
    <row r="614" spans="5:33" s="73" customFormat="1" x14ac:dyDescent="0.55000000000000004">
      <c r="E614" s="149"/>
      <c r="H614" s="150"/>
      <c r="U614" s="150"/>
      <c r="AD614" s="153"/>
      <c r="AE614" s="152"/>
      <c r="AF614" s="21"/>
      <c r="AG614" s="22"/>
    </row>
    <row r="615" spans="5:33" s="158" customFormat="1" x14ac:dyDescent="0.55000000000000004">
      <c r="E615" s="159"/>
      <c r="F615" s="73"/>
      <c r="G615" s="73"/>
      <c r="H615" s="150"/>
      <c r="J615" s="73"/>
      <c r="K615" s="73"/>
      <c r="L615" s="73"/>
      <c r="M615" s="73"/>
      <c r="N615" s="73"/>
      <c r="P615" s="73"/>
      <c r="S615" s="160"/>
      <c r="T615" s="73"/>
      <c r="U615" s="73"/>
      <c r="V615" s="73"/>
      <c r="W615" s="73"/>
      <c r="X615" s="73"/>
      <c r="Y615" s="73"/>
      <c r="Z615" s="73"/>
      <c r="AA615" s="73"/>
      <c r="AB615" s="73"/>
      <c r="AC615" s="73"/>
      <c r="AD615" s="153"/>
      <c r="AE615" s="161"/>
      <c r="AF615" s="110"/>
      <c r="AG615" s="162"/>
    </row>
    <row r="616" spans="5:33" s="73" customFormat="1" x14ac:dyDescent="0.55000000000000004">
      <c r="E616" s="149"/>
      <c r="H616" s="150"/>
      <c r="U616" s="150"/>
      <c r="AD616" s="153"/>
      <c r="AE616" s="152"/>
      <c r="AF616" s="21"/>
      <c r="AG616" s="22"/>
    </row>
    <row r="617" spans="5:33" s="73" customFormat="1" x14ac:dyDescent="0.55000000000000004">
      <c r="E617" s="149"/>
      <c r="H617" s="150"/>
      <c r="U617" s="150"/>
      <c r="AD617" s="153"/>
      <c r="AE617" s="152"/>
      <c r="AF617" s="21"/>
      <c r="AG617" s="22"/>
    </row>
    <row r="618" spans="5:33" s="73" customFormat="1" x14ac:dyDescent="0.55000000000000004">
      <c r="E618" s="149"/>
      <c r="H618" s="150"/>
      <c r="U618" s="150"/>
      <c r="AD618" s="153"/>
      <c r="AE618" s="152"/>
      <c r="AF618" s="21"/>
      <c r="AG618" s="22"/>
    </row>
    <row r="619" spans="5:33" s="73" customFormat="1" x14ac:dyDescent="0.55000000000000004">
      <c r="E619" s="149"/>
      <c r="H619" s="150"/>
      <c r="U619" s="150"/>
      <c r="AD619" s="153"/>
      <c r="AE619" s="152"/>
      <c r="AF619" s="21"/>
      <c r="AG619" s="22"/>
    </row>
    <row r="620" spans="5:33" s="73" customFormat="1" x14ac:dyDescent="0.55000000000000004">
      <c r="E620" s="149"/>
      <c r="H620" s="150"/>
      <c r="U620" s="150"/>
      <c r="AD620" s="153"/>
      <c r="AE620" s="152"/>
      <c r="AF620" s="21"/>
      <c r="AG620" s="22"/>
    </row>
    <row r="621" spans="5:33" s="73" customFormat="1" x14ac:dyDescent="0.55000000000000004">
      <c r="E621" s="149"/>
      <c r="H621" s="150"/>
      <c r="U621" s="150"/>
      <c r="AD621" s="153"/>
      <c r="AE621" s="152"/>
      <c r="AF621" s="21"/>
      <c r="AG621" s="22"/>
    </row>
    <row r="622" spans="5:33" s="73" customFormat="1" x14ac:dyDescent="0.55000000000000004">
      <c r="E622" s="149"/>
      <c r="H622" s="150"/>
      <c r="U622" s="150"/>
      <c r="AD622" s="153"/>
      <c r="AE622" s="152"/>
      <c r="AF622" s="21"/>
      <c r="AG622" s="22"/>
    </row>
    <row r="623" spans="5:33" s="73" customFormat="1" x14ac:dyDescent="0.55000000000000004">
      <c r="E623" s="149"/>
      <c r="H623" s="150"/>
      <c r="U623" s="150"/>
      <c r="AD623" s="153"/>
      <c r="AE623" s="152"/>
      <c r="AF623" s="21"/>
      <c r="AG623" s="22"/>
    </row>
    <row r="624" spans="5:33" s="73" customFormat="1" x14ac:dyDescent="0.55000000000000004">
      <c r="E624" s="149"/>
      <c r="H624" s="150"/>
      <c r="U624" s="150"/>
      <c r="AD624" s="153"/>
      <c r="AE624" s="152"/>
      <c r="AF624" s="21"/>
      <c r="AG624" s="22"/>
    </row>
    <row r="625" spans="5:33" s="73" customFormat="1" x14ac:dyDescent="0.55000000000000004">
      <c r="E625" s="149"/>
      <c r="H625" s="150"/>
      <c r="U625" s="150"/>
      <c r="AD625" s="153"/>
      <c r="AE625" s="152"/>
      <c r="AF625" s="21"/>
      <c r="AG625" s="22"/>
    </row>
    <row r="626" spans="5:33" s="73" customFormat="1" x14ac:dyDescent="0.55000000000000004">
      <c r="E626" s="149"/>
      <c r="H626" s="150"/>
      <c r="U626" s="150"/>
      <c r="AD626" s="153"/>
      <c r="AE626" s="152"/>
      <c r="AF626" s="21"/>
      <c r="AG626" s="22"/>
    </row>
    <row r="627" spans="5:33" s="73" customFormat="1" x14ac:dyDescent="0.55000000000000004">
      <c r="E627" s="149"/>
      <c r="H627" s="150"/>
      <c r="U627" s="150"/>
      <c r="AD627" s="153"/>
      <c r="AE627" s="152"/>
      <c r="AF627" s="21"/>
      <c r="AG627" s="22"/>
    </row>
    <row r="628" spans="5:33" s="73" customFormat="1" x14ac:dyDescent="0.55000000000000004">
      <c r="E628" s="149"/>
      <c r="H628" s="150"/>
      <c r="U628" s="150"/>
      <c r="AD628" s="153"/>
      <c r="AE628" s="152"/>
      <c r="AF628" s="21"/>
      <c r="AG628" s="22"/>
    </row>
    <row r="629" spans="5:33" s="73" customFormat="1" x14ac:dyDescent="0.55000000000000004">
      <c r="E629" s="149"/>
      <c r="H629" s="150"/>
      <c r="U629" s="150"/>
      <c r="AD629" s="153"/>
      <c r="AE629" s="152"/>
      <c r="AF629" s="21"/>
      <c r="AG629" s="22"/>
    </row>
    <row r="630" spans="5:33" s="73" customFormat="1" x14ac:dyDescent="0.55000000000000004">
      <c r="E630" s="149"/>
      <c r="H630" s="150"/>
      <c r="U630" s="150"/>
      <c r="AD630" s="153"/>
      <c r="AE630" s="152"/>
      <c r="AF630" s="21"/>
      <c r="AG630" s="22"/>
    </row>
    <row r="631" spans="5:33" s="73" customFormat="1" x14ac:dyDescent="0.55000000000000004">
      <c r="E631" s="149"/>
      <c r="H631" s="150"/>
      <c r="U631" s="150"/>
      <c r="AD631" s="153"/>
      <c r="AE631" s="152"/>
      <c r="AF631" s="21"/>
      <c r="AG631" s="22"/>
    </row>
    <row r="632" spans="5:33" s="73" customFormat="1" x14ac:dyDescent="0.55000000000000004">
      <c r="E632" s="149"/>
      <c r="H632" s="150"/>
      <c r="U632" s="150"/>
      <c r="AD632" s="153"/>
      <c r="AE632" s="152"/>
      <c r="AF632" s="21"/>
      <c r="AG632" s="22"/>
    </row>
    <row r="633" spans="5:33" s="73" customFormat="1" x14ac:dyDescent="0.55000000000000004">
      <c r="E633" s="149"/>
      <c r="H633" s="150"/>
      <c r="U633" s="150"/>
      <c r="AD633" s="153"/>
      <c r="AE633" s="152"/>
      <c r="AF633" s="21"/>
      <c r="AG633" s="22"/>
    </row>
    <row r="634" spans="5:33" s="73" customFormat="1" x14ac:dyDescent="0.55000000000000004">
      <c r="E634" s="149"/>
      <c r="H634" s="150"/>
      <c r="U634" s="150"/>
      <c r="AD634" s="153"/>
      <c r="AE634" s="152"/>
      <c r="AF634" s="21"/>
      <c r="AG634" s="22"/>
    </row>
    <row r="635" spans="5:33" s="73" customFormat="1" x14ac:dyDescent="0.55000000000000004">
      <c r="E635" s="149"/>
      <c r="H635" s="150"/>
      <c r="U635" s="150"/>
      <c r="AD635" s="153"/>
      <c r="AE635" s="152"/>
      <c r="AF635" s="21"/>
      <c r="AG635" s="22"/>
    </row>
    <row r="636" spans="5:33" s="73" customFormat="1" x14ac:dyDescent="0.55000000000000004">
      <c r="E636" s="149"/>
      <c r="H636" s="150"/>
      <c r="U636" s="150"/>
      <c r="AD636" s="153"/>
      <c r="AE636" s="152"/>
      <c r="AF636" s="21"/>
      <c r="AG636" s="22"/>
    </row>
    <row r="637" spans="5:33" s="73" customFormat="1" x14ac:dyDescent="0.55000000000000004">
      <c r="E637" s="149"/>
      <c r="H637" s="150"/>
      <c r="U637" s="150"/>
      <c r="AD637" s="153"/>
      <c r="AE637" s="152"/>
      <c r="AF637" s="21"/>
      <c r="AG637" s="22"/>
    </row>
    <row r="638" spans="5:33" s="73" customFormat="1" x14ac:dyDescent="0.55000000000000004">
      <c r="E638" s="149"/>
      <c r="H638" s="150"/>
      <c r="U638" s="150"/>
      <c r="AD638" s="153"/>
      <c r="AE638" s="152"/>
      <c r="AF638" s="21"/>
      <c r="AG638" s="22"/>
    </row>
    <row r="639" spans="5:33" s="73" customFormat="1" x14ac:dyDescent="0.55000000000000004">
      <c r="E639" s="149"/>
      <c r="H639" s="150"/>
      <c r="U639" s="150"/>
      <c r="AD639" s="153"/>
      <c r="AE639" s="152"/>
      <c r="AF639" s="21"/>
      <c r="AG639" s="22"/>
    </row>
    <row r="640" spans="5:33" s="73" customFormat="1" x14ac:dyDescent="0.55000000000000004">
      <c r="E640" s="149"/>
      <c r="H640" s="150"/>
      <c r="U640" s="150"/>
      <c r="AD640" s="153"/>
      <c r="AE640" s="152"/>
      <c r="AF640" s="21"/>
      <c r="AG640" s="22"/>
    </row>
    <row r="641" spans="1:35" s="73" customFormat="1" x14ac:dyDescent="0.55000000000000004">
      <c r="E641" s="149"/>
      <c r="H641" s="150"/>
      <c r="U641" s="150"/>
      <c r="AD641" s="153"/>
      <c r="AE641" s="152"/>
      <c r="AF641" s="21"/>
      <c r="AG641" s="22"/>
    </row>
    <row r="642" spans="1:35" s="158" customFormat="1" x14ac:dyDescent="0.55000000000000004">
      <c r="E642" s="159"/>
      <c r="H642" s="163"/>
      <c r="AD642" s="164"/>
      <c r="AE642" s="161"/>
      <c r="AF642" s="110"/>
      <c r="AG642" s="162"/>
    </row>
    <row r="643" spans="1:35" s="73" customFormat="1" x14ac:dyDescent="0.55000000000000004">
      <c r="E643" s="149"/>
      <c r="H643" s="150"/>
      <c r="AD643" s="153"/>
      <c r="AE643" s="152"/>
      <c r="AF643" s="21"/>
      <c r="AG643" s="22"/>
    </row>
    <row r="644" spans="1:35" s="73" customFormat="1" x14ac:dyDescent="0.55000000000000004">
      <c r="E644" s="149"/>
      <c r="H644" s="150"/>
      <c r="U644" s="150"/>
      <c r="AD644" s="153"/>
      <c r="AE644" s="152"/>
      <c r="AF644" s="21"/>
      <c r="AG644" s="22"/>
    </row>
    <row r="645" spans="1:35" s="73" customFormat="1" x14ac:dyDescent="0.55000000000000004">
      <c r="E645" s="149"/>
      <c r="H645" s="150"/>
      <c r="U645" s="150"/>
      <c r="AD645" s="153"/>
      <c r="AE645" s="152"/>
      <c r="AF645" s="21"/>
      <c r="AG645" s="22"/>
    </row>
    <row r="646" spans="1:35" s="73" customFormat="1" x14ac:dyDescent="0.55000000000000004">
      <c r="E646" s="149"/>
      <c r="H646" s="150"/>
      <c r="U646" s="150"/>
      <c r="AD646" s="153"/>
      <c r="AE646" s="152"/>
      <c r="AF646" s="21"/>
      <c r="AG646" s="22"/>
    </row>
    <row r="647" spans="1:35" s="73" customFormat="1" x14ac:dyDescent="0.55000000000000004">
      <c r="E647" s="149"/>
      <c r="H647" s="150"/>
      <c r="U647" s="150"/>
      <c r="AD647" s="153"/>
      <c r="AE647" s="152"/>
      <c r="AF647" s="21"/>
      <c r="AG647" s="22"/>
    </row>
    <row r="648" spans="1:35" s="73" customFormat="1" x14ac:dyDescent="0.55000000000000004">
      <c r="E648" s="149"/>
      <c r="H648" s="150"/>
      <c r="I648" s="22"/>
      <c r="U648" s="150"/>
      <c r="AD648" s="153"/>
      <c r="AE648" s="152"/>
      <c r="AF648" s="21"/>
      <c r="AG648" s="22"/>
    </row>
    <row r="649" spans="1:35" s="73" customFormat="1" x14ac:dyDescent="0.55000000000000004">
      <c r="E649" s="149"/>
      <c r="H649" s="150"/>
      <c r="U649" s="150"/>
      <c r="AD649" s="153"/>
      <c r="AE649" s="152"/>
      <c r="AF649" s="21"/>
      <c r="AG649" s="22"/>
    </row>
    <row r="650" spans="1:35" s="73" customFormat="1" x14ac:dyDescent="0.55000000000000004">
      <c r="E650" s="149"/>
      <c r="H650" s="150"/>
      <c r="U650" s="150"/>
      <c r="AD650" s="153"/>
      <c r="AE650" s="152"/>
      <c r="AF650" s="21"/>
      <c r="AG650" s="22"/>
    </row>
    <row r="651" spans="1:35" s="73" customFormat="1" x14ac:dyDescent="0.55000000000000004">
      <c r="E651" s="149"/>
      <c r="H651" s="150"/>
      <c r="U651" s="150"/>
      <c r="AD651" s="153"/>
      <c r="AE651" s="152"/>
      <c r="AF651" s="21"/>
      <c r="AG651" s="22"/>
    </row>
    <row r="652" spans="1:35" s="158" customFormat="1" x14ac:dyDescent="0.55000000000000004">
      <c r="A652" s="73"/>
      <c r="E652" s="159"/>
      <c r="F652" s="73"/>
      <c r="G652" s="73"/>
      <c r="H652" s="150"/>
      <c r="J652" s="73"/>
      <c r="K652" s="73"/>
      <c r="L652" s="73"/>
      <c r="M652" s="73"/>
      <c r="N652" s="73"/>
      <c r="P652" s="73"/>
      <c r="T652" s="73"/>
      <c r="U652" s="73"/>
      <c r="V652" s="73"/>
      <c r="W652" s="73"/>
      <c r="X652" s="73"/>
      <c r="Y652" s="73"/>
      <c r="Z652" s="73"/>
      <c r="AA652" s="73"/>
      <c r="AB652" s="73"/>
      <c r="AC652" s="73"/>
      <c r="AD652" s="153"/>
      <c r="AE652" s="161"/>
      <c r="AF652" s="21"/>
      <c r="AG652" s="162"/>
    </row>
    <row r="653" spans="1:35" s="73" customFormat="1" x14ac:dyDescent="0.55000000000000004">
      <c r="E653" s="149"/>
      <c r="H653" s="150"/>
      <c r="U653" s="150"/>
      <c r="AD653" s="153"/>
      <c r="AE653" s="152"/>
      <c r="AF653" s="21"/>
      <c r="AG653" s="22"/>
    </row>
    <row r="654" spans="1:35" s="73" customFormat="1" x14ac:dyDescent="0.55000000000000004">
      <c r="E654" s="149"/>
      <c r="H654" s="150"/>
      <c r="U654" s="150"/>
      <c r="AD654" s="153"/>
      <c r="AE654" s="152"/>
      <c r="AF654" s="21"/>
      <c r="AG654" s="22"/>
    </row>
    <row r="655" spans="1:35" s="73" customFormat="1" x14ac:dyDescent="0.55000000000000004">
      <c r="E655" s="149"/>
      <c r="H655" s="150"/>
      <c r="U655" s="150"/>
      <c r="AB655" s="150"/>
      <c r="AC655" s="150"/>
      <c r="AD655" s="153"/>
      <c r="AE655" s="152"/>
      <c r="AF655" s="21"/>
      <c r="AG655" s="22"/>
      <c r="AH655" s="22"/>
      <c r="AI655" s="22"/>
    </row>
    <row r="656" spans="1:35" s="73" customFormat="1" x14ac:dyDescent="0.55000000000000004">
      <c r="E656" s="149"/>
      <c r="H656" s="150"/>
      <c r="U656" s="150"/>
      <c r="AD656" s="153"/>
      <c r="AE656" s="152"/>
      <c r="AF656" s="21"/>
      <c r="AG656" s="22"/>
    </row>
    <row r="657" spans="5:33" s="73" customFormat="1" x14ac:dyDescent="0.55000000000000004">
      <c r="E657" s="149"/>
      <c r="H657" s="150"/>
      <c r="U657" s="150"/>
      <c r="AD657" s="153"/>
      <c r="AE657" s="152"/>
      <c r="AF657" s="21"/>
      <c r="AG657" s="22"/>
    </row>
    <row r="658" spans="5:33" s="73" customFormat="1" x14ac:dyDescent="0.55000000000000004">
      <c r="E658" s="149"/>
      <c r="H658" s="150"/>
      <c r="U658" s="150"/>
      <c r="AD658" s="153"/>
      <c r="AE658" s="152"/>
      <c r="AF658" s="21"/>
      <c r="AG658" s="22"/>
    </row>
    <row r="659" spans="5:33" s="73" customFormat="1" x14ac:dyDescent="0.55000000000000004">
      <c r="E659" s="149"/>
      <c r="H659" s="150"/>
      <c r="U659" s="150"/>
      <c r="AD659" s="153"/>
      <c r="AE659" s="152"/>
      <c r="AF659" s="21"/>
      <c r="AG659" s="22"/>
    </row>
    <row r="660" spans="5:33" s="73" customFormat="1" x14ac:dyDescent="0.55000000000000004">
      <c r="E660" s="149"/>
      <c r="H660" s="150"/>
      <c r="U660" s="150"/>
      <c r="AD660" s="153"/>
      <c r="AE660" s="152"/>
      <c r="AF660" s="21"/>
      <c r="AG660" s="22"/>
    </row>
    <row r="661" spans="5:33" s="73" customFormat="1" x14ac:dyDescent="0.55000000000000004">
      <c r="E661" s="149"/>
      <c r="H661" s="150"/>
      <c r="U661" s="150"/>
      <c r="AD661" s="153"/>
      <c r="AE661" s="152"/>
      <c r="AF661" s="21"/>
      <c r="AG661" s="22"/>
    </row>
    <row r="662" spans="5:33" s="73" customFormat="1" x14ac:dyDescent="0.55000000000000004">
      <c r="E662" s="149"/>
      <c r="H662" s="150"/>
      <c r="U662" s="150"/>
      <c r="AD662" s="153"/>
      <c r="AE662" s="152"/>
      <c r="AF662" s="21"/>
      <c r="AG662" s="22"/>
    </row>
    <row r="663" spans="5:33" s="73" customFormat="1" x14ac:dyDescent="0.55000000000000004">
      <c r="E663" s="149"/>
      <c r="H663" s="150"/>
      <c r="AD663" s="153"/>
      <c r="AE663" s="152"/>
      <c r="AF663" s="21"/>
      <c r="AG663" s="22"/>
    </row>
    <row r="664" spans="5:33" s="73" customFormat="1" x14ac:dyDescent="0.55000000000000004">
      <c r="E664" s="149"/>
      <c r="H664" s="150"/>
      <c r="AD664" s="153"/>
      <c r="AE664" s="152"/>
      <c r="AF664" s="21"/>
      <c r="AG664" s="22"/>
    </row>
    <row r="665" spans="5:33" s="73" customFormat="1" x14ac:dyDescent="0.55000000000000004">
      <c r="E665" s="149"/>
      <c r="H665" s="150"/>
      <c r="AD665" s="153"/>
      <c r="AE665" s="152"/>
      <c r="AF665" s="21"/>
      <c r="AG665" s="22"/>
    </row>
    <row r="666" spans="5:33" s="73" customFormat="1" x14ac:dyDescent="0.55000000000000004">
      <c r="E666" s="149"/>
      <c r="H666" s="150"/>
      <c r="AD666" s="153"/>
      <c r="AE666" s="152"/>
      <c r="AF666" s="21"/>
      <c r="AG666" s="22"/>
    </row>
    <row r="667" spans="5:33" s="73" customFormat="1" x14ac:dyDescent="0.55000000000000004">
      <c r="E667" s="149"/>
      <c r="H667" s="150"/>
      <c r="AD667" s="153"/>
      <c r="AE667" s="152"/>
      <c r="AF667" s="21"/>
      <c r="AG667" s="22"/>
    </row>
    <row r="668" spans="5:33" s="73" customFormat="1" x14ac:dyDescent="0.55000000000000004">
      <c r="E668" s="149"/>
      <c r="H668" s="150"/>
      <c r="AD668" s="153"/>
      <c r="AE668" s="152"/>
      <c r="AF668" s="21"/>
      <c r="AG668" s="22"/>
    </row>
    <row r="669" spans="5:33" s="73" customFormat="1" x14ac:dyDescent="0.55000000000000004">
      <c r="E669" s="149"/>
      <c r="H669" s="150"/>
      <c r="AD669" s="153"/>
      <c r="AE669" s="152"/>
      <c r="AF669" s="21"/>
      <c r="AG669" s="22"/>
    </row>
    <row r="670" spans="5:33" s="73" customFormat="1" x14ac:dyDescent="0.55000000000000004">
      <c r="E670" s="149"/>
      <c r="H670" s="150"/>
      <c r="AD670" s="153"/>
      <c r="AE670" s="152"/>
      <c r="AF670" s="21"/>
      <c r="AG670" s="22"/>
    </row>
    <row r="671" spans="5:33" s="73" customFormat="1" x14ac:dyDescent="0.55000000000000004">
      <c r="E671" s="149"/>
      <c r="H671" s="150"/>
      <c r="AD671" s="153"/>
      <c r="AE671" s="152"/>
      <c r="AF671" s="21"/>
      <c r="AG671" s="22"/>
    </row>
    <row r="672" spans="5:33" s="73" customFormat="1" x14ac:dyDescent="0.55000000000000004">
      <c r="E672" s="149"/>
      <c r="H672" s="150"/>
      <c r="U672" s="150"/>
      <c r="AD672" s="153"/>
      <c r="AE672" s="152"/>
      <c r="AF672" s="21"/>
      <c r="AG672" s="22"/>
    </row>
    <row r="673" spans="5:33" s="73" customFormat="1" x14ac:dyDescent="0.55000000000000004">
      <c r="E673" s="149"/>
      <c r="H673" s="150"/>
      <c r="U673" s="150"/>
      <c r="AD673" s="153"/>
      <c r="AE673" s="152"/>
      <c r="AF673" s="21"/>
      <c r="AG673" s="22"/>
    </row>
    <row r="674" spans="5:33" s="73" customFormat="1" x14ac:dyDescent="0.55000000000000004">
      <c r="E674" s="149"/>
      <c r="H674" s="150"/>
      <c r="U674" s="150"/>
      <c r="AD674" s="153"/>
      <c r="AE674" s="152"/>
      <c r="AF674" s="21"/>
      <c r="AG674" s="22"/>
    </row>
    <row r="675" spans="5:33" s="73" customFormat="1" x14ac:dyDescent="0.55000000000000004">
      <c r="E675" s="149"/>
      <c r="H675" s="150"/>
      <c r="U675" s="150"/>
      <c r="AD675" s="153"/>
      <c r="AE675" s="152"/>
      <c r="AF675" s="21"/>
      <c r="AG675" s="22"/>
    </row>
    <row r="676" spans="5:33" s="73" customFormat="1" x14ac:dyDescent="0.55000000000000004">
      <c r="E676" s="149"/>
      <c r="H676" s="150"/>
      <c r="U676" s="150"/>
      <c r="AD676" s="153"/>
      <c r="AE676" s="152"/>
      <c r="AF676" s="21"/>
      <c r="AG676" s="22"/>
    </row>
    <row r="677" spans="5:33" s="73" customFormat="1" x14ac:dyDescent="0.55000000000000004">
      <c r="E677" s="149"/>
      <c r="H677" s="150"/>
      <c r="U677" s="150"/>
      <c r="AD677" s="153"/>
      <c r="AE677" s="152"/>
      <c r="AF677" s="21"/>
      <c r="AG677" s="22"/>
    </row>
    <row r="678" spans="5:33" s="73" customFormat="1" x14ac:dyDescent="0.55000000000000004">
      <c r="E678" s="149"/>
      <c r="H678" s="150"/>
      <c r="U678" s="150"/>
      <c r="AD678" s="153"/>
      <c r="AE678" s="152"/>
      <c r="AF678" s="21"/>
      <c r="AG678" s="22"/>
    </row>
    <row r="679" spans="5:33" s="73" customFormat="1" x14ac:dyDescent="0.55000000000000004">
      <c r="E679" s="149"/>
      <c r="H679" s="150"/>
      <c r="U679" s="150"/>
      <c r="AD679" s="153"/>
      <c r="AE679" s="152"/>
      <c r="AF679" s="21"/>
      <c r="AG679" s="22"/>
    </row>
    <row r="680" spans="5:33" s="73" customFormat="1" x14ac:dyDescent="0.55000000000000004">
      <c r="E680" s="149"/>
      <c r="H680" s="150"/>
      <c r="U680" s="150"/>
      <c r="AD680" s="153"/>
      <c r="AE680" s="152"/>
      <c r="AF680" s="21"/>
      <c r="AG680" s="22"/>
    </row>
    <row r="681" spans="5:33" s="73" customFormat="1" x14ac:dyDescent="0.55000000000000004">
      <c r="E681" s="149"/>
      <c r="H681" s="150"/>
      <c r="AD681" s="153"/>
      <c r="AE681" s="152"/>
      <c r="AF681" s="21"/>
      <c r="AG681" s="22"/>
    </row>
    <row r="682" spans="5:33" s="73" customFormat="1" x14ac:dyDescent="0.55000000000000004">
      <c r="E682" s="149"/>
      <c r="H682" s="150"/>
      <c r="AD682" s="153"/>
      <c r="AE682" s="152"/>
      <c r="AF682" s="21"/>
      <c r="AG682" s="22"/>
    </row>
    <row r="683" spans="5:33" s="73" customFormat="1" x14ac:dyDescent="0.55000000000000004">
      <c r="E683" s="149"/>
      <c r="H683" s="150"/>
      <c r="U683" s="150"/>
      <c r="AD683" s="153"/>
      <c r="AE683" s="152"/>
      <c r="AF683" s="21"/>
      <c r="AG683" s="22"/>
    </row>
    <row r="684" spans="5:33" s="73" customFormat="1" x14ac:dyDescent="0.55000000000000004">
      <c r="E684" s="149"/>
      <c r="H684" s="150"/>
      <c r="U684" s="150"/>
      <c r="AD684" s="153"/>
      <c r="AE684" s="152"/>
      <c r="AF684" s="21"/>
      <c r="AG684" s="22"/>
    </row>
    <row r="685" spans="5:33" s="73" customFormat="1" x14ac:dyDescent="0.55000000000000004">
      <c r="E685" s="149"/>
      <c r="H685" s="150"/>
      <c r="AD685" s="153"/>
      <c r="AE685" s="152"/>
      <c r="AF685" s="21"/>
      <c r="AG685" s="22"/>
    </row>
    <row r="686" spans="5:33" s="73" customFormat="1" x14ac:dyDescent="0.55000000000000004">
      <c r="E686" s="149"/>
      <c r="H686" s="150"/>
      <c r="U686" s="150"/>
      <c r="AD686" s="153"/>
      <c r="AE686" s="152"/>
      <c r="AF686" s="21"/>
      <c r="AG686" s="22"/>
    </row>
    <row r="687" spans="5:33" s="73" customFormat="1" x14ac:dyDescent="0.55000000000000004">
      <c r="E687" s="149"/>
      <c r="H687" s="150"/>
      <c r="AD687" s="153"/>
      <c r="AE687" s="152"/>
      <c r="AF687" s="21"/>
      <c r="AG687" s="22"/>
    </row>
    <row r="688" spans="5:33" s="73" customFormat="1" x14ac:dyDescent="0.55000000000000004">
      <c r="E688" s="149"/>
      <c r="H688" s="150"/>
      <c r="U688" s="150"/>
      <c r="AD688" s="153"/>
      <c r="AE688" s="152"/>
      <c r="AF688" s="21"/>
      <c r="AG688" s="22"/>
    </row>
    <row r="689" spans="5:33" s="73" customFormat="1" ht="21" customHeight="1" x14ac:dyDescent="0.55000000000000004">
      <c r="E689" s="149"/>
      <c r="H689" s="150"/>
      <c r="U689" s="150"/>
      <c r="AD689" s="153"/>
      <c r="AE689" s="152"/>
      <c r="AF689" s="21"/>
      <c r="AG689" s="22"/>
    </row>
    <row r="690" spans="5:33" s="73" customFormat="1" ht="21" customHeight="1" x14ac:dyDescent="0.55000000000000004">
      <c r="E690" s="149"/>
      <c r="H690" s="150"/>
      <c r="U690" s="150"/>
      <c r="AD690" s="153"/>
      <c r="AE690" s="152"/>
      <c r="AF690" s="21"/>
      <c r="AG690" s="22"/>
    </row>
    <row r="691" spans="5:33" s="73" customFormat="1" ht="21" customHeight="1" x14ac:dyDescent="0.55000000000000004">
      <c r="E691" s="149"/>
      <c r="H691" s="150"/>
      <c r="U691" s="150"/>
      <c r="AD691" s="153"/>
      <c r="AE691" s="152"/>
      <c r="AF691" s="21"/>
      <c r="AG691" s="22"/>
    </row>
    <row r="692" spans="5:33" s="73" customFormat="1" ht="21" customHeight="1" x14ac:dyDescent="0.55000000000000004">
      <c r="E692" s="149"/>
      <c r="H692" s="150"/>
      <c r="U692" s="150"/>
      <c r="AD692" s="153"/>
      <c r="AE692" s="152"/>
      <c r="AF692" s="21"/>
      <c r="AG692" s="22"/>
    </row>
    <row r="693" spans="5:33" s="73" customFormat="1" ht="21" customHeight="1" x14ac:dyDescent="0.55000000000000004">
      <c r="E693" s="149"/>
      <c r="H693" s="150"/>
      <c r="U693" s="150"/>
      <c r="AD693" s="153"/>
      <c r="AE693" s="152"/>
      <c r="AF693" s="21"/>
      <c r="AG693" s="22"/>
    </row>
    <row r="694" spans="5:33" s="73" customFormat="1" ht="21" customHeight="1" x14ac:dyDescent="0.55000000000000004">
      <c r="E694" s="149"/>
      <c r="H694" s="150"/>
      <c r="U694" s="150"/>
      <c r="AD694" s="153"/>
      <c r="AE694" s="152"/>
      <c r="AF694" s="21"/>
      <c r="AG694" s="22"/>
    </row>
    <row r="695" spans="5:33" s="73" customFormat="1" ht="21" customHeight="1" x14ac:dyDescent="0.55000000000000004">
      <c r="E695" s="149"/>
      <c r="H695" s="150"/>
      <c r="U695" s="150"/>
      <c r="AD695" s="153"/>
      <c r="AE695" s="152"/>
      <c r="AF695" s="21"/>
      <c r="AG695" s="22"/>
    </row>
    <row r="696" spans="5:33" s="73" customFormat="1" ht="21" customHeight="1" x14ac:dyDescent="0.55000000000000004">
      <c r="E696" s="153"/>
      <c r="H696" s="150"/>
      <c r="U696" s="150"/>
      <c r="AD696" s="153"/>
      <c r="AE696" s="152"/>
      <c r="AF696" s="21"/>
      <c r="AG696" s="22"/>
    </row>
    <row r="697" spans="5:33" s="73" customFormat="1" ht="21" customHeight="1" x14ac:dyDescent="0.55000000000000004">
      <c r="E697" s="153"/>
      <c r="H697" s="150"/>
      <c r="U697" s="150"/>
      <c r="AD697" s="153"/>
      <c r="AE697" s="152"/>
      <c r="AF697" s="21"/>
      <c r="AG697" s="22"/>
    </row>
    <row r="698" spans="5:33" s="73" customFormat="1" ht="21" customHeight="1" x14ac:dyDescent="0.55000000000000004">
      <c r="E698" s="153"/>
      <c r="H698" s="150"/>
      <c r="U698" s="150"/>
      <c r="AD698" s="153"/>
      <c r="AE698" s="152"/>
      <c r="AF698" s="21"/>
      <c r="AG698" s="22"/>
    </row>
    <row r="699" spans="5:33" s="73" customFormat="1" ht="21" customHeight="1" x14ac:dyDescent="0.55000000000000004">
      <c r="E699" s="153"/>
      <c r="H699" s="150"/>
      <c r="U699" s="150"/>
      <c r="AD699" s="153"/>
      <c r="AE699" s="152"/>
      <c r="AF699" s="21"/>
      <c r="AG699" s="22"/>
    </row>
    <row r="700" spans="5:33" s="73" customFormat="1" x14ac:dyDescent="0.55000000000000004">
      <c r="E700" s="153"/>
      <c r="H700" s="150"/>
      <c r="AD700" s="153"/>
      <c r="AE700" s="152"/>
      <c r="AF700" s="21"/>
      <c r="AG700" s="22"/>
    </row>
    <row r="701" spans="5:33" s="73" customFormat="1" ht="21" customHeight="1" x14ac:dyDescent="0.55000000000000004">
      <c r="E701" s="153"/>
      <c r="H701" s="150"/>
      <c r="U701" s="150"/>
      <c r="AD701" s="153"/>
      <c r="AE701" s="152"/>
      <c r="AF701" s="21"/>
      <c r="AG701" s="22"/>
    </row>
    <row r="702" spans="5:33" s="73" customFormat="1" x14ac:dyDescent="0.55000000000000004">
      <c r="E702" s="153"/>
      <c r="H702" s="150"/>
      <c r="AD702" s="153"/>
      <c r="AE702" s="152"/>
      <c r="AF702" s="21"/>
      <c r="AG702" s="22"/>
    </row>
    <row r="703" spans="5:33" s="73" customFormat="1" ht="21" customHeight="1" x14ac:dyDescent="0.55000000000000004">
      <c r="E703" s="153"/>
      <c r="H703" s="150"/>
      <c r="U703" s="150"/>
      <c r="AD703" s="153"/>
      <c r="AE703" s="152"/>
      <c r="AF703" s="21"/>
      <c r="AG703" s="22"/>
    </row>
    <row r="704" spans="5:33" s="73" customFormat="1" ht="21" customHeight="1" x14ac:dyDescent="0.55000000000000004">
      <c r="E704" s="153"/>
      <c r="H704" s="150"/>
      <c r="U704" s="150"/>
      <c r="AD704" s="153"/>
      <c r="AE704" s="152"/>
      <c r="AF704" s="21"/>
      <c r="AG704" s="22"/>
    </row>
    <row r="705" spans="2:33" s="73" customFormat="1" x14ac:dyDescent="0.55000000000000004">
      <c r="E705" s="153"/>
      <c r="H705" s="150"/>
      <c r="AD705" s="153"/>
      <c r="AE705" s="152"/>
      <c r="AF705" s="21"/>
      <c r="AG705" s="22"/>
    </row>
    <row r="706" spans="2:33" s="73" customFormat="1" ht="21" customHeight="1" x14ac:dyDescent="0.55000000000000004">
      <c r="E706" s="153"/>
      <c r="H706" s="150"/>
      <c r="U706" s="150"/>
      <c r="AD706" s="153"/>
      <c r="AE706" s="152"/>
      <c r="AF706" s="21"/>
      <c r="AG706" s="22"/>
    </row>
    <row r="707" spans="2:33" s="73" customFormat="1" ht="21" customHeight="1" x14ac:dyDescent="0.55000000000000004">
      <c r="E707" s="153"/>
      <c r="H707" s="150"/>
      <c r="U707" s="150"/>
      <c r="AD707" s="153"/>
      <c r="AE707" s="152"/>
      <c r="AF707" s="21"/>
      <c r="AG707" s="22"/>
    </row>
    <row r="708" spans="2:33" s="73" customFormat="1" x14ac:dyDescent="0.55000000000000004">
      <c r="E708" s="153"/>
      <c r="H708" s="150"/>
      <c r="AD708" s="153"/>
      <c r="AE708" s="152"/>
      <c r="AF708" s="21"/>
      <c r="AG708" s="22"/>
    </row>
    <row r="709" spans="2:33" s="73" customFormat="1" ht="21" customHeight="1" x14ac:dyDescent="0.55000000000000004">
      <c r="E709" s="153"/>
      <c r="H709" s="150"/>
      <c r="U709" s="150"/>
      <c r="AD709" s="153"/>
      <c r="AE709" s="152"/>
      <c r="AF709" s="21"/>
      <c r="AG709" s="22"/>
    </row>
    <row r="710" spans="2:33" s="73" customFormat="1" ht="21" customHeight="1" x14ac:dyDescent="0.55000000000000004">
      <c r="E710" s="153"/>
      <c r="H710" s="150"/>
      <c r="AD710" s="153"/>
      <c r="AE710" s="152"/>
      <c r="AF710" s="21"/>
      <c r="AG710" s="22"/>
    </row>
    <row r="711" spans="2:33" s="73" customFormat="1" x14ac:dyDescent="0.55000000000000004">
      <c r="E711" s="153"/>
      <c r="H711" s="150"/>
      <c r="I711" s="160"/>
      <c r="AD711" s="153"/>
      <c r="AE711" s="152"/>
      <c r="AF711" s="21"/>
      <c r="AG711" s="22"/>
    </row>
    <row r="712" spans="2:33" s="73" customFormat="1" x14ac:dyDescent="0.55000000000000004">
      <c r="E712" s="153"/>
      <c r="H712" s="150"/>
      <c r="I712" s="160"/>
      <c r="AD712" s="153"/>
      <c r="AE712" s="152"/>
      <c r="AF712" s="21"/>
      <c r="AG712" s="22"/>
    </row>
    <row r="713" spans="2:33" s="73" customFormat="1" x14ac:dyDescent="0.55000000000000004">
      <c r="E713" s="153"/>
      <c r="H713" s="150"/>
      <c r="AD713" s="153"/>
      <c r="AE713" s="21"/>
      <c r="AF713" s="21"/>
      <c r="AG713" s="22"/>
    </row>
    <row r="714" spans="2:33" s="73" customFormat="1" ht="21" customHeight="1" x14ac:dyDescent="0.55000000000000004">
      <c r="E714" s="153"/>
      <c r="H714" s="150"/>
      <c r="U714" s="150"/>
      <c r="AD714" s="153"/>
      <c r="AE714" s="152"/>
      <c r="AF714" s="21"/>
      <c r="AG714" s="22"/>
    </row>
    <row r="715" spans="2:33" s="73" customFormat="1" ht="21" customHeight="1" x14ac:dyDescent="0.55000000000000004">
      <c r="E715" s="149"/>
      <c r="G715" s="150"/>
      <c r="H715" s="150"/>
      <c r="U715" s="150"/>
      <c r="AD715" s="153"/>
      <c r="AE715" s="152"/>
      <c r="AF715" s="21"/>
      <c r="AG715" s="22"/>
    </row>
    <row r="716" spans="2:33" s="73" customFormat="1" x14ac:dyDescent="0.55000000000000004">
      <c r="B716" s="165"/>
      <c r="C716" s="165"/>
      <c r="D716" s="165"/>
      <c r="E716" s="166"/>
      <c r="L716" s="165"/>
      <c r="O716" s="165"/>
      <c r="R716" s="165"/>
      <c r="S716" s="165"/>
      <c r="AC716" s="165"/>
      <c r="AD716" s="166"/>
      <c r="AE716" s="152"/>
      <c r="AF716" s="157"/>
      <c r="AG716" s="22"/>
    </row>
    <row r="717" spans="2:33" s="73" customFormat="1" x14ac:dyDescent="0.55000000000000004">
      <c r="B717" s="165"/>
      <c r="C717" s="165"/>
      <c r="D717" s="165"/>
      <c r="E717" s="166"/>
      <c r="L717" s="165"/>
      <c r="O717" s="165"/>
      <c r="R717" s="165"/>
      <c r="S717" s="165"/>
      <c r="AC717" s="165"/>
      <c r="AD717" s="166"/>
      <c r="AE717" s="152"/>
      <c r="AF717" s="157"/>
      <c r="AG717" s="22"/>
    </row>
    <row r="718" spans="2:33" s="73" customFormat="1" x14ac:dyDescent="0.55000000000000004">
      <c r="B718" s="165"/>
      <c r="C718" s="165"/>
      <c r="D718" s="165"/>
      <c r="E718" s="166"/>
      <c r="L718" s="165"/>
      <c r="O718" s="165"/>
      <c r="R718" s="165"/>
      <c r="S718" s="165"/>
      <c r="AC718" s="165"/>
      <c r="AD718" s="166"/>
      <c r="AE718" s="152"/>
      <c r="AF718" s="157"/>
      <c r="AG718" s="22"/>
    </row>
    <row r="719" spans="2:33" s="73" customFormat="1" x14ac:dyDescent="0.55000000000000004">
      <c r="E719" s="153"/>
      <c r="AD719" s="151"/>
      <c r="AE719" s="123"/>
      <c r="AF719" s="21"/>
      <c r="AG719" s="22"/>
    </row>
    <row r="720" spans="2:33" s="73" customFormat="1" x14ac:dyDescent="0.55000000000000004">
      <c r="B720" s="26"/>
      <c r="C720" s="26"/>
      <c r="D720" s="26"/>
      <c r="E720" s="27"/>
      <c r="F720" s="26"/>
      <c r="AD720" s="151"/>
      <c r="AE720" s="123"/>
      <c r="AF720" s="21"/>
      <c r="AG720" s="22"/>
    </row>
    <row r="721" spans="2:35" x14ac:dyDescent="0.55000000000000004">
      <c r="B721" s="144" t="s">
        <v>92</v>
      </c>
      <c r="C721" s="144" t="s">
        <v>93</v>
      </c>
      <c r="D721" s="144" t="s">
        <v>94</v>
      </c>
      <c r="E721" s="145" t="s">
        <v>95</v>
      </c>
      <c r="F721" s="144" t="s">
        <v>70</v>
      </c>
      <c r="I721" s="146" t="s">
        <v>68</v>
      </c>
      <c r="O721" s="146" t="s">
        <v>70</v>
      </c>
      <c r="Q721" s="147" t="s">
        <v>72</v>
      </c>
      <c r="R721" s="146" t="s">
        <v>73</v>
      </c>
      <c r="S721" s="146"/>
      <c r="AE721" s="148">
        <v>0.5</v>
      </c>
    </row>
    <row r="722" spans="2:35" x14ac:dyDescent="0.55000000000000004">
      <c r="B722" s="26" t="s">
        <v>71</v>
      </c>
      <c r="C722" s="25" t="s">
        <v>76</v>
      </c>
      <c r="D722" s="25" t="s">
        <v>112</v>
      </c>
      <c r="E722" s="28"/>
      <c r="F722" s="26"/>
      <c r="I722" s="12" t="s">
        <v>68</v>
      </c>
      <c r="O722" s="12" t="s">
        <v>74</v>
      </c>
      <c r="Q722" s="12" t="s">
        <v>72</v>
      </c>
      <c r="R722" s="12" t="s">
        <v>77</v>
      </c>
      <c r="S722" s="12" t="s">
        <v>78</v>
      </c>
      <c r="AE722" s="23">
        <v>1</v>
      </c>
      <c r="AF722" s="21">
        <v>1</v>
      </c>
      <c r="AG722" s="10" t="s">
        <v>109</v>
      </c>
    </row>
    <row r="723" spans="2:35" x14ac:dyDescent="0.55000000000000004">
      <c r="B723" s="26"/>
      <c r="C723" s="26"/>
      <c r="D723" s="26"/>
      <c r="E723" s="27"/>
      <c r="F723" s="26"/>
      <c r="I723" s="73"/>
      <c r="O723" s="73"/>
      <c r="Q723" s="73"/>
      <c r="R723" s="73"/>
      <c r="S723" s="73"/>
      <c r="AH723" s="10"/>
      <c r="AI723" s="10"/>
    </row>
    <row r="724" spans="2:35" s="93" customFormat="1" ht="28.5" customHeight="1" x14ac:dyDescent="0.55000000000000004">
      <c r="B724" s="94" t="s">
        <v>110</v>
      </c>
      <c r="C724" s="95"/>
      <c r="D724" s="95"/>
      <c r="E724" s="96"/>
      <c r="F724" s="88"/>
      <c r="G724" s="88"/>
      <c r="H724" s="88"/>
      <c r="I724" s="95"/>
      <c r="J724" s="47"/>
      <c r="K724" s="47"/>
      <c r="L724" s="47"/>
      <c r="M724" s="47"/>
      <c r="N724" s="47"/>
      <c r="P724" s="47"/>
      <c r="S724" s="47"/>
      <c r="T724" s="47"/>
      <c r="U724" s="47"/>
      <c r="V724" s="47"/>
      <c r="W724" s="47"/>
      <c r="X724" s="47"/>
      <c r="Y724" s="47"/>
      <c r="Z724" s="47"/>
      <c r="AA724" s="47"/>
      <c r="AB724" s="47"/>
      <c r="AC724" s="47"/>
      <c r="AD724" s="86"/>
      <c r="AE724" s="97"/>
      <c r="AF724" s="98"/>
      <c r="AG724" s="10"/>
    </row>
    <row r="725" spans="2:35" s="93" customFormat="1" x14ac:dyDescent="0.55000000000000004">
      <c r="B725" s="95"/>
      <c r="C725" s="95"/>
      <c r="D725" s="95"/>
      <c r="E725" s="89"/>
      <c r="F725" s="88"/>
      <c r="G725" s="88"/>
      <c r="H725" s="88"/>
      <c r="I725" s="95"/>
      <c r="J725" s="47"/>
      <c r="K725" s="47"/>
      <c r="L725" s="47"/>
      <c r="M725" s="47"/>
      <c r="N725" s="47"/>
      <c r="P725" s="47"/>
      <c r="S725" s="47"/>
      <c r="T725" s="47"/>
      <c r="U725" s="47"/>
      <c r="V725" s="47"/>
      <c r="W725" s="47"/>
      <c r="X725" s="47"/>
      <c r="Y725" s="47"/>
      <c r="Z725" s="47"/>
      <c r="AA725" s="47"/>
      <c r="AB725" s="47"/>
      <c r="AC725" s="47"/>
      <c r="AD725" s="86"/>
      <c r="AE725" s="87"/>
      <c r="AF725" s="21"/>
      <c r="AG725" s="10">
        <f>11+5+18.5</f>
        <v>34.5</v>
      </c>
    </row>
    <row r="726" spans="2:35" s="93" customFormat="1" x14ac:dyDescent="0.55000000000000004">
      <c r="B726" s="95"/>
      <c r="C726" s="95"/>
      <c r="D726" s="95"/>
      <c r="E726" s="89"/>
      <c r="F726" s="88"/>
      <c r="G726" s="88"/>
      <c r="H726" s="88"/>
      <c r="I726" s="95"/>
      <c r="J726" s="47"/>
      <c r="K726" s="47"/>
      <c r="L726" s="47"/>
      <c r="M726" s="47"/>
      <c r="N726" s="47"/>
      <c r="P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47"/>
      <c r="AC726" s="47"/>
      <c r="AD726" s="86"/>
      <c r="AE726" s="87"/>
      <c r="AF726" s="21"/>
      <c r="AG726" s="10"/>
    </row>
    <row r="727" spans="2:35" s="93" customFormat="1" x14ac:dyDescent="0.55000000000000004">
      <c r="B727" s="113" t="s">
        <v>22</v>
      </c>
      <c r="C727" s="114" t="s">
        <v>91</v>
      </c>
      <c r="D727" s="114"/>
      <c r="E727" s="84" t="s">
        <v>90</v>
      </c>
      <c r="F727" s="29"/>
      <c r="G727" s="47"/>
      <c r="H727" s="88"/>
      <c r="I727" s="95"/>
      <c r="J727" s="47"/>
      <c r="K727" s="47"/>
      <c r="L727" s="47"/>
      <c r="M727" s="47"/>
      <c r="N727" s="47"/>
      <c r="P727" s="47"/>
      <c r="S727" s="47"/>
      <c r="T727" s="47"/>
      <c r="U727" s="47"/>
      <c r="V727" s="47"/>
      <c r="W727" s="47"/>
      <c r="X727" s="47"/>
      <c r="Y727" s="47"/>
      <c r="Z727" s="47"/>
      <c r="AA727" s="47"/>
      <c r="AB727" s="47"/>
      <c r="AC727" s="47"/>
      <c r="AD727" s="86"/>
      <c r="AE727" s="87"/>
      <c r="AF727" s="21"/>
      <c r="AG727" s="10"/>
    </row>
    <row r="728" spans="2:35" s="115" customFormat="1" x14ac:dyDescent="0.55000000000000004">
      <c r="B728" s="116">
        <v>1</v>
      </c>
      <c r="C728" s="116" t="s">
        <v>23</v>
      </c>
      <c r="D728" s="116"/>
      <c r="E728" s="48"/>
      <c r="F728" s="30"/>
      <c r="G728" s="83"/>
      <c r="H728" s="83"/>
      <c r="J728" s="83"/>
      <c r="K728" s="83"/>
      <c r="L728" s="83"/>
      <c r="M728" s="83"/>
      <c r="N728" s="83"/>
      <c r="P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90"/>
      <c r="AE728" s="91"/>
      <c r="AF728" s="24"/>
      <c r="AG728" s="20"/>
    </row>
    <row r="729" spans="2:35" s="93" customFormat="1" x14ac:dyDescent="0.55000000000000004">
      <c r="B729" s="94"/>
      <c r="C729" s="116" t="s">
        <v>24</v>
      </c>
      <c r="D729" s="94"/>
      <c r="E729" s="47" t="s">
        <v>81</v>
      </c>
      <c r="F729" s="29"/>
      <c r="G729" s="47"/>
      <c r="H729" s="47"/>
      <c r="J729" s="47"/>
      <c r="K729" s="47"/>
      <c r="L729" s="47"/>
      <c r="M729" s="47"/>
      <c r="N729" s="47"/>
      <c r="P729" s="47"/>
      <c r="S729" s="47"/>
      <c r="T729" s="47"/>
      <c r="U729" s="47"/>
      <c r="V729" s="47"/>
      <c r="W729" s="47"/>
      <c r="X729" s="47"/>
      <c r="Y729" s="47"/>
      <c r="Z729" s="47"/>
      <c r="AA729" s="47"/>
      <c r="AB729" s="47"/>
      <c r="AC729" s="47"/>
      <c r="AD729" s="86"/>
      <c r="AE729" s="87"/>
      <c r="AF729" s="21"/>
      <c r="AG729" s="10"/>
    </row>
    <row r="730" spans="2:35" s="93" customFormat="1" x14ac:dyDescent="0.55000000000000004">
      <c r="B730" s="94"/>
      <c r="C730" s="116"/>
      <c r="D730" s="94"/>
      <c r="E730" s="47" t="s">
        <v>82</v>
      </c>
      <c r="F730" s="29"/>
      <c r="G730" s="47"/>
      <c r="H730" s="47"/>
      <c r="J730" s="47"/>
      <c r="K730" s="47"/>
      <c r="L730" s="47"/>
      <c r="M730" s="47"/>
      <c r="N730" s="47"/>
      <c r="P730" s="47"/>
      <c r="S730" s="47"/>
      <c r="T730" s="47"/>
      <c r="U730" s="47"/>
      <c r="V730" s="47"/>
      <c r="W730" s="47"/>
      <c r="X730" s="47"/>
      <c r="Y730" s="47"/>
      <c r="Z730" s="47"/>
      <c r="AA730" s="47"/>
      <c r="AB730" s="47"/>
      <c r="AC730" s="47"/>
      <c r="AD730" s="86"/>
      <c r="AE730" s="87"/>
      <c r="AF730" s="21"/>
      <c r="AG730" s="10"/>
    </row>
    <row r="731" spans="2:35" s="93" customFormat="1" x14ac:dyDescent="0.55000000000000004">
      <c r="B731" s="94"/>
      <c r="C731" s="116"/>
      <c r="D731" s="94"/>
      <c r="E731" s="47" t="s">
        <v>83</v>
      </c>
      <c r="F731" s="29"/>
      <c r="G731" s="47"/>
      <c r="H731" s="47"/>
      <c r="J731" s="47"/>
      <c r="K731" s="47"/>
      <c r="L731" s="47"/>
      <c r="M731" s="47"/>
      <c r="N731" s="47"/>
      <c r="P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47"/>
      <c r="AC731" s="47"/>
      <c r="AD731" s="86"/>
      <c r="AE731" s="87"/>
      <c r="AF731" s="21"/>
      <c r="AG731" s="10"/>
    </row>
    <row r="732" spans="2:35" s="93" customFormat="1" x14ac:dyDescent="0.55000000000000004">
      <c r="B732" s="94"/>
      <c r="C732" s="116" t="s">
        <v>84</v>
      </c>
      <c r="D732" s="94"/>
      <c r="E732" s="47" t="s">
        <v>85</v>
      </c>
      <c r="F732" s="29"/>
      <c r="G732" s="47"/>
      <c r="H732" s="47"/>
      <c r="J732" s="47"/>
      <c r="K732" s="47"/>
      <c r="L732" s="47"/>
      <c r="M732" s="47"/>
      <c r="N732" s="47"/>
      <c r="P732" s="47"/>
      <c r="S732" s="47"/>
      <c r="T732" s="47"/>
      <c r="U732" s="47"/>
      <c r="V732" s="47"/>
      <c r="W732" s="47"/>
      <c r="X732" s="47"/>
      <c r="Y732" s="47"/>
      <c r="Z732" s="47"/>
      <c r="AA732" s="47"/>
      <c r="AB732" s="47"/>
      <c r="AC732" s="47"/>
      <c r="AD732" s="86"/>
      <c r="AE732" s="87"/>
      <c r="AF732" s="21"/>
      <c r="AG732" s="10"/>
    </row>
    <row r="733" spans="2:35" s="93" customFormat="1" x14ac:dyDescent="0.55000000000000004">
      <c r="B733" s="94"/>
      <c r="C733" s="116"/>
      <c r="D733" s="94"/>
      <c r="E733" s="47" t="s">
        <v>86</v>
      </c>
      <c r="F733" s="29"/>
      <c r="G733" s="47"/>
      <c r="H733" s="47"/>
      <c r="J733" s="47"/>
      <c r="K733" s="47"/>
      <c r="L733" s="47"/>
      <c r="M733" s="47"/>
      <c r="N733" s="47"/>
      <c r="P733" s="47"/>
      <c r="S733" s="47"/>
      <c r="T733" s="47"/>
      <c r="U733" s="47"/>
      <c r="V733" s="47"/>
      <c r="W733" s="47"/>
      <c r="X733" s="47"/>
      <c r="Y733" s="47"/>
      <c r="Z733" s="47"/>
      <c r="AA733" s="47"/>
      <c r="AB733" s="47"/>
      <c r="AC733" s="47"/>
      <c r="AD733" s="86"/>
      <c r="AE733" s="87"/>
      <c r="AF733" s="21"/>
      <c r="AG733" s="10"/>
    </row>
    <row r="734" spans="2:35" s="93" customFormat="1" x14ac:dyDescent="0.55000000000000004">
      <c r="B734" s="94"/>
      <c r="C734" s="116"/>
      <c r="D734" s="94"/>
      <c r="E734" s="47" t="s">
        <v>87</v>
      </c>
      <c r="F734" s="29"/>
      <c r="G734" s="47"/>
      <c r="H734" s="47"/>
      <c r="J734" s="47"/>
      <c r="K734" s="47"/>
      <c r="L734" s="47"/>
      <c r="M734" s="47"/>
      <c r="N734" s="47"/>
      <c r="P734" s="47"/>
      <c r="S734" s="47"/>
      <c r="T734" s="47"/>
      <c r="U734" s="47"/>
      <c r="V734" s="47"/>
      <c r="W734" s="47"/>
      <c r="X734" s="47"/>
      <c r="Y734" s="47"/>
      <c r="Z734" s="47"/>
      <c r="AA734" s="47"/>
      <c r="AB734" s="47"/>
      <c r="AC734" s="47"/>
      <c r="AD734" s="86"/>
      <c r="AE734" s="87"/>
      <c r="AF734" s="21"/>
      <c r="AG734" s="10"/>
    </row>
    <row r="735" spans="2:35" s="93" customFormat="1" x14ac:dyDescent="0.55000000000000004">
      <c r="B735" s="94"/>
      <c r="C735" s="116" t="s">
        <v>25</v>
      </c>
      <c r="D735" s="94"/>
      <c r="E735" s="47"/>
      <c r="F735" s="29"/>
      <c r="G735" s="47"/>
      <c r="H735" s="47"/>
      <c r="J735" s="47"/>
      <c r="K735" s="47"/>
      <c r="L735" s="47"/>
      <c r="M735" s="47"/>
      <c r="N735" s="47"/>
      <c r="P735" s="47"/>
      <c r="S735" s="47"/>
      <c r="T735" s="47"/>
      <c r="U735" s="47"/>
      <c r="V735" s="47"/>
      <c r="W735" s="47"/>
      <c r="X735" s="47"/>
      <c r="Y735" s="47"/>
      <c r="Z735" s="47"/>
      <c r="AA735" s="47"/>
      <c r="AB735" s="47"/>
      <c r="AC735" s="47"/>
      <c r="AD735" s="86"/>
      <c r="AE735" s="87"/>
      <c r="AF735" s="21"/>
      <c r="AG735" s="10"/>
    </row>
    <row r="736" spans="2:35" s="93" customFormat="1" x14ac:dyDescent="0.55000000000000004">
      <c r="B736" s="94"/>
      <c r="C736" s="116"/>
      <c r="D736" s="94"/>
      <c r="E736" s="47"/>
      <c r="F736" s="29"/>
      <c r="G736" s="47"/>
      <c r="H736" s="47"/>
      <c r="J736" s="47"/>
      <c r="K736" s="47"/>
      <c r="L736" s="47"/>
      <c r="M736" s="47"/>
      <c r="N736" s="47"/>
      <c r="P736" s="47"/>
      <c r="S736" s="47"/>
      <c r="T736" s="47"/>
      <c r="U736" s="47"/>
      <c r="V736" s="47"/>
      <c r="W736" s="47"/>
      <c r="X736" s="47"/>
      <c r="Y736" s="47"/>
      <c r="Z736" s="47"/>
      <c r="AA736" s="47"/>
      <c r="AB736" s="47"/>
      <c r="AC736" s="47"/>
      <c r="AD736" s="86"/>
      <c r="AE736" s="87"/>
      <c r="AF736" s="21"/>
      <c r="AG736" s="10"/>
    </row>
    <row r="737" spans="2:33" s="115" customFormat="1" x14ac:dyDescent="0.55000000000000004">
      <c r="B737" s="116">
        <v>2</v>
      </c>
      <c r="C737" s="117"/>
      <c r="D737" s="116"/>
      <c r="E737" s="48"/>
      <c r="F737" s="30"/>
      <c r="G737" s="83"/>
      <c r="H737" s="83"/>
      <c r="J737" s="83"/>
      <c r="K737" s="83"/>
      <c r="L737" s="83"/>
      <c r="M737" s="83"/>
      <c r="N737" s="83"/>
      <c r="P737" s="83"/>
      <c r="S737" s="83"/>
      <c r="T737" s="83"/>
      <c r="U737" s="83"/>
      <c r="V737" s="83"/>
      <c r="W737" s="83"/>
      <c r="X737" s="83"/>
      <c r="Y737" s="83"/>
      <c r="Z737" s="83"/>
      <c r="AA737" s="83"/>
      <c r="AB737" s="83"/>
      <c r="AC737" s="83"/>
      <c r="AD737" s="90"/>
      <c r="AE737" s="91"/>
      <c r="AF737" s="24"/>
      <c r="AG737" s="20"/>
    </row>
    <row r="738" spans="2:33" s="93" customFormat="1" x14ac:dyDescent="0.55000000000000004">
      <c r="E738" s="85"/>
      <c r="F738" s="47"/>
      <c r="G738" s="47"/>
      <c r="H738" s="47"/>
      <c r="J738" s="47"/>
      <c r="K738" s="47"/>
      <c r="L738" s="47"/>
      <c r="M738" s="47"/>
      <c r="N738" s="47"/>
      <c r="P738" s="47"/>
      <c r="S738" s="47"/>
      <c r="T738" s="47"/>
      <c r="U738" s="47"/>
      <c r="V738" s="47"/>
      <c r="W738" s="47"/>
      <c r="X738" s="47"/>
      <c r="Y738" s="47"/>
      <c r="Z738" s="47"/>
      <c r="AA738" s="47"/>
      <c r="AB738" s="47"/>
      <c r="AC738" s="47"/>
      <c r="AD738" s="86"/>
      <c r="AE738" s="87"/>
      <c r="AF738" s="21"/>
      <c r="AG738" s="10"/>
    </row>
    <row r="739" spans="2:33" s="93" customFormat="1" x14ac:dyDescent="0.55000000000000004">
      <c r="E739" s="85"/>
      <c r="F739" s="47"/>
      <c r="G739" s="47"/>
      <c r="H739" s="47"/>
      <c r="J739" s="47"/>
      <c r="K739" s="47"/>
      <c r="L739" s="47"/>
      <c r="M739" s="47"/>
      <c r="N739" s="47"/>
      <c r="P739" s="47"/>
      <c r="S739" s="47"/>
      <c r="T739" s="47"/>
      <c r="U739" s="47"/>
      <c r="V739" s="47"/>
      <c r="W739" s="47"/>
      <c r="X739" s="47"/>
      <c r="Y739" s="47"/>
      <c r="Z739" s="47"/>
      <c r="AA739" s="47"/>
      <c r="AB739" s="47"/>
      <c r="AC739" s="47"/>
      <c r="AD739" s="86"/>
      <c r="AE739" s="87"/>
      <c r="AF739" s="21"/>
      <c r="AG739" s="10"/>
    </row>
    <row r="740" spans="2:33" s="93" customFormat="1" x14ac:dyDescent="0.55000000000000004">
      <c r="E740" s="85"/>
      <c r="F740" s="47"/>
      <c r="G740" s="47"/>
      <c r="H740" s="47"/>
      <c r="J740" s="47"/>
      <c r="K740" s="47"/>
      <c r="L740" s="47"/>
      <c r="M740" s="47"/>
      <c r="N740" s="47"/>
      <c r="P740" s="47"/>
      <c r="S740" s="47"/>
      <c r="T740" s="47"/>
      <c r="U740" s="47"/>
      <c r="V740" s="47"/>
      <c r="W740" s="47"/>
      <c r="X740" s="47"/>
      <c r="Y740" s="47"/>
      <c r="Z740" s="47"/>
      <c r="AA740" s="47"/>
      <c r="AB740" s="47"/>
      <c r="AC740" s="47"/>
      <c r="AD740" s="86"/>
      <c r="AE740" s="87"/>
      <c r="AF740" s="21"/>
      <c r="AG740" s="10"/>
    </row>
    <row r="741" spans="2:33" s="93" customFormat="1" x14ac:dyDescent="0.55000000000000004">
      <c r="E741" s="85"/>
      <c r="F741" s="47"/>
      <c r="G741" s="47"/>
      <c r="H741" s="47"/>
      <c r="J741" s="47"/>
      <c r="K741" s="47"/>
      <c r="L741" s="47"/>
      <c r="M741" s="47"/>
      <c r="N741" s="47"/>
      <c r="P741" s="47"/>
      <c r="S741" s="47"/>
      <c r="T741" s="47"/>
      <c r="U741" s="47"/>
      <c r="V741" s="47"/>
      <c r="W741" s="47"/>
      <c r="X741" s="47"/>
      <c r="Y741" s="47"/>
      <c r="Z741" s="47"/>
      <c r="AA741" s="47"/>
      <c r="AB741" s="47"/>
      <c r="AC741" s="47"/>
      <c r="AD741" s="86"/>
      <c r="AE741" s="87"/>
      <c r="AF741" s="21"/>
      <c r="AG741" s="10"/>
    </row>
    <row r="742" spans="2:33" s="93" customFormat="1" x14ac:dyDescent="0.55000000000000004">
      <c r="E742" s="85"/>
      <c r="F742" s="47"/>
      <c r="G742" s="47"/>
      <c r="H742" s="47"/>
      <c r="J742" s="47"/>
      <c r="K742" s="47"/>
      <c r="L742" s="47"/>
      <c r="M742" s="47"/>
      <c r="N742" s="47"/>
      <c r="P742" s="47"/>
      <c r="S742" s="47"/>
      <c r="T742" s="47"/>
      <c r="U742" s="47"/>
      <c r="V742" s="47"/>
      <c r="W742" s="47"/>
      <c r="X742" s="47"/>
      <c r="Y742" s="47"/>
      <c r="Z742" s="47"/>
      <c r="AA742" s="47"/>
      <c r="AB742" s="47"/>
      <c r="AC742" s="47"/>
      <c r="AD742" s="86"/>
      <c r="AE742" s="87"/>
      <c r="AF742" s="21"/>
      <c r="AG742" s="10"/>
    </row>
    <row r="743" spans="2:33" s="93" customFormat="1" x14ac:dyDescent="0.55000000000000004">
      <c r="E743" s="85"/>
      <c r="F743" s="47"/>
      <c r="G743" s="47"/>
      <c r="H743" s="47"/>
      <c r="J743" s="47"/>
      <c r="K743" s="47"/>
      <c r="L743" s="47"/>
      <c r="M743" s="47"/>
      <c r="N743" s="47"/>
      <c r="P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47"/>
      <c r="AC743" s="47"/>
      <c r="AD743" s="86"/>
      <c r="AE743" s="87"/>
      <c r="AF743" s="21"/>
      <c r="AG743" s="10"/>
    </row>
    <row r="744" spans="2:33" s="93" customFormat="1" x14ac:dyDescent="0.55000000000000004">
      <c r="E744" s="85"/>
      <c r="F744" s="47"/>
      <c r="G744" s="47"/>
      <c r="H744" s="47"/>
      <c r="J744" s="47"/>
      <c r="K744" s="47"/>
      <c r="L744" s="47"/>
      <c r="M744" s="47"/>
      <c r="N744" s="47"/>
      <c r="P744" s="47"/>
      <c r="S744" s="47"/>
      <c r="T744" s="47"/>
      <c r="U744" s="47"/>
      <c r="V744" s="47"/>
      <c r="W744" s="47"/>
      <c r="X744" s="47"/>
      <c r="Y744" s="47"/>
      <c r="Z744" s="47"/>
      <c r="AA744" s="47"/>
      <c r="AB744" s="47"/>
      <c r="AC744" s="47"/>
      <c r="AD744" s="86"/>
      <c r="AE744" s="87"/>
      <c r="AF744" s="21"/>
      <c r="AG744" s="10"/>
    </row>
    <row r="745" spans="2:33" s="93" customFormat="1" x14ac:dyDescent="0.55000000000000004">
      <c r="E745" s="85"/>
      <c r="F745" s="47"/>
      <c r="G745" s="47"/>
      <c r="H745" s="47"/>
      <c r="J745" s="47"/>
      <c r="K745" s="47"/>
      <c r="L745" s="47"/>
      <c r="M745" s="47"/>
      <c r="N745" s="47"/>
      <c r="P745" s="47"/>
      <c r="S745" s="47"/>
      <c r="T745" s="47"/>
      <c r="U745" s="47"/>
      <c r="V745" s="47"/>
      <c r="W745" s="47"/>
      <c r="X745" s="47"/>
      <c r="Y745" s="47"/>
      <c r="Z745" s="47"/>
      <c r="AA745" s="47"/>
      <c r="AB745" s="47"/>
      <c r="AC745" s="47"/>
      <c r="AD745" s="86"/>
      <c r="AE745" s="87"/>
      <c r="AF745" s="21"/>
      <c r="AG745" s="10"/>
    </row>
    <row r="746" spans="2:33" s="93" customFormat="1" x14ac:dyDescent="0.55000000000000004">
      <c r="E746" s="85"/>
      <c r="F746" s="47"/>
      <c r="G746" s="47"/>
      <c r="H746" s="47"/>
      <c r="J746" s="47"/>
      <c r="K746" s="47"/>
      <c r="L746" s="47"/>
      <c r="M746" s="47"/>
      <c r="N746" s="47"/>
      <c r="P746" s="47"/>
      <c r="S746" s="47"/>
      <c r="T746" s="47"/>
      <c r="U746" s="47"/>
      <c r="V746" s="47"/>
      <c r="W746" s="47"/>
      <c r="X746" s="47"/>
      <c r="Y746" s="47"/>
      <c r="Z746" s="47"/>
      <c r="AA746" s="47"/>
      <c r="AB746" s="47"/>
      <c r="AC746" s="47"/>
      <c r="AD746" s="86"/>
      <c r="AE746" s="87"/>
      <c r="AF746" s="21"/>
      <c r="AG746" s="10"/>
    </row>
    <row r="747" spans="2:33" s="93" customFormat="1" x14ac:dyDescent="0.55000000000000004">
      <c r="E747" s="85"/>
      <c r="F747" s="47"/>
      <c r="G747" s="47"/>
      <c r="H747" s="47"/>
      <c r="J747" s="47"/>
      <c r="K747" s="47"/>
      <c r="L747" s="47"/>
      <c r="M747" s="47"/>
      <c r="N747" s="47"/>
      <c r="P747" s="47"/>
      <c r="S747" s="47"/>
      <c r="T747" s="47"/>
      <c r="U747" s="47"/>
      <c r="V747" s="47"/>
      <c r="W747" s="47"/>
      <c r="X747" s="47"/>
      <c r="Y747" s="47"/>
      <c r="Z747" s="47"/>
      <c r="AA747" s="47"/>
      <c r="AB747" s="47"/>
      <c r="AC747" s="47"/>
      <c r="AD747" s="86"/>
      <c r="AE747" s="87"/>
      <c r="AF747" s="21"/>
      <c r="AG747" s="10"/>
    </row>
    <row r="748" spans="2:33" s="93" customFormat="1" x14ac:dyDescent="0.55000000000000004">
      <c r="E748" s="85"/>
      <c r="F748" s="47"/>
      <c r="G748" s="47"/>
      <c r="H748" s="47"/>
      <c r="J748" s="47"/>
      <c r="K748" s="47"/>
      <c r="L748" s="47"/>
      <c r="M748" s="47"/>
      <c r="N748" s="47"/>
      <c r="P748" s="47"/>
      <c r="S748" s="47"/>
      <c r="T748" s="47"/>
      <c r="U748" s="47"/>
      <c r="V748" s="47"/>
      <c r="W748" s="47"/>
      <c r="X748" s="47"/>
      <c r="Y748" s="47"/>
      <c r="Z748" s="47"/>
      <c r="AA748" s="47"/>
      <c r="AB748" s="47"/>
      <c r="AC748" s="47"/>
      <c r="AD748" s="86"/>
      <c r="AE748" s="87"/>
      <c r="AF748" s="21"/>
      <c r="AG748" s="10"/>
    </row>
    <row r="749" spans="2:33" s="93" customFormat="1" x14ac:dyDescent="0.55000000000000004">
      <c r="E749" s="85"/>
      <c r="F749" s="47"/>
      <c r="G749" s="47"/>
      <c r="H749" s="47"/>
      <c r="J749" s="47"/>
      <c r="K749" s="47"/>
      <c r="L749" s="47"/>
      <c r="M749" s="47"/>
      <c r="N749" s="47"/>
      <c r="P749" s="47"/>
      <c r="S749" s="47"/>
      <c r="T749" s="47"/>
      <c r="U749" s="47"/>
      <c r="V749" s="47"/>
      <c r="W749" s="47"/>
      <c r="X749" s="47"/>
      <c r="Y749" s="47"/>
      <c r="Z749" s="47"/>
      <c r="AA749" s="47"/>
      <c r="AB749" s="47"/>
      <c r="AC749" s="47"/>
      <c r="AD749" s="86"/>
      <c r="AE749" s="87"/>
      <c r="AF749" s="21"/>
      <c r="AG749" s="10"/>
    </row>
    <row r="750" spans="2:33" s="93" customFormat="1" x14ac:dyDescent="0.55000000000000004">
      <c r="E750" s="85"/>
      <c r="F750" s="47"/>
      <c r="G750" s="47"/>
      <c r="H750" s="47"/>
      <c r="J750" s="47"/>
      <c r="K750" s="47"/>
      <c r="L750" s="47"/>
      <c r="M750" s="47"/>
      <c r="N750" s="47"/>
      <c r="P750" s="47"/>
      <c r="S750" s="47"/>
      <c r="T750" s="47"/>
      <c r="U750" s="47"/>
      <c r="V750" s="47"/>
      <c r="W750" s="47"/>
      <c r="X750" s="47"/>
      <c r="Y750" s="47"/>
      <c r="Z750" s="47"/>
      <c r="AA750" s="47"/>
      <c r="AB750" s="47"/>
      <c r="AC750" s="47"/>
      <c r="AD750" s="86"/>
      <c r="AE750" s="87"/>
      <c r="AF750" s="21"/>
      <c r="AG750" s="10"/>
    </row>
    <row r="751" spans="2:33" s="93" customFormat="1" x14ac:dyDescent="0.55000000000000004">
      <c r="E751" s="85"/>
      <c r="F751" s="47"/>
      <c r="G751" s="47"/>
      <c r="H751" s="47"/>
      <c r="J751" s="47"/>
      <c r="K751" s="47"/>
      <c r="L751" s="47"/>
      <c r="M751" s="47"/>
      <c r="N751" s="47"/>
      <c r="P751" s="47"/>
      <c r="S751" s="47"/>
      <c r="T751" s="47"/>
      <c r="U751" s="47"/>
      <c r="V751" s="47"/>
      <c r="W751" s="47"/>
      <c r="X751" s="47"/>
      <c r="Y751" s="47"/>
      <c r="Z751" s="47"/>
      <c r="AA751" s="47"/>
      <c r="AB751" s="47"/>
      <c r="AC751" s="47"/>
      <c r="AD751" s="86"/>
      <c r="AE751" s="87"/>
      <c r="AF751" s="21"/>
      <c r="AG751" s="10"/>
    </row>
    <row r="752" spans="2:33" s="93" customFormat="1" x14ac:dyDescent="0.55000000000000004">
      <c r="E752" s="85"/>
      <c r="F752" s="47"/>
      <c r="G752" s="47"/>
      <c r="H752" s="47"/>
      <c r="J752" s="47"/>
      <c r="K752" s="47"/>
      <c r="L752" s="47"/>
      <c r="M752" s="47"/>
      <c r="N752" s="47"/>
      <c r="P752" s="47"/>
      <c r="S752" s="47"/>
      <c r="T752" s="47"/>
      <c r="U752" s="47"/>
      <c r="V752" s="47"/>
      <c r="W752" s="47"/>
      <c r="X752" s="47"/>
      <c r="Y752" s="47"/>
      <c r="Z752" s="47"/>
      <c r="AA752" s="47"/>
      <c r="AB752" s="47"/>
      <c r="AC752" s="47"/>
      <c r="AD752" s="86"/>
      <c r="AE752" s="87"/>
      <c r="AF752" s="21"/>
      <c r="AG752" s="10"/>
    </row>
    <row r="753" spans="5:33" s="93" customFormat="1" x14ac:dyDescent="0.55000000000000004">
      <c r="E753" s="85"/>
      <c r="F753" s="47"/>
      <c r="G753" s="47"/>
      <c r="H753" s="47"/>
      <c r="J753" s="47"/>
      <c r="K753" s="47"/>
      <c r="L753" s="47"/>
      <c r="M753" s="47"/>
      <c r="N753" s="47"/>
      <c r="P753" s="47"/>
      <c r="S753" s="47"/>
      <c r="T753" s="47"/>
      <c r="U753" s="47"/>
      <c r="V753" s="47"/>
      <c r="W753" s="47"/>
      <c r="X753" s="47"/>
      <c r="Y753" s="47"/>
      <c r="Z753" s="47"/>
      <c r="AA753" s="47"/>
      <c r="AB753" s="47"/>
      <c r="AC753" s="47"/>
      <c r="AD753" s="86"/>
      <c r="AE753" s="87"/>
      <c r="AF753" s="21"/>
      <c r="AG753" s="10"/>
    </row>
    <row r="754" spans="5:33" s="93" customFormat="1" x14ac:dyDescent="0.55000000000000004">
      <c r="E754" s="85"/>
      <c r="F754" s="47"/>
      <c r="G754" s="47"/>
      <c r="H754" s="47"/>
      <c r="J754" s="47"/>
      <c r="K754" s="47"/>
      <c r="L754" s="47"/>
      <c r="M754" s="47"/>
      <c r="N754" s="47"/>
      <c r="P754" s="47"/>
      <c r="S754" s="47"/>
      <c r="T754" s="47"/>
      <c r="U754" s="47"/>
      <c r="V754" s="47"/>
      <c r="W754" s="47"/>
      <c r="X754" s="47"/>
      <c r="Y754" s="47"/>
      <c r="Z754" s="47"/>
      <c r="AA754" s="47"/>
      <c r="AB754" s="47"/>
      <c r="AC754" s="47"/>
      <c r="AD754" s="86"/>
      <c r="AE754" s="87"/>
      <c r="AF754" s="21"/>
      <c r="AG754" s="10"/>
    </row>
    <row r="755" spans="5:33" s="93" customFormat="1" x14ac:dyDescent="0.55000000000000004">
      <c r="E755" s="85"/>
      <c r="F755" s="47"/>
      <c r="G755" s="47"/>
      <c r="H755" s="47"/>
      <c r="J755" s="47"/>
      <c r="K755" s="47"/>
      <c r="L755" s="47"/>
      <c r="M755" s="47"/>
      <c r="N755" s="47"/>
      <c r="P755" s="47"/>
      <c r="S755" s="47"/>
      <c r="T755" s="47"/>
      <c r="U755" s="47"/>
      <c r="V755" s="47"/>
      <c r="W755" s="47"/>
      <c r="X755" s="47"/>
      <c r="Y755" s="47"/>
      <c r="Z755" s="47"/>
      <c r="AA755" s="47"/>
      <c r="AB755" s="47"/>
      <c r="AC755" s="47"/>
      <c r="AD755" s="86"/>
      <c r="AE755" s="87"/>
      <c r="AF755" s="21"/>
      <c r="AG755" s="10"/>
    </row>
    <row r="756" spans="5:33" s="93" customFormat="1" x14ac:dyDescent="0.55000000000000004">
      <c r="E756" s="85"/>
      <c r="F756" s="47"/>
      <c r="G756" s="47"/>
      <c r="H756" s="47"/>
      <c r="J756" s="47"/>
      <c r="K756" s="47"/>
      <c r="L756" s="47"/>
      <c r="M756" s="47"/>
      <c r="N756" s="47"/>
      <c r="P756" s="47"/>
      <c r="S756" s="47"/>
      <c r="T756" s="47"/>
      <c r="U756" s="47"/>
      <c r="V756" s="47"/>
      <c r="W756" s="47"/>
      <c r="X756" s="47"/>
      <c r="Y756" s="47"/>
      <c r="Z756" s="47"/>
      <c r="AA756" s="47"/>
      <c r="AB756" s="47"/>
      <c r="AC756" s="47"/>
      <c r="AD756" s="86"/>
      <c r="AE756" s="87"/>
      <c r="AF756" s="21"/>
      <c r="AG756" s="10"/>
    </row>
    <row r="757" spans="5:33" s="93" customFormat="1" x14ac:dyDescent="0.55000000000000004">
      <c r="E757" s="85"/>
      <c r="F757" s="47"/>
      <c r="G757" s="47"/>
      <c r="H757" s="47"/>
      <c r="J757" s="47"/>
      <c r="K757" s="47"/>
      <c r="L757" s="47"/>
      <c r="M757" s="47"/>
      <c r="N757" s="47"/>
      <c r="P757" s="47"/>
      <c r="S757" s="47"/>
      <c r="T757" s="47"/>
      <c r="U757" s="47"/>
      <c r="V757" s="47"/>
      <c r="W757" s="47"/>
      <c r="X757" s="47"/>
      <c r="Y757" s="47"/>
      <c r="Z757" s="47"/>
      <c r="AA757" s="47"/>
      <c r="AB757" s="47"/>
      <c r="AC757" s="47"/>
      <c r="AD757" s="86"/>
      <c r="AE757" s="87"/>
      <c r="AF757" s="21"/>
      <c r="AG757" s="10"/>
    </row>
    <row r="758" spans="5:33" s="93" customFormat="1" x14ac:dyDescent="0.55000000000000004">
      <c r="E758" s="85"/>
      <c r="F758" s="47"/>
      <c r="G758" s="47"/>
      <c r="H758" s="47"/>
      <c r="J758" s="47"/>
      <c r="K758" s="47"/>
      <c r="L758" s="47"/>
      <c r="M758" s="47"/>
      <c r="N758" s="47"/>
      <c r="P758" s="47"/>
      <c r="S758" s="47"/>
      <c r="T758" s="47"/>
      <c r="U758" s="47"/>
      <c r="V758" s="47"/>
      <c r="W758" s="47"/>
      <c r="X758" s="47"/>
      <c r="Y758" s="47"/>
      <c r="Z758" s="47"/>
      <c r="AA758" s="47"/>
      <c r="AB758" s="47"/>
      <c r="AC758" s="47"/>
      <c r="AD758" s="86"/>
      <c r="AE758" s="87"/>
      <c r="AF758" s="21"/>
      <c r="AG758" s="10"/>
    </row>
    <row r="759" spans="5:33" s="93" customFormat="1" x14ac:dyDescent="0.55000000000000004">
      <c r="E759" s="85"/>
      <c r="F759" s="47"/>
      <c r="G759" s="47"/>
      <c r="H759" s="47"/>
      <c r="J759" s="47"/>
      <c r="K759" s="47"/>
      <c r="L759" s="47"/>
      <c r="M759" s="47"/>
      <c r="N759" s="47"/>
      <c r="P759" s="47"/>
      <c r="S759" s="47"/>
      <c r="T759" s="47"/>
      <c r="U759" s="47"/>
      <c r="V759" s="47"/>
      <c r="W759" s="47"/>
      <c r="X759" s="47"/>
      <c r="Y759" s="47"/>
      <c r="Z759" s="47"/>
      <c r="AA759" s="47"/>
      <c r="AB759" s="47"/>
      <c r="AC759" s="47"/>
      <c r="AD759" s="86"/>
      <c r="AE759" s="87"/>
      <c r="AF759" s="21"/>
      <c r="AG759" s="10"/>
    </row>
    <row r="760" spans="5:33" s="93" customFormat="1" x14ac:dyDescent="0.55000000000000004">
      <c r="E760" s="85"/>
      <c r="F760" s="47"/>
      <c r="G760" s="47"/>
      <c r="H760" s="47"/>
      <c r="J760" s="47"/>
      <c r="K760" s="47"/>
      <c r="L760" s="47"/>
      <c r="M760" s="47"/>
      <c r="N760" s="47"/>
      <c r="P760" s="47"/>
      <c r="S760" s="47"/>
      <c r="T760" s="47"/>
      <c r="U760" s="47"/>
      <c r="V760" s="47"/>
      <c r="W760" s="47"/>
      <c r="X760" s="47"/>
      <c r="Y760" s="47"/>
      <c r="Z760" s="47"/>
      <c r="AA760" s="47"/>
      <c r="AB760" s="47"/>
      <c r="AC760" s="47"/>
      <c r="AD760" s="86"/>
      <c r="AE760" s="87"/>
      <c r="AF760" s="21"/>
      <c r="AG760" s="10"/>
    </row>
    <row r="761" spans="5:33" s="93" customFormat="1" x14ac:dyDescent="0.55000000000000004">
      <c r="E761" s="85"/>
      <c r="F761" s="47"/>
      <c r="G761" s="47"/>
      <c r="H761" s="47"/>
      <c r="J761" s="47"/>
      <c r="K761" s="47"/>
      <c r="L761" s="47"/>
      <c r="M761" s="47"/>
      <c r="N761" s="47"/>
      <c r="P761" s="47"/>
      <c r="S761" s="47"/>
      <c r="T761" s="47"/>
      <c r="U761" s="47"/>
      <c r="V761" s="47"/>
      <c r="W761" s="47"/>
      <c r="X761" s="47"/>
      <c r="Y761" s="47"/>
      <c r="Z761" s="47"/>
      <c r="AA761" s="47"/>
      <c r="AB761" s="47"/>
      <c r="AC761" s="47"/>
      <c r="AD761" s="86"/>
      <c r="AE761" s="87"/>
      <c r="AF761" s="21"/>
      <c r="AG761" s="10"/>
    </row>
    <row r="762" spans="5:33" s="93" customFormat="1" x14ac:dyDescent="0.55000000000000004">
      <c r="E762" s="85"/>
      <c r="F762" s="47"/>
      <c r="G762" s="47"/>
      <c r="H762" s="47"/>
      <c r="J762" s="47"/>
      <c r="K762" s="47"/>
      <c r="L762" s="47"/>
      <c r="M762" s="47"/>
      <c r="N762" s="47"/>
      <c r="P762" s="47"/>
      <c r="S762" s="47"/>
      <c r="T762" s="47"/>
      <c r="U762" s="47"/>
      <c r="V762" s="47"/>
      <c r="W762" s="47"/>
      <c r="X762" s="47"/>
      <c r="Y762" s="47"/>
      <c r="Z762" s="47"/>
      <c r="AA762" s="47"/>
      <c r="AB762" s="47"/>
      <c r="AC762" s="47"/>
      <c r="AD762" s="86"/>
      <c r="AE762" s="87"/>
      <c r="AF762" s="21"/>
      <c r="AG762" s="10"/>
    </row>
    <row r="763" spans="5:33" s="93" customFormat="1" x14ac:dyDescent="0.55000000000000004">
      <c r="E763" s="85"/>
      <c r="F763" s="47"/>
      <c r="G763" s="47"/>
      <c r="H763" s="47"/>
      <c r="J763" s="47"/>
      <c r="K763" s="47"/>
      <c r="L763" s="47"/>
      <c r="M763" s="47"/>
      <c r="N763" s="47"/>
      <c r="P763" s="47"/>
      <c r="S763" s="47"/>
      <c r="T763" s="47"/>
      <c r="U763" s="47"/>
      <c r="V763" s="47"/>
      <c r="W763" s="47"/>
      <c r="X763" s="47"/>
      <c r="Y763" s="47"/>
      <c r="Z763" s="47"/>
      <c r="AA763" s="47"/>
      <c r="AB763" s="47"/>
      <c r="AC763" s="47"/>
      <c r="AD763" s="86"/>
      <c r="AE763" s="87"/>
      <c r="AF763" s="21"/>
      <c r="AG763" s="10"/>
    </row>
    <row r="764" spans="5:33" s="93" customFormat="1" x14ac:dyDescent="0.55000000000000004">
      <c r="E764" s="85"/>
      <c r="F764" s="47"/>
      <c r="G764" s="47"/>
      <c r="H764" s="47"/>
      <c r="J764" s="47"/>
      <c r="K764" s="47"/>
      <c r="L764" s="47"/>
      <c r="M764" s="47"/>
      <c r="N764" s="47"/>
      <c r="P764" s="47"/>
      <c r="S764" s="47"/>
      <c r="T764" s="47"/>
      <c r="U764" s="47"/>
      <c r="V764" s="47"/>
      <c r="W764" s="47"/>
      <c r="X764" s="47"/>
      <c r="Y764" s="47"/>
      <c r="Z764" s="47"/>
      <c r="AA764" s="47"/>
      <c r="AB764" s="47"/>
      <c r="AC764" s="47"/>
      <c r="AD764" s="86"/>
      <c r="AE764" s="87"/>
      <c r="AF764" s="21"/>
      <c r="AG764" s="10"/>
    </row>
    <row r="765" spans="5:33" s="93" customFormat="1" x14ac:dyDescent="0.55000000000000004">
      <c r="E765" s="85"/>
      <c r="F765" s="47"/>
      <c r="G765" s="47"/>
      <c r="H765" s="47"/>
      <c r="J765" s="47"/>
      <c r="K765" s="47"/>
      <c r="L765" s="47"/>
      <c r="M765" s="47"/>
      <c r="N765" s="47"/>
      <c r="P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47"/>
      <c r="AC765" s="47"/>
      <c r="AD765" s="86"/>
      <c r="AE765" s="87"/>
      <c r="AF765" s="21"/>
      <c r="AG765" s="10"/>
    </row>
    <row r="766" spans="5:33" s="93" customFormat="1" x14ac:dyDescent="0.55000000000000004">
      <c r="E766" s="85"/>
      <c r="F766" s="47"/>
      <c r="G766" s="47"/>
      <c r="H766" s="47"/>
      <c r="J766" s="47"/>
      <c r="K766" s="47"/>
      <c r="L766" s="47"/>
      <c r="M766" s="47"/>
      <c r="N766" s="47"/>
      <c r="P766" s="47"/>
      <c r="S766" s="47"/>
      <c r="T766" s="47"/>
      <c r="U766" s="47"/>
      <c r="V766" s="47"/>
      <c r="W766" s="47"/>
      <c r="X766" s="47"/>
      <c r="Y766" s="47"/>
      <c r="Z766" s="47"/>
      <c r="AA766" s="47"/>
      <c r="AB766" s="47"/>
      <c r="AC766" s="47"/>
      <c r="AD766" s="86"/>
      <c r="AE766" s="87"/>
      <c r="AF766" s="21"/>
      <c r="AG766" s="10"/>
    </row>
    <row r="767" spans="5:33" s="93" customFormat="1" x14ac:dyDescent="0.55000000000000004">
      <c r="E767" s="85"/>
      <c r="F767" s="47"/>
      <c r="G767" s="47"/>
      <c r="H767" s="47"/>
      <c r="J767" s="47"/>
      <c r="K767" s="47"/>
      <c r="L767" s="47"/>
      <c r="M767" s="47"/>
      <c r="N767" s="47"/>
      <c r="P767" s="47"/>
      <c r="S767" s="47"/>
      <c r="T767" s="47"/>
      <c r="U767" s="47"/>
      <c r="V767" s="47"/>
      <c r="W767" s="47"/>
      <c r="X767" s="47"/>
      <c r="Y767" s="47"/>
      <c r="Z767" s="47"/>
      <c r="AA767" s="47"/>
      <c r="AB767" s="47"/>
      <c r="AC767" s="47"/>
      <c r="AD767" s="86"/>
      <c r="AE767" s="87"/>
      <c r="AF767" s="21"/>
      <c r="AG767" s="10"/>
    </row>
    <row r="768" spans="5:33" s="93" customFormat="1" x14ac:dyDescent="0.55000000000000004">
      <c r="E768" s="85"/>
      <c r="F768" s="47"/>
      <c r="G768" s="47"/>
      <c r="H768" s="47"/>
      <c r="J768" s="47"/>
      <c r="K768" s="47"/>
      <c r="L768" s="47"/>
      <c r="M768" s="47"/>
      <c r="N768" s="47"/>
      <c r="P768" s="47"/>
      <c r="S768" s="47"/>
      <c r="T768" s="47"/>
      <c r="U768" s="47"/>
      <c r="V768" s="47"/>
      <c r="W768" s="47"/>
      <c r="X768" s="47"/>
      <c r="Y768" s="47"/>
      <c r="Z768" s="47"/>
      <c r="AA768" s="47"/>
      <c r="AB768" s="47"/>
      <c r="AC768" s="47"/>
      <c r="AD768" s="86"/>
      <c r="AE768" s="87"/>
      <c r="AF768" s="21"/>
      <c r="AG768" s="10"/>
    </row>
    <row r="769" spans="5:33" s="93" customFormat="1" x14ac:dyDescent="0.55000000000000004">
      <c r="E769" s="85"/>
      <c r="F769" s="47"/>
      <c r="G769" s="47"/>
      <c r="H769" s="47"/>
      <c r="J769" s="47"/>
      <c r="K769" s="47"/>
      <c r="L769" s="47"/>
      <c r="M769" s="47"/>
      <c r="N769" s="47"/>
      <c r="P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47"/>
      <c r="AC769" s="47"/>
      <c r="AD769" s="86"/>
      <c r="AE769" s="87"/>
      <c r="AF769" s="21"/>
      <c r="AG769" s="10"/>
    </row>
    <row r="770" spans="5:33" s="93" customFormat="1" x14ac:dyDescent="0.55000000000000004">
      <c r="E770" s="85"/>
      <c r="F770" s="47"/>
      <c r="G770" s="47"/>
      <c r="H770" s="47"/>
      <c r="J770" s="47"/>
      <c r="K770" s="47"/>
      <c r="L770" s="47"/>
      <c r="M770" s="47"/>
      <c r="N770" s="47"/>
      <c r="P770" s="47"/>
      <c r="S770" s="47"/>
      <c r="T770" s="47"/>
      <c r="U770" s="47"/>
      <c r="V770" s="47"/>
      <c r="W770" s="47"/>
      <c r="X770" s="47"/>
      <c r="Y770" s="47"/>
      <c r="Z770" s="47"/>
      <c r="AA770" s="47"/>
      <c r="AB770" s="47"/>
      <c r="AC770" s="47"/>
      <c r="AD770" s="86"/>
      <c r="AE770" s="87"/>
      <c r="AF770" s="21"/>
      <c r="AG770" s="10"/>
    </row>
    <row r="771" spans="5:33" s="93" customFormat="1" x14ac:dyDescent="0.55000000000000004">
      <c r="E771" s="85"/>
      <c r="F771" s="47"/>
      <c r="G771" s="47"/>
      <c r="H771" s="47"/>
      <c r="J771" s="47"/>
      <c r="K771" s="47"/>
      <c r="L771" s="47"/>
      <c r="M771" s="47"/>
      <c r="N771" s="47"/>
      <c r="P771" s="47"/>
      <c r="S771" s="47"/>
      <c r="T771" s="47"/>
      <c r="U771" s="47"/>
      <c r="V771" s="47"/>
      <c r="W771" s="47"/>
      <c r="X771" s="47"/>
      <c r="Y771" s="47"/>
      <c r="Z771" s="47"/>
      <c r="AA771" s="47"/>
      <c r="AB771" s="47"/>
      <c r="AC771" s="47"/>
      <c r="AD771" s="86"/>
      <c r="AE771" s="87"/>
      <c r="AF771" s="21"/>
      <c r="AG771" s="10"/>
    </row>
    <row r="772" spans="5:33" s="93" customFormat="1" x14ac:dyDescent="0.55000000000000004">
      <c r="E772" s="85"/>
      <c r="F772" s="47"/>
      <c r="G772" s="47"/>
      <c r="H772" s="47"/>
      <c r="J772" s="47"/>
      <c r="K772" s="47"/>
      <c r="L772" s="47"/>
      <c r="M772" s="47"/>
      <c r="N772" s="47"/>
      <c r="P772" s="47"/>
      <c r="S772" s="47"/>
      <c r="T772" s="47"/>
      <c r="U772" s="47"/>
      <c r="V772" s="47"/>
      <c r="W772" s="47"/>
      <c r="X772" s="47"/>
      <c r="Y772" s="47"/>
      <c r="Z772" s="47"/>
      <c r="AA772" s="47"/>
      <c r="AB772" s="47"/>
      <c r="AC772" s="47"/>
      <c r="AD772" s="86"/>
      <c r="AE772" s="87"/>
      <c r="AF772" s="21"/>
      <c r="AG772" s="10"/>
    </row>
    <row r="773" spans="5:33" s="93" customFormat="1" x14ac:dyDescent="0.55000000000000004">
      <c r="E773" s="85"/>
      <c r="F773" s="47"/>
      <c r="G773" s="47"/>
      <c r="H773" s="47"/>
      <c r="J773" s="47"/>
      <c r="K773" s="47"/>
      <c r="L773" s="47"/>
      <c r="M773" s="47"/>
      <c r="N773" s="47"/>
      <c r="P773" s="47"/>
      <c r="S773" s="47"/>
      <c r="T773" s="47"/>
      <c r="U773" s="47"/>
      <c r="V773" s="47"/>
      <c r="W773" s="47"/>
      <c r="X773" s="47"/>
      <c r="Y773" s="47"/>
      <c r="Z773" s="47"/>
      <c r="AA773" s="47"/>
      <c r="AB773" s="47"/>
      <c r="AC773" s="47"/>
      <c r="AD773" s="86"/>
      <c r="AE773" s="87"/>
      <c r="AF773" s="21"/>
      <c r="AG773" s="10"/>
    </row>
    <row r="774" spans="5:33" s="93" customFormat="1" x14ac:dyDescent="0.55000000000000004">
      <c r="E774" s="85"/>
      <c r="F774" s="47"/>
      <c r="G774" s="47"/>
      <c r="H774" s="47"/>
      <c r="J774" s="47"/>
      <c r="K774" s="47"/>
      <c r="L774" s="47"/>
      <c r="M774" s="47"/>
      <c r="N774" s="47"/>
      <c r="P774" s="47"/>
      <c r="S774" s="47"/>
      <c r="T774" s="47"/>
      <c r="U774" s="47"/>
      <c r="V774" s="47"/>
      <c r="W774" s="47"/>
      <c r="X774" s="47"/>
      <c r="Y774" s="47"/>
      <c r="Z774" s="47"/>
      <c r="AA774" s="47"/>
      <c r="AB774" s="47"/>
      <c r="AC774" s="47"/>
      <c r="AD774" s="86"/>
      <c r="AE774" s="87"/>
      <c r="AF774" s="21"/>
      <c r="AG774" s="10"/>
    </row>
    <row r="775" spans="5:33" s="93" customFormat="1" x14ac:dyDescent="0.55000000000000004">
      <c r="E775" s="85"/>
      <c r="F775" s="47"/>
      <c r="G775" s="47"/>
      <c r="H775" s="47"/>
      <c r="J775" s="47"/>
      <c r="K775" s="47"/>
      <c r="L775" s="47"/>
      <c r="M775" s="47"/>
      <c r="N775" s="47"/>
      <c r="P775" s="47"/>
      <c r="S775" s="47"/>
      <c r="T775" s="47"/>
      <c r="U775" s="47"/>
      <c r="V775" s="47"/>
      <c r="W775" s="47"/>
      <c r="X775" s="47"/>
      <c r="Y775" s="47"/>
      <c r="Z775" s="47"/>
      <c r="AA775" s="47"/>
      <c r="AB775" s="47"/>
      <c r="AC775" s="47"/>
      <c r="AD775" s="86"/>
      <c r="AE775" s="87"/>
      <c r="AF775" s="21"/>
      <c r="AG775" s="10"/>
    </row>
    <row r="776" spans="5:33" s="93" customFormat="1" x14ac:dyDescent="0.55000000000000004">
      <c r="E776" s="85"/>
      <c r="F776" s="47"/>
      <c r="G776" s="47"/>
      <c r="H776" s="47"/>
      <c r="J776" s="47"/>
      <c r="K776" s="47"/>
      <c r="L776" s="47"/>
      <c r="M776" s="47"/>
      <c r="N776" s="47"/>
      <c r="P776" s="47"/>
      <c r="S776" s="47"/>
      <c r="T776" s="47"/>
      <c r="U776" s="47"/>
      <c r="V776" s="47"/>
      <c r="W776" s="47"/>
      <c r="X776" s="47"/>
      <c r="Y776" s="47"/>
      <c r="Z776" s="47"/>
      <c r="AA776" s="47"/>
      <c r="AB776" s="47"/>
      <c r="AC776" s="47"/>
      <c r="AD776" s="86"/>
      <c r="AE776" s="87"/>
      <c r="AF776" s="21"/>
      <c r="AG776" s="10"/>
    </row>
    <row r="777" spans="5:33" s="93" customFormat="1" x14ac:dyDescent="0.55000000000000004">
      <c r="E777" s="85"/>
      <c r="F777" s="47"/>
      <c r="G777" s="47"/>
      <c r="H777" s="47"/>
      <c r="J777" s="47"/>
      <c r="K777" s="47"/>
      <c r="L777" s="47"/>
      <c r="M777" s="47"/>
      <c r="N777" s="47"/>
      <c r="P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47"/>
      <c r="AC777" s="47"/>
      <c r="AD777" s="86"/>
      <c r="AE777" s="87"/>
      <c r="AF777" s="21"/>
      <c r="AG777" s="10"/>
    </row>
    <row r="778" spans="5:33" s="93" customFormat="1" x14ac:dyDescent="0.55000000000000004">
      <c r="E778" s="85"/>
      <c r="F778" s="47"/>
      <c r="G778" s="47"/>
      <c r="H778" s="47"/>
      <c r="J778" s="47"/>
      <c r="K778" s="47"/>
      <c r="L778" s="47"/>
      <c r="M778" s="47"/>
      <c r="N778" s="47"/>
      <c r="P778" s="47"/>
      <c r="S778" s="47"/>
      <c r="T778" s="47"/>
      <c r="U778" s="47"/>
      <c r="V778" s="47"/>
      <c r="W778" s="47"/>
      <c r="X778" s="47"/>
      <c r="Y778" s="47"/>
      <c r="Z778" s="47"/>
      <c r="AA778" s="47"/>
      <c r="AB778" s="47"/>
      <c r="AC778" s="47"/>
      <c r="AD778" s="86"/>
      <c r="AE778" s="87"/>
      <c r="AF778" s="21"/>
      <c r="AG778" s="10"/>
    </row>
    <row r="779" spans="5:33" s="93" customFormat="1" x14ac:dyDescent="0.55000000000000004">
      <c r="E779" s="85"/>
      <c r="F779" s="47"/>
      <c r="G779" s="47"/>
      <c r="H779" s="47"/>
      <c r="J779" s="47"/>
      <c r="K779" s="47"/>
      <c r="L779" s="47"/>
      <c r="M779" s="47"/>
      <c r="N779" s="47"/>
      <c r="P779" s="47"/>
      <c r="S779" s="47"/>
      <c r="T779" s="47"/>
      <c r="U779" s="47"/>
      <c r="V779" s="47"/>
      <c r="W779" s="47"/>
      <c r="X779" s="47"/>
      <c r="Y779" s="47"/>
      <c r="Z779" s="47"/>
      <c r="AA779" s="47"/>
      <c r="AB779" s="47"/>
      <c r="AC779" s="47"/>
      <c r="AD779" s="86"/>
      <c r="AE779" s="87"/>
      <c r="AF779" s="21"/>
      <c r="AG779" s="10"/>
    </row>
    <row r="780" spans="5:33" s="93" customFormat="1" x14ac:dyDescent="0.55000000000000004">
      <c r="E780" s="85"/>
      <c r="F780" s="47"/>
      <c r="G780" s="47"/>
      <c r="H780" s="47"/>
      <c r="J780" s="47"/>
      <c r="K780" s="47"/>
      <c r="L780" s="47"/>
      <c r="M780" s="47"/>
      <c r="N780" s="47"/>
      <c r="P780" s="47"/>
      <c r="S780" s="47"/>
      <c r="T780" s="47"/>
      <c r="U780" s="47"/>
      <c r="V780" s="47"/>
      <c r="W780" s="47"/>
      <c r="X780" s="47"/>
      <c r="Y780" s="47"/>
      <c r="Z780" s="47"/>
      <c r="AA780" s="47"/>
      <c r="AB780" s="47"/>
      <c r="AC780" s="47"/>
      <c r="AD780" s="86"/>
      <c r="AE780" s="87"/>
      <c r="AF780" s="21"/>
      <c r="AG780" s="10"/>
    </row>
  </sheetData>
  <mergeCells count="1">
    <mergeCell ref="B1:AE1"/>
  </mergeCells>
  <conditionalFormatting sqref="E720:E723">
    <cfRule type="containsText" dxfId="0" priority="1" operator="containsText" text="2557">
      <formula>NOT(ISERROR(SEARCH("2557",E720)))</formula>
    </cfRule>
  </conditionalFormatting>
  <pageMargins left="0.7" right="0.28999999999999998" top="0.49" bottom="0.43" header="0.3" footer="0.3"/>
  <pageSetup paperSize="9" scale="65" orientation="portrait" r:id="rId1"/>
  <headerFooter>
    <oddHeader>&amp;Rเอกสารแนบ 1</oddHeader>
    <oddFooter>&amp;R&amp;Z&amp;F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E24" sqref="E24"/>
    </sheetView>
  </sheetViews>
  <sheetFormatPr defaultRowHeight="14.25" x14ac:dyDescent="0.2"/>
  <cols>
    <col min="1" max="1" width="33.5" customWidth="1"/>
    <col min="2" max="3" width="8.5" customWidth="1"/>
    <col min="4" max="4" width="6.5" customWidth="1"/>
    <col min="5" max="9" width="8.5" customWidth="1"/>
    <col min="10" max="10" width="7.5" customWidth="1"/>
  </cols>
  <sheetData>
    <row r="1" spans="1:10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40" t="s">
        <v>1</v>
      </c>
      <c r="B2" s="140" t="s">
        <v>2</v>
      </c>
      <c r="C2" s="140"/>
      <c r="D2" s="140"/>
      <c r="E2" s="140"/>
      <c r="F2" s="140"/>
      <c r="G2" s="140"/>
      <c r="H2" s="140" t="s">
        <v>8</v>
      </c>
      <c r="I2" s="140"/>
      <c r="J2" s="140"/>
    </row>
    <row r="3" spans="1:10" x14ac:dyDescent="0.2">
      <c r="A3" s="140"/>
      <c r="B3" s="140" t="s">
        <v>3</v>
      </c>
      <c r="C3" s="140"/>
      <c r="D3" s="140"/>
      <c r="E3" s="140" t="s">
        <v>7</v>
      </c>
      <c r="F3" s="140"/>
      <c r="G3" s="140"/>
      <c r="H3" s="140"/>
      <c r="I3" s="140"/>
      <c r="J3" s="140"/>
    </row>
    <row r="4" spans="1:10" x14ac:dyDescent="0.2">
      <c r="A4" s="140"/>
      <c r="B4" s="7" t="s">
        <v>4</v>
      </c>
      <c r="C4" s="7" t="s">
        <v>5</v>
      </c>
      <c r="D4" s="7" t="s">
        <v>6</v>
      </c>
      <c r="E4" s="7" t="s">
        <v>4</v>
      </c>
      <c r="F4" s="7" t="s">
        <v>5</v>
      </c>
      <c r="G4" s="7" t="s">
        <v>6</v>
      </c>
      <c r="H4" s="7" t="s">
        <v>4</v>
      </c>
      <c r="I4" s="7" t="s">
        <v>5</v>
      </c>
      <c r="J4" s="7" t="s">
        <v>6</v>
      </c>
    </row>
    <row r="5" spans="1:10" x14ac:dyDescent="0.2">
      <c r="A5" s="3" t="s">
        <v>9</v>
      </c>
      <c r="B5" s="2">
        <v>60</v>
      </c>
      <c r="C5" s="2">
        <v>7</v>
      </c>
      <c r="D5" s="2">
        <f>SUM(B5:C5)</f>
        <v>67</v>
      </c>
      <c r="E5" s="2">
        <v>0</v>
      </c>
      <c r="F5" s="2">
        <v>0</v>
      </c>
      <c r="G5" s="2">
        <f>SUM(E5:F5)</f>
        <v>0</v>
      </c>
      <c r="H5" s="2">
        <f>+B5+E5</f>
        <v>60</v>
      </c>
      <c r="I5" s="2">
        <f>+C5+F5</f>
        <v>7</v>
      </c>
      <c r="J5" s="2">
        <f>SUM(H5:I5)</f>
        <v>67</v>
      </c>
    </row>
    <row r="6" spans="1:10" x14ac:dyDescent="0.2">
      <c r="A6" s="13" t="s">
        <v>10</v>
      </c>
      <c r="B6" s="14">
        <f>SUM(B7:B9)</f>
        <v>53.5</v>
      </c>
      <c r="C6" s="14">
        <f>SUM(C7:C9)</f>
        <v>14</v>
      </c>
      <c r="D6" s="14">
        <f>SUM(B6:C6)</f>
        <v>67.5</v>
      </c>
      <c r="E6" s="14">
        <f>SUM(E7:E9)</f>
        <v>1</v>
      </c>
      <c r="F6" s="14">
        <f>SUM(F7:F9)</f>
        <v>0</v>
      </c>
      <c r="G6" s="14">
        <f>SUM(E6:F6)</f>
        <v>1</v>
      </c>
      <c r="H6" s="14">
        <f>+B6+E6</f>
        <v>54.5</v>
      </c>
      <c r="I6" s="14">
        <f>+C6+F6</f>
        <v>14</v>
      </c>
      <c r="J6" s="14">
        <f>SUM(H6:I6)</f>
        <v>68.5</v>
      </c>
    </row>
    <row r="7" spans="1:10" x14ac:dyDescent="0.2">
      <c r="A7" s="4" t="s">
        <v>11</v>
      </c>
      <c r="B7" s="2">
        <v>33.5</v>
      </c>
      <c r="C7" s="2">
        <v>9</v>
      </c>
      <c r="D7" s="2">
        <f t="shared" ref="D7:D18" si="0">SUM(B7:C7)</f>
        <v>42.5</v>
      </c>
      <c r="E7" s="2">
        <v>1</v>
      </c>
      <c r="F7" s="2">
        <v>0</v>
      </c>
      <c r="G7" s="2">
        <f t="shared" ref="G7:G18" si="1">SUM(E7:F7)</f>
        <v>1</v>
      </c>
      <c r="H7" s="2">
        <f t="shared" ref="H7:I18" si="2">+B7+E7</f>
        <v>34.5</v>
      </c>
      <c r="I7" s="2">
        <f t="shared" si="2"/>
        <v>9</v>
      </c>
      <c r="J7" s="2">
        <f>SUM(H7:I7)</f>
        <v>43.5</v>
      </c>
    </row>
    <row r="8" spans="1:10" x14ac:dyDescent="0.2">
      <c r="A8" s="4" t="s">
        <v>12</v>
      </c>
      <c r="B8" s="2">
        <v>15</v>
      </c>
      <c r="C8" s="2">
        <v>5</v>
      </c>
      <c r="D8" s="2">
        <f t="shared" si="0"/>
        <v>20</v>
      </c>
      <c r="E8" s="2">
        <v>0</v>
      </c>
      <c r="F8" s="2">
        <v>0</v>
      </c>
      <c r="G8" s="2">
        <f t="shared" si="1"/>
        <v>0</v>
      </c>
      <c r="H8" s="2">
        <f t="shared" si="2"/>
        <v>15</v>
      </c>
      <c r="I8" s="2">
        <f t="shared" si="2"/>
        <v>5</v>
      </c>
      <c r="J8" s="2">
        <f t="shared" ref="J8:J18" si="3">SUM(H8:I8)</f>
        <v>20</v>
      </c>
    </row>
    <row r="9" spans="1:10" x14ac:dyDescent="0.2">
      <c r="A9" s="4" t="s">
        <v>13</v>
      </c>
      <c r="B9" s="2">
        <v>5</v>
      </c>
      <c r="C9" s="2">
        <v>0</v>
      </c>
      <c r="D9" s="2">
        <f t="shared" si="0"/>
        <v>5</v>
      </c>
      <c r="E9" s="2">
        <v>0</v>
      </c>
      <c r="F9" s="2">
        <v>0</v>
      </c>
      <c r="G9" s="2">
        <f t="shared" si="1"/>
        <v>0</v>
      </c>
      <c r="H9" s="2">
        <f t="shared" si="2"/>
        <v>5</v>
      </c>
      <c r="I9" s="2">
        <f t="shared" si="2"/>
        <v>0</v>
      </c>
      <c r="J9" s="2">
        <f t="shared" si="3"/>
        <v>5</v>
      </c>
    </row>
    <row r="10" spans="1:10" x14ac:dyDescent="0.2">
      <c r="A10" s="4" t="s">
        <v>14</v>
      </c>
      <c r="B10" s="2">
        <v>23</v>
      </c>
      <c r="C10" s="2">
        <v>1</v>
      </c>
      <c r="D10" s="2">
        <f t="shared" si="0"/>
        <v>24</v>
      </c>
      <c r="E10" s="2">
        <v>0</v>
      </c>
      <c r="F10" s="2">
        <v>0</v>
      </c>
      <c r="G10" s="2">
        <f t="shared" si="1"/>
        <v>0</v>
      </c>
      <c r="H10" s="2">
        <f t="shared" si="2"/>
        <v>23</v>
      </c>
      <c r="I10" s="2">
        <f t="shared" si="2"/>
        <v>1</v>
      </c>
      <c r="J10" s="2">
        <f t="shared" si="3"/>
        <v>24</v>
      </c>
    </row>
    <row r="11" spans="1:10" x14ac:dyDescent="0.2">
      <c r="A11" s="4" t="s">
        <v>15</v>
      </c>
      <c r="B11" s="2">
        <v>135</v>
      </c>
      <c r="C11" s="2">
        <v>6</v>
      </c>
      <c r="D11" s="2">
        <f t="shared" si="0"/>
        <v>141</v>
      </c>
      <c r="E11" s="2">
        <v>0</v>
      </c>
      <c r="F11" s="2">
        <v>0</v>
      </c>
      <c r="G11" s="2">
        <f t="shared" si="1"/>
        <v>0</v>
      </c>
      <c r="H11" s="2">
        <f t="shared" si="2"/>
        <v>135</v>
      </c>
      <c r="I11" s="2">
        <f t="shared" si="2"/>
        <v>6</v>
      </c>
      <c r="J11" s="2">
        <f t="shared" si="3"/>
        <v>141</v>
      </c>
    </row>
    <row r="12" spans="1:10" x14ac:dyDescent="0.2">
      <c r="A12" s="4" t="s">
        <v>16</v>
      </c>
      <c r="B12" s="2">
        <v>79</v>
      </c>
      <c r="C12" s="2">
        <v>3</v>
      </c>
      <c r="D12" s="2">
        <f t="shared" si="0"/>
        <v>82</v>
      </c>
      <c r="E12" s="2">
        <v>0</v>
      </c>
      <c r="F12" s="2">
        <v>0</v>
      </c>
      <c r="G12" s="2">
        <f t="shared" si="1"/>
        <v>0</v>
      </c>
      <c r="H12" s="2">
        <f t="shared" si="2"/>
        <v>79</v>
      </c>
      <c r="I12" s="2">
        <f t="shared" si="2"/>
        <v>3</v>
      </c>
      <c r="J12" s="2">
        <f t="shared" si="3"/>
        <v>82</v>
      </c>
    </row>
    <row r="13" spans="1:10" x14ac:dyDescent="0.2">
      <c r="A13" s="4" t="s">
        <v>75</v>
      </c>
      <c r="B13" s="2">
        <v>55</v>
      </c>
      <c r="C13" s="2">
        <v>1</v>
      </c>
      <c r="D13" s="2">
        <f>SUM(B13:C13)</f>
        <v>56</v>
      </c>
      <c r="E13" s="2">
        <v>0</v>
      </c>
      <c r="F13" s="2">
        <v>0</v>
      </c>
      <c r="G13" s="2">
        <f t="shared" si="1"/>
        <v>0</v>
      </c>
      <c r="H13" s="2">
        <f>+B13+E13</f>
        <v>55</v>
      </c>
      <c r="I13" s="2">
        <f>+C13+F13</f>
        <v>1</v>
      </c>
      <c r="J13" s="2">
        <f t="shared" si="3"/>
        <v>56</v>
      </c>
    </row>
    <row r="14" spans="1:10" x14ac:dyDescent="0.2">
      <c r="A14" s="4" t="s">
        <v>17</v>
      </c>
      <c r="B14" s="2">
        <v>19</v>
      </c>
      <c r="C14" s="2">
        <v>2</v>
      </c>
      <c r="D14" s="2">
        <f t="shared" si="0"/>
        <v>21</v>
      </c>
      <c r="E14" s="2">
        <v>0</v>
      </c>
      <c r="F14" s="2">
        <v>0</v>
      </c>
      <c r="G14" s="2">
        <f t="shared" si="1"/>
        <v>0</v>
      </c>
      <c r="H14" s="2">
        <f t="shared" si="2"/>
        <v>19</v>
      </c>
      <c r="I14" s="2">
        <f t="shared" si="2"/>
        <v>2</v>
      </c>
      <c r="J14" s="2">
        <f t="shared" si="3"/>
        <v>21</v>
      </c>
    </row>
    <row r="15" spans="1:10" x14ac:dyDescent="0.2">
      <c r="A15" s="4" t="s">
        <v>18</v>
      </c>
      <c r="B15" s="2">
        <v>102</v>
      </c>
      <c r="C15" s="2">
        <v>23</v>
      </c>
      <c r="D15" s="2">
        <f t="shared" si="0"/>
        <v>125</v>
      </c>
      <c r="E15" s="2">
        <v>0</v>
      </c>
      <c r="F15" s="2">
        <v>0</v>
      </c>
      <c r="G15" s="2">
        <f t="shared" si="1"/>
        <v>0</v>
      </c>
      <c r="H15" s="2">
        <f t="shared" si="2"/>
        <v>102</v>
      </c>
      <c r="I15" s="2">
        <f t="shared" si="2"/>
        <v>23</v>
      </c>
      <c r="J15" s="2">
        <f t="shared" si="3"/>
        <v>125</v>
      </c>
    </row>
    <row r="16" spans="1:10" x14ac:dyDescent="0.2">
      <c r="A16" s="4" t="s">
        <v>19</v>
      </c>
      <c r="B16" s="2">
        <v>63</v>
      </c>
      <c r="C16" s="2">
        <v>6</v>
      </c>
      <c r="D16" s="2">
        <f t="shared" si="0"/>
        <v>69</v>
      </c>
      <c r="E16" s="2">
        <v>0</v>
      </c>
      <c r="F16" s="2">
        <v>0</v>
      </c>
      <c r="G16" s="2">
        <f t="shared" si="1"/>
        <v>0</v>
      </c>
      <c r="H16" s="2">
        <f t="shared" si="2"/>
        <v>63</v>
      </c>
      <c r="I16" s="2">
        <f t="shared" si="2"/>
        <v>6</v>
      </c>
      <c r="J16" s="2">
        <f t="shared" si="3"/>
        <v>69</v>
      </c>
    </row>
    <row r="17" spans="1:10" x14ac:dyDescent="0.2">
      <c r="A17" s="4" t="s">
        <v>20</v>
      </c>
      <c r="B17" s="2">
        <v>21</v>
      </c>
      <c r="C17" s="2">
        <v>2</v>
      </c>
      <c r="D17" s="2">
        <f t="shared" si="0"/>
        <v>23</v>
      </c>
      <c r="E17" s="2">
        <v>0</v>
      </c>
      <c r="F17" s="2">
        <v>0</v>
      </c>
      <c r="G17" s="2">
        <f t="shared" si="1"/>
        <v>0</v>
      </c>
      <c r="H17" s="2">
        <f t="shared" si="2"/>
        <v>21</v>
      </c>
      <c r="I17" s="2">
        <f t="shared" si="2"/>
        <v>2</v>
      </c>
      <c r="J17" s="2">
        <f t="shared" si="3"/>
        <v>23</v>
      </c>
    </row>
    <row r="18" spans="1:10" x14ac:dyDescent="0.2">
      <c r="A18" s="5" t="s">
        <v>21</v>
      </c>
      <c r="B18" s="2">
        <v>19.5</v>
      </c>
      <c r="C18" s="2">
        <v>11</v>
      </c>
      <c r="D18" s="2">
        <f t="shared" si="0"/>
        <v>30.5</v>
      </c>
      <c r="E18" s="2">
        <v>0</v>
      </c>
      <c r="F18" s="2">
        <v>0</v>
      </c>
      <c r="G18" s="2">
        <f t="shared" si="1"/>
        <v>0</v>
      </c>
      <c r="H18" s="2">
        <f t="shared" si="2"/>
        <v>19.5</v>
      </c>
      <c r="I18" s="2">
        <f t="shared" si="2"/>
        <v>11</v>
      </c>
      <c r="J18" s="2">
        <f t="shared" si="3"/>
        <v>30.5</v>
      </c>
    </row>
    <row r="19" spans="1:10" x14ac:dyDescent="0.2">
      <c r="A19" s="6" t="s">
        <v>6</v>
      </c>
      <c r="B19" s="15">
        <f>+B5+B6+B10+B11+B12+B13+B14+B15+B16+B17+B18</f>
        <v>630</v>
      </c>
      <c r="C19" s="15">
        <f>+C5+C6+C10+C11+C12+C13+C14+C15+C16+C17+C18</f>
        <v>76</v>
      </c>
      <c r="D19" s="15">
        <f>SUM(B19:C19)</f>
        <v>706</v>
      </c>
      <c r="E19" s="15">
        <f>+E5+E6+E10+E11+E12+E14+E15+E16+E17+E18</f>
        <v>1</v>
      </c>
      <c r="F19" s="15">
        <f>+F5+F6+F10+F11+F12+F14+F15+F16+F17+F18</f>
        <v>0</v>
      </c>
      <c r="G19" s="15">
        <f>SUM(E19:F19)</f>
        <v>1</v>
      </c>
      <c r="H19" s="15">
        <f>+B19+E19</f>
        <v>631</v>
      </c>
      <c r="I19" s="15">
        <f>+C19+F19</f>
        <v>76</v>
      </c>
      <c r="J19" s="15">
        <f>SUM(H19:I19)</f>
        <v>707</v>
      </c>
    </row>
    <row r="22" spans="1:10" x14ac:dyDescent="0.2">
      <c r="A22" t="s">
        <v>80</v>
      </c>
      <c r="D22" s="11"/>
    </row>
    <row r="23" spans="1:10" ht="24" x14ac:dyDescent="0.55000000000000004">
      <c r="A23" s="16" t="s">
        <v>22</v>
      </c>
      <c r="B23" s="17"/>
      <c r="C23" s="17"/>
      <c r="D23" s="18"/>
      <c r="E23" s="17"/>
      <c r="F23" s="10"/>
    </row>
    <row r="24" spans="1:10" ht="24" x14ac:dyDescent="0.55000000000000004">
      <c r="A24" s="19">
        <v>1</v>
      </c>
      <c r="B24" s="19" t="s">
        <v>23</v>
      </c>
      <c r="C24" s="19"/>
      <c r="D24" s="16"/>
      <c r="E24" s="19"/>
      <c r="F24" s="20"/>
      <c r="G24" s="8"/>
      <c r="H24" s="8"/>
    </row>
    <row r="25" spans="1:10" ht="24" x14ac:dyDescent="0.55000000000000004">
      <c r="A25" s="17"/>
      <c r="B25" s="19" t="s">
        <v>24</v>
      </c>
      <c r="C25" s="17"/>
      <c r="D25" s="10" t="s">
        <v>81</v>
      </c>
      <c r="E25" s="17"/>
      <c r="F25" s="10"/>
      <c r="G25" s="9"/>
      <c r="H25" s="9"/>
    </row>
    <row r="26" spans="1:10" ht="24" x14ac:dyDescent="0.55000000000000004">
      <c r="A26" s="17"/>
      <c r="B26" s="19"/>
      <c r="C26" s="17"/>
      <c r="D26" s="10" t="s">
        <v>82</v>
      </c>
      <c r="E26" s="17"/>
      <c r="F26" s="10"/>
      <c r="G26" s="9"/>
      <c r="H26" s="9"/>
    </row>
    <row r="27" spans="1:10" ht="24" x14ac:dyDescent="0.55000000000000004">
      <c r="A27" s="17"/>
      <c r="B27" s="19"/>
      <c r="C27" s="17"/>
      <c r="D27" s="10" t="s">
        <v>83</v>
      </c>
      <c r="E27" s="17"/>
      <c r="F27" s="10"/>
      <c r="G27" s="9"/>
      <c r="H27" s="9"/>
    </row>
    <row r="28" spans="1:10" ht="24" x14ac:dyDescent="0.55000000000000004">
      <c r="A28" s="17"/>
      <c r="B28" s="19" t="s">
        <v>84</v>
      </c>
      <c r="C28" s="17"/>
      <c r="D28" s="10" t="s">
        <v>85</v>
      </c>
      <c r="E28" s="17"/>
      <c r="F28" s="10"/>
      <c r="G28" s="9"/>
      <c r="H28" s="9"/>
    </row>
    <row r="29" spans="1:10" ht="24" x14ac:dyDescent="0.55000000000000004">
      <c r="A29" s="17"/>
      <c r="B29" s="19"/>
      <c r="C29" s="17"/>
      <c r="D29" s="10" t="s">
        <v>86</v>
      </c>
      <c r="E29" s="17"/>
      <c r="F29" s="10"/>
      <c r="G29" s="9"/>
      <c r="H29" s="9"/>
    </row>
    <row r="30" spans="1:10" ht="24" x14ac:dyDescent="0.55000000000000004">
      <c r="A30" s="17"/>
      <c r="B30" s="19"/>
      <c r="C30" s="17"/>
      <c r="D30" s="10" t="s">
        <v>87</v>
      </c>
      <c r="E30" s="17"/>
      <c r="F30" s="10"/>
      <c r="G30" s="9"/>
      <c r="H30" s="9"/>
    </row>
    <row r="31" spans="1:10" ht="24" x14ac:dyDescent="0.55000000000000004">
      <c r="A31" s="17"/>
      <c r="B31" s="19" t="s">
        <v>25</v>
      </c>
      <c r="C31" s="17"/>
      <c r="D31" s="10"/>
      <c r="E31" s="17"/>
      <c r="F31" s="10"/>
      <c r="G31" s="9"/>
      <c r="H31" s="9"/>
    </row>
  </sheetData>
  <mergeCells count="5">
    <mergeCell ref="A2:A4"/>
    <mergeCell ref="B2:G2"/>
    <mergeCell ref="H2:J3"/>
    <mergeCell ref="B3:D3"/>
    <mergeCell ref="E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7" sqref="B7"/>
    </sheetView>
  </sheetViews>
  <sheetFormatPr defaultColWidth="9" defaultRowHeight="24" x14ac:dyDescent="0.55000000000000004"/>
  <cols>
    <col min="1" max="1" width="30.5" style="62" customWidth="1"/>
    <col min="2" max="6" width="11.25" style="64" customWidth="1"/>
    <col min="7" max="16384" width="9" style="62"/>
  </cols>
  <sheetData>
    <row r="1" spans="1:6" x14ac:dyDescent="0.55000000000000004">
      <c r="A1" s="142" t="s">
        <v>108</v>
      </c>
      <c r="B1" s="142"/>
      <c r="C1" s="142"/>
      <c r="D1" s="142"/>
      <c r="E1" s="142"/>
      <c r="F1" s="142"/>
    </row>
    <row r="2" spans="1:6" x14ac:dyDescent="0.55000000000000004">
      <c r="A2" s="125" t="s">
        <v>1</v>
      </c>
      <c r="B2" s="141" t="s">
        <v>2</v>
      </c>
      <c r="C2" s="141"/>
      <c r="D2" s="141"/>
      <c r="E2" s="141"/>
      <c r="F2" s="141"/>
    </row>
    <row r="3" spans="1:6" x14ac:dyDescent="0.55000000000000004">
      <c r="A3" s="125"/>
      <c r="B3" s="72" t="s">
        <v>69</v>
      </c>
      <c r="C3" s="72" t="s">
        <v>103</v>
      </c>
      <c r="D3" s="72" t="s">
        <v>104</v>
      </c>
      <c r="E3" s="72" t="s">
        <v>79</v>
      </c>
      <c r="F3" s="72" t="s">
        <v>105</v>
      </c>
    </row>
    <row r="4" spans="1:6" s="63" customFormat="1" x14ac:dyDescent="0.55000000000000004">
      <c r="A4" s="60" t="s">
        <v>9</v>
      </c>
      <c r="B4" s="69"/>
      <c r="C4" s="69"/>
      <c r="D4" s="69"/>
      <c r="E4" s="69"/>
      <c r="F4" s="69"/>
    </row>
    <row r="5" spans="1:6" s="63" customFormat="1" x14ac:dyDescent="0.55000000000000004">
      <c r="A5" s="61" t="s">
        <v>10</v>
      </c>
      <c r="B5" s="65"/>
      <c r="C5" s="65"/>
      <c r="D5" s="65"/>
      <c r="E5" s="65"/>
      <c r="F5" s="65"/>
    </row>
    <row r="6" spans="1:6" s="63" customFormat="1" x14ac:dyDescent="0.55000000000000004">
      <c r="A6" s="61" t="s">
        <v>14</v>
      </c>
      <c r="B6" s="65"/>
      <c r="C6" s="65"/>
      <c r="D6" s="65"/>
      <c r="E6" s="65"/>
      <c r="F6" s="65"/>
    </row>
    <row r="7" spans="1:6" s="63" customFormat="1" x14ac:dyDescent="0.55000000000000004">
      <c r="A7" s="61" t="s">
        <v>15</v>
      </c>
      <c r="B7" s="65"/>
      <c r="C7" s="65"/>
      <c r="D7" s="65"/>
      <c r="E7" s="65"/>
      <c r="F7" s="65"/>
    </row>
    <row r="8" spans="1:6" s="63" customFormat="1" x14ac:dyDescent="0.55000000000000004">
      <c r="A8" s="61" t="s">
        <v>16</v>
      </c>
      <c r="B8" s="65"/>
      <c r="C8" s="65"/>
      <c r="D8" s="65"/>
      <c r="E8" s="65"/>
      <c r="F8" s="65"/>
    </row>
    <row r="9" spans="1:6" s="63" customFormat="1" x14ac:dyDescent="0.55000000000000004">
      <c r="A9" s="61" t="s">
        <v>75</v>
      </c>
      <c r="B9" s="65"/>
      <c r="C9" s="65"/>
      <c r="D9" s="65"/>
      <c r="E9" s="65"/>
      <c r="F9" s="65"/>
    </row>
    <row r="10" spans="1:6" s="63" customFormat="1" x14ac:dyDescent="0.55000000000000004">
      <c r="A10" s="61" t="s">
        <v>17</v>
      </c>
      <c r="B10" s="65"/>
      <c r="C10" s="65"/>
      <c r="D10" s="65"/>
      <c r="E10" s="65"/>
      <c r="F10" s="65"/>
    </row>
    <row r="11" spans="1:6" s="63" customFormat="1" x14ac:dyDescent="0.55000000000000004">
      <c r="A11" s="61" t="s">
        <v>18</v>
      </c>
      <c r="B11" s="65"/>
      <c r="C11" s="65"/>
      <c r="D11" s="65"/>
      <c r="E11" s="65"/>
      <c r="F11" s="65"/>
    </row>
    <row r="12" spans="1:6" s="63" customFormat="1" x14ac:dyDescent="0.55000000000000004">
      <c r="A12" s="61" t="s">
        <v>19</v>
      </c>
      <c r="B12" s="65"/>
      <c r="C12" s="65"/>
      <c r="D12" s="65"/>
      <c r="E12" s="65"/>
      <c r="F12" s="65"/>
    </row>
    <row r="13" spans="1:6" s="63" customFormat="1" x14ac:dyDescent="0.55000000000000004">
      <c r="A13" s="61" t="s">
        <v>20</v>
      </c>
      <c r="B13" s="65"/>
      <c r="C13" s="65"/>
      <c r="D13" s="65"/>
      <c r="E13" s="65"/>
      <c r="F13" s="65"/>
    </row>
    <row r="14" spans="1:6" s="63" customFormat="1" x14ac:dyDescent="0.55000000000000004">
      <c r="A14" s="61" t="s">
        <v>21</v>
      </c>
      <c r="B14" s="65"/>
      <c r="C14" s="65"/>
      <c r="D14" s="65"/>
      <c r="E14" s="65"/>
      <c r="F14" s="65"/>
    </row>
    <row r="15" spans="1:6" s="63" customFormat="1" x14ac:dyDescent="0.55000000000000004">
      <c r="A15" s="66" t="s">
        <v>96</v>
      </c>
      <c r="B15" s="65"/>
      <c r="C15" s="65"/>
      <c r="D15" s="65"/>
      <c r="E15" s="65"/>
      <c r="F15" s="65"/>
    </row>
    <row r="16" spans="1:6" s="63" customFormat="1" x14ac:dyDescent="0.55000000000000004">
      <c r="A16" s="61" t="s">
        <v>97</v>
      </c>
      <c r="B16" s="65"/>
      <c r="C16" s="65"/>
      <c r="D16" s="65"/>
      <c r="E16" s="65"/>
      <c r="F16" s="65"/>
    </row>
    <row r="17" spans="1:6" s="63" customFormat="1" x14ac:dyDescent="0.55000000000000004">
      <c r="A17" s="61" t="s">
        <v>98</v>
      </c>
      <c r="B17" s="65"/>
      <c r="C17" s="65"/>
      <c r="D17" s="65"/>
      <c r="E17" s="65"/>
      <c r="F17" s="65"/>
    </row>
    <row r="18" spans="1:6" s="63" customFormat="1" x14ac:dyDescent="0.55000000000000004">
      <c r="A18" s="61" t="s">
        <v>99</v>
      </c>
      <c r="B18" s="65"/>
      <c r="C18" s="65"/>
      <c r="D18" s="65"/>
      <c r="E18" s="65"/>
      <c r="F18" s="65"/>
    </row>
    <row r="19" spans="1:6" s="63" customFormat="1" x14ac:dyDescent="0.55000000000000004">
      <c r="A19" s="67" t="s">
        <v>100</v>
      </c>
      <c r="B19" s="65"/>
      <c r="C19" s="65"/>
      <c r="D19" s="65"/>
      <c r="E19" s="65"/>
      <c r="F19" s="65"/>
    </row>
    <row r="20" spans="1:6" s="63" customFormat="1" x14ac:dyDescent="0.55000000000000004">
      <c r="A20" s="68" t="s">
        <v>101</v>
      </c>
      <c r="B20" s="65"/>
      <c r="C20" s="65"/>
      <c r="D20" s="65"/>
      <c r="E20" s="65"/>
      <c r="F20" s="65"/>
    </row>
    <row r="21" spans="1:6" x14ac:dyDescent="0.55000000000000004">
      <c r="A21" s="70" t="s">
        <v>102</v>
      </c>
      <c r="B21" s="71"/>
      <c r="C21" s="71"/>
      <c r="D21" s="71"/>
      <c r="E21" s="71"/>
      <c r="F21" s="71"/>
    </row>
    <row r="22" spans="1:6" s="64" customFormat="1" x14ac:dyDescent="0.55000000000000004">
      <c r="A22" s="72" t="s">
        <v>106</v>
      </c>
      <c r="B22" s="72"/>
      <c r="C22" s="72"/>
      <c r="D22" s="72"/>
      <c r="E22" s="72"/>
      <c r="F22" s="72"/>
    </row>
    <row r="24" spans="1:6" x14ac:dyDescent="0.55000000000000004">
      <c r="A24" s="62" t="s">
        <v>107</v>
      </c>
    </row>
  </sheetData>
  <mergeCells count="3">
    <mergeCell ref="A2:A3"/>
    <mergeCell ref="B2:F2"/>
    <mergeCell ref="A1:F1"/>
  </mergeCells>
  <pageMargins left="0.42" right="0.41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"/>
  <sheetViews>
    <sheetView workbookViewId="0">
      <selection activeCell="G11" sqref="G11"/>
    </sheetView>
  </sheetViews>
  <sheetFormatPr defaultRowHeight="14.25" x14ac:dyDescent="0.2"/>
  <sheetData>
    <row r="1" spans="1:30" x14ac:dyDescent="0.2">
      <c r="A1" t="s">
        <v>113</v>
      </c>
    </row>
    <row r="3" spans="1:30" ht="24" x14ac:dyDescent="0.55000000000000004">
      <c r="A3" s="79" t="s">
        <v>38</v>
      </c>
      <c r="B3" s="79" t="s">
        <v>39</v>
      </c>
      <c r="C3" s="79" t="s">
        <v>40</v>
      </c>
      <c r="D3" s="80" t="s">
        <v>46</v>
      </c>
      <c r="E3" s="79" t="s">
        <v>48</v>
      </c>
      <c r="F3" s="79" t="s">
        <v>49</v>
      </c>
      <c r="G3" s="79" t="s">
        <v>50</v>
      </c>
      <c r="H3" s="79" t="s">
        <v>51</v>
      </c>
      <c r="I3" s="79" t="s">
        <v>52</v>
      </c>
      <c r="J3" s="79" t="s">
        <v>53</v>
      </c>
      <c r="K3" s="79" t="s">
        <v>54</v>
      </c>
      <c r="L3" s="79" t="s">
        <v>55</v>
      </c>
      <c r="M3" s="79" t="s">
        <v>56</v>
      </c>
      <c r="N3" s="79" t="s">
        <v>41</v>
      </c>
      <c r="O3" s="79" t="s">
        <v>57</v>
      </c>
      <c r="P3" s="79" t="s">
        <v>44</v>
      </c>
      <c r="Q3" s="79" t="s">
        <v>42</v>
      </c>
      <c r="R3" s="79" t="s">
        <v>43</v>
      </c>
      <c r="S3" s="79" t="s">
        <v>58</v>
      </c>
      <c r="T3" s="79" t="s">
        <v>59</v>
      </c>
      <c r="U3" s="79" t="s">
        <v>60</v>
      </c>
      <c r="V3" s="79" t="s">
        <v>61</v>
      </c>
      <c r="W3" s="79" t="s">
        <v>62</v>
      </c>
      <c r="X3" s="79" t="s">
        <v>63</v>
      </c>
      <c r="Y3" s="79" t="s">
        <v>64</v>
      </c>
      <c r="Z3" s="79" t="s">
        <v>65</v>
      </c>
      <c r="AA3" s="79" t="s">
        <v>66</v>
      </c>
      <c r="AB3" s="79" t="s">
        <v>22</v>
      </c>
      <c r="AC3" s="81" t="s">
        <v>67</v>
      </c>
      <c r="AD3" s="8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1</vt:i4>
      </vt:variant>
    </vt:vector>
  </HeadingPairs>
  <TitlesOfParts>
    <vt:vector size="7" baseType="lpstr">
      <vt:lpstr>ตารางสรุป</vt:lpstr>
      <vt:lpstr>ตำแหน่งทางวิชาการ</vt:lpstr>
      <vt:lpstr>รายละเอียด</vt:lpstr>
      <vt:lpstr>Sheet1</vt:lpstr>
      <vt:lpstr>สายสนับสนุน</vt:lpstr>
      <vt:lpstr>Sheet2</vt:lpstr>
      <vt:lpstr>ตำแหน่งทางวิชาการ!Print_Area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ubu</dc:creator>
  <cp:lastModifiedBy>pakanj</cp:lastModifiedBy>
  <cp:lastPrinted>2017-11-13T03:38:17Z</cp:lastPrinted>
  <dcterms:created xsi:type="dcterms:W3CDTF">2017-06-15T04:25:21Z</dcterms:created>
  <dcterms:modified xsi:type="dcterms:W3CDTF">2018-05-11T06:47:08Z</dcterms:modified>
</cp:coreProperties>
</file>