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0610" windowHeight="9975" activeTab="1"/>
  </bookViews>
  <sheets>
    <sheet name="สรุปจำนวน (รวม) (2)" sheetId="2" r:id="rId1"/>
    <sheet name="สรุปหลักสูตรรวม" sheetId="1" r:id="rId2"/>
  </sheets>
  <definedNames>
    <definedName name="_xlnm.Print_Titles" localSheetId="1">สรุปหลักสูตรรวม!$1:$3</definedName>
  </definedNames>
  <calcPr calcId="145621"/>
</workbook>
</file>

<file path=xl/calcChain.xml><?xml version="1.0" encoding="utf-8"?>
<calcChain xmlns="http://schemas.openxmlformats.org/spreadsheetml/2006/main">
  <c r="L101" i="1" l="1"/>
  <c r="L98" i="1"/>
  <c r="L92" i="1"/>
  <c r="L90" i="1"/>
  <c r="L79" i="1"/>
  <c r="L64" i="1"/>
  <c r="L62" i="1"/>
  <c r="L58" i="1"/>
  <c r="L51" i="1"/>
  <c r="L34" i="1"/>
  <c r="L13" i="1"/>
  <c r="K62" i="1"/>
  <c r="K64" i="1"/>
  <c r="K79" i="1"/>
  <c r="K90" i="1"/>
  <c r="K92" i="1"/>
  <c r="K98" i="1"/>
  <c r="K101" i="1"/>
  <c r="K58" i="1"/>
  <c r="K51" i="1"/>
  <c r="K34" i="1"/>
  <c r="K13" i="1"/>
  <c r="I102" i="1" l="1"/>
  <c r="H102" i="1"/>
  <c r="M17" i="2"/>
  <c r="L17" i="2"/>
  <c r="N17" i="2" s="1"/>
  <c r="K17" i="2"/>
  <c r="H17" i="2"/>
  <c r="E17" i="2"/>
  <c r="M16" i="2"/>
  <c r="L16" i="2"/>
  <c r="N16" i="2" s="1"/>
  <c r="K16" i="2"/>
  <c r="H16" i="2"/>
  <c r="E16" i="2"/>
  <c r="M15" i="2"/>
  <c r="L15" i="2"/>
  <c r="K15" i="2"/>
  <c r="H15" i="2"/>
  <c r="E15" i="2"/>
  <c r="M14" i="2"/>
  <c r="L14" i="2"/>
  <c r="N14" i="2" s="1"/>
  <c r="K14" i="2"/>
  <c r="H14" i="2"/>
  <c r="E14" i="2"/>
  <c r="M13" i="2"/>
  <c r="M12" i="2" s="1"/>
  <c r="L13" i="2"/>
  <c r="K13" i="2"/>
  <c r="H13" i="2"/>
  <c r="E13" i="2"/>
  <c r="J12" i="2"/>
  <c r="I12" i="2"/>
  <c r="G12" i="2"/>
  <c r="F12" i="2"/>
  <c r="H12" i="2" s="1"/>
  <c r="D12" i="2"/>
  <c r="C12" i="2"/>
  <c r="M11" i="2"/>
  <c r="L11" i="2"/>
  <c r="N11" i="2" s="1"/>
  <c r="K11" i="2"/>
  <c r="H11" i="2"/>
  <c r="E11" i="2"/>
  <c r="M10" i="2"/>
  <c r="L10" i="2"/>
  <c r="K10" i="2"/>
  <c r="H10" i="2"/>
  <c r="E10" i="2"/>
  <c r="M9" i="2"/>
  <c r="L9" i="2"/>
  <c r="N9" i="2" s="1"/>
  <c r="K9" i="2"/>
  <c r="H9" i="2"/>
  <c r="E9" i="2"/>
  <c r="M8" i="2"/>
  <c r="J8" i="2"/>
  <c r="I8" i="2"/>
  <c r="G8" i="2"/>
  <c r="F8" i="2"/>
  <c r="H8" i="2" s="1"/>
  <c r="D8" i="2"/>
  <c r="C8" i="2"/>
  <c r="M7" i="2"/>
  <c r="L7" i="2"/>
  <c r="K7" i="2"/>
  <c r="H7" i="2"/>
  <c r="E7" i="2"/>
  <c r="M6" i="2"/>
  <c r="L6" i="2"/>
  <c r="N6" i="2" s="1"/>
  <c r="K6" i="2"/>
  <c r="H6" i="2"/>
  <c r="E6" i="2"/>
  <c r="M5" i="2"/>
  <c r="L5" i="2"/>
  <c r="K5" i="2"/>
  <c r="H5" i="2"/>
  <c r="E5" i="2"/>
  <c r="J4" i="2"/>
  <c r="J18" i="2" s="1"/>
  <c r="I4" i="2"/>
  <c r="K4" i="2" s="1"/>
  <c r="G4" i="2"/>
  <c r="G18" i="2" s="1"/>
  <c r="F4" i="2"/>
  <c r="D4" i="2"/>
  <c r="C4" i="2"/>
  <c r="C18" i="2" s="1"/>
  <c r="N7" i="2" l="1"/>
  <c r="E8" i="2"/>
  <c r="D18" i="2"/>
  <c r="K8" i="2"/>
  <c r="N15" i="2"/>
  <c r="L8" i="2"/>
  <c r="N8" i="2" s="1"/>
  <c r="N13" i="2"/>
  <c r="F18" i="2"/>
  <c r="N5" i="2"/>
  <c r="N10" i="2"/>
  <c r="E12" i="2"/>
  <c r="K12" i="2"/>
  <c r="M4" i="2"/>
  <c r="M18" i="2" s="1"/>
  <c r="I18" i="2"/>
  <c r="E4" i="2"/>
  <c r="E18" i="2" s="1"/>
  <c r="H4" i="2"/>
  <c r="H18" i="2" s="1"/>
  <c r="L4" i="2"/>
  <c r="L12" i="2"/>
  <c r="N12" i="2" s="1"/>
  <c r="K18" i="2" l="1"/>
  <c r="L18" i="2"/>
  <c r="N4" i="2"/>
  <c r="N18" i="2" s="1"/>
</calcChain>
</file>

<file path=xl/comments1.xml><?xml version="1.0" encoding="utf-8"?>
<comments xmlns="http://schemas.openxmlformats.org/spreadsheetml/2006/main">
  <authors>
    <author>R&amp;E</author>
  </authors>
  <commentList>
    <comment ref="E64" authorId="0">
      <text>
        <r>
          <rPr>
            <b/>
            <sz val="8"/>
            <color indexed="81"/>
            <rFont val="Tahoma"/>
            <family val="2"/>
          </rPr>
          <t>R&amp;E:</t>
        </r>
        <r>
          <rPr>
            <sz val="8"/>
            <color indexed="81"/>
            <rFont val="Tahoma"/>
            <family val="2"/>
          </rPr>
          <t xml:space="preserve">
รับนศ. 2553</t>
        </r>
      </text>
    </comment>
  </commentList>
</comments>
</file>

<file path=xl/sharedStrings.xml><?xml version="1.0" encoding="utf-8"?>
<sst xmlns="http://schemas.openxmlformats.org/spreadsheetml/2006/main" count="752" uniqueCount="235">
  <si>
    <t>คณะ/หน่วยงานเทียบเท่า</t>
  </si>
  <si>
    <t>สถานะหลักสูตรปัจจุบัน</t>
  </si>
  <si>
    <t>ระดับ</t>
  </si>
  <si>
    <t>หมายเหตุ</t>
  </si>
  <si>
    <t>1. กลุ่มสาขาวิทยาศาสตร์และเทคโนโลยี</t>
  </si>
  <si>
    <t>คณะเกษตรศาสตร์</t>
  </si>
  <si>
    <t>หลักสูตรวิทยาศาสตรบัณฑิต</t>
  </si>
  <si>
    <t>สาขาวิชา</t>
  </si>
  <si>
    <t xml:space="preserve">เกษตรศาสตร์ </t>
  </si>
  <si>
    <t>ปรับปรุง 2554</t>
  </si>
  <si>
    <t>ปริญญาตรี</t>
  </si>
  <si>
    <t>ปรับปรุง 2555</t>
  </si>
  <si>
    <t>ประมง</t>
  </si>
  <si>
    <t>หลักสูตรวิทยาศาสตรมหาบัณฑิต</t>
  </si>
  <si>
    <t>เทคโนโลยีสารสนเทศการเกษตรและพัฒนาชนบท</t>
  </si>
  <si>
    <t>ปริญญาโท</t>
  </si>
  <si>
    <t>เกษตรศาสตร์</t>
  </si>
  <si>
    <t>เทคโนโลยีการอาหาร</t>
  </si>
  <si>
    <t>หลักสูตรปรัชญาดุษฎีบัณฑิต</t>
  </si>
  <si>
    <t>ปริญญาเอก</t>
  </si>
  <si>
    <t>คณะวิทยาศาสตร์</t>
  </si>
  <si>
    <t>จุลชีววิทยา</t>
  </si>
  <si>
    <t>เคมี</t>
  </si>
  <si>
    <t>ฟิสิกส์</t>
  </si>
  <si>
    <t>วิทยาการคอมพิวเตอร์</t>
  </si>
  <si>
    <t>เทคโนโลยีสารสนเทศ</t>
  </si>
  <si>
    <t>วิทยาศาสตร์และเทคโนโลยีการยาง</t>
  </si>
  <si>
    <t>สุขาภิบาลสิ่งแวดล้อม</t>
  </si>
  <si>
    <t>ใหม่ 2555</t>
  </si>
  <si>
    <t>อาชีวอนามัยและความปลอดภัย</t>
  </si>
  <si>
    <t>คณิตศาสตร์</t>
  </si>
  <si>
    <t>ชีววิทยา</t>
  </si>
  <si>
    <t>ใหม่ 2557</t>
  </si>
  <si>
    <t>เทคโนโลยีชีวภาพ</t>
  </si>
  <si>
    <t>วิทยาศาสตร์ศึกษา</t>
  </si>
  <si>
    <t>ปรับปรุง 2553</t>
  </si>
  <si>
    <t>เทคโนโลยีสิ่งแวดล้อม</t>
  </si>
  <si>
    <t>คณิตศาสตรศึกษา</t>
  </si>
  <si>
    <t>ใหม่ 2554</t>
  </si>
  <si>
    <t>คณะวิศวกรรมศาสตร์</t>
  </si>
  <si>
    <t>หลักสูตรวิศวกรรมศาสตรบัณฑิต</t>
  </si>
  <si>
    <t>วิศวกรรมเครื่องกล</t>
  </si>
  <si>
    <t>ปรัปปรุง 2555</t>
  </si>
  <si>
    <t>วิศวกรรมอุตสาหการ</t>
  </si>
  <si>
    <t>วิศวกรรมไฟฟ้า</t>
  </si>
  <si>
    <t>วิศวกรรมโยธา</t>
  </si>
  <si>
    <t>วิศวกรรมเคมีและชีวภาพ</t>
  </si>
  <si>
    <t>วิศวกรรมสิ่งแวดล้อม</t>
  </si>
  <si>
    <t>หลักสูตรวิศวกรรมศาสตรมหาบัณฑิต</t>
  </si>
  <si>
    <t>หลักสูตรวิศวกรรมศาสตรดุษฎีบัณฑิต</t>
  </si>
  <si>
    <t>คณะศิลปศาสตร์</t>
  </si>
  <si>
    <t>หลักสูตรศิลปศาสตรบัณฑิต</t>
  </si>
  <si>
    <t>ภาษาอังกฤษและการสื่อสาร</t>
  </si>
  <si>
    <t>การท่องเที่ยว</t>
  </si>
  <si>
    <t>การพัฒนาสังคม</t>
  </si>
  <si>
    <t>ประวัติศาสตร์</t>
  </si>
  <si>
    <t xml:space="preserve">ภาษาจีนและการสื่อสาร </t>
  </si>
  <si>
    <t xml:space="preserve">ภาษาเวียดนามและการสื่อสาร </t>
  </si>
  <si>
    <t>ภาษาไทยและการสื่อสาร</t>
  </si>
  <si>
    <t>ภาษาญี่ปุ่นและการสื่อสาร</t>
  </si>
  <si>
    <t>นิเทศศาสตร์</t>
  </si>
  <si>
    <t>ศิลปะการแสดง</t>
  </si>
  <si>
    <t>ใหม่ 2549</t>
  </si>
  <si>
    <t>เสนอปิด แต่ยังมีนศ.</t>
  </si>
  <si>
    <t>ศิลปศาสตรบัณฑิต</t>
  </si>
  <si>
    <t>ภาษาและวัฒนธรรมภูมิภาคลุ่มน้ำโขง</t>
  </si>
  <si>
    <t>ใหม่ 2556</t>
  </si>
  <si>
    <t>หลักสูตรศิลปศาสตรมหาบัณฑิต</t>
  </si>
  <si>
    <t>การสอนภาษาอังกฤษเป็นภาษาต่างประเทศ</t>
  </si>
  <si>
    <t>สังคมศาสตร์และการพัฒนา</t>
  </si>
  <si>
    <t>ศิลปศาสตรมหาบัณฑิต</t>
  </si>
  <si>
    <t>นวัตกรรมการท่องเที่ยว</t>
  </si>
  <si>
    <t>ภูมิภาคลุ่มน้ำโขงศึกษา</t>
  </si>
  <si>
    <t>คณะบริหารศาสตร์</t>
  </si>
  <si>
    <t>หลักสูตรบริหารธุรกิจบัณฑิต</t>
  </si>
  <si>
    <t>การจัดการธุรกิจ</t>
  </si>
  <si>
    <t>การจัดการการตลาด</t>
  </si>
  <si>
    <t>ปรับปรุง 2556</t>
  </si>
  <si>
    <t>การจัดการการโรงแรม</t>
  </si>
  <si>
    <t>การเงินและการธนาคาร</t>
  </si>
  <si>
    <t>หลักสูตรบัญชีบัณฑิต</t>
  </si>
  <si>
    <t>การบัญชี</t>
  </si>
  <si>
    <t>การจัดการธุรกิจระหว่างประเทศ</t>
  </si>
  <si>
    <t>ระบบสารสนเทศเพื่อการจัดการ</t>
  </si>
  <si>
    <t>หลักสูตรบริหารธุรกิจมหาบัณฑิต</t>
  </si>
  <si>
    <t>บริหารธุรกิจ</t>
  </si>
  <si>
    <t>ปรัชญาดุษฎีบัณฑิต</t>
  </si>
  <si>
    <t>คณะนิติศาสตร์</t>
  </si>
  <si>
    <t>หลักสูตรนิติศาสตรบัณฑิต</t>
  </si>
  <si>
    <t>นิติศาสตร์</t>
  </si>
  <si>
    <t>คณะรัฐศาสตร์</t>
  </si>
  <si>
    <t>หลักสูตรรัฐศาสตรบัณฑิต</t>
  </si>
  <si>
    <t>การปกครอง</t>
  </si>
  <si>
    <t>หลักสูตรรัฐประศาสนศาสตรบัณฑิต</t>
  </si>
  <si>
    <t xml:space="preserve">รัฐประศาสนศาสตร์ </t>
  </si>
  <si>
    <t>การปกครองท้องถิ่น</t>
  </si>
  <si>
    <t>รัฐศาสตรมหาบัณฑิต</t>
  </si>
  <si>
    <t>หลักสูตรรัฐประศาสนศาสตรมหาบัณฑิต</t>
  </si>
  <si>
    <t>รัฐประศาสนศาสตร์</t>
  </si>
  <si>
    <t>หลักสูตรศิลปประยกุต์บัณฑิต</t>
  </si>
  <si>
    <t xml:space="preserve">การออกแบบอุตสาหกรรม </t>
  </si>
  <si>
    <t>การออกแบบผลิตภัณฑ์</t>
  </si>
  <si>
    <t>ปรับปรุง  2553</t>
  </si>
  <si>
    <t>เสนอปิด แต่ยังมีนศ. คงค้าง</t>
  </si>
  <si>
    <t>คณะเภสัชศาสตร์</t>
  </si>
  <si>
    <t>หลักสูตรเภสัชศาสตรบัณฑิต</t>
  </si>
  <si>
    <t>เภสัชศาสตร์</t>
  </si>
  <si>
    <t>การบริหารบริการสุขภาพ</t>
  </si>
  <si>
    <t>หลักสูตรเภสัชศาสตรมหาบัณฑิต</t>
  </si>
  <si>
    <t>เภสัชภัณฑ์และผลิตภัณฑ์ธรรมชาติ</t>
  </si>
  <si>
    <t>เสนอปิด แต่ยังมีนศ.คงค้าง</t>
  </si>
  <si>
    <t>เภสัชเคมีและผลิตภัณฑ์ธรรมชาติ</t>
  </si>
  <si>
    <t>เภสัชศาสตร์ชีวภาพ</t>
  </si>
  <si>
    <t>หลักสูตรแพทยศาสตรบัณฑิต</t>
  </si>
  <si>
    <t>แพทยศาสตร์</t>
  </si>
  <si>
    <t>สาธารณสุขศาสตร์</t>
  </si>
  <si>
    <t>คณะพยาบาลศาสตร์</t>
  </si>
  <si>
    <t>หลักสูตรพยาบาลศาสตรบัณฑิต</t>
  </si>
  <si>
    <t xml:space="preserve">พยาบาลศาสตร์  </t>
  </si>
  <si>
    <t>ปรับปรุง 2558</t>
  </si>
  <si>
    <t>การปรับปรุงอาจารย์ประจำหลักสูตร</t>
  </si>
  <si>
    <t>ปรับ</t>
  </si>
  <si>
    <t>ไม่ปรับ</t>
  </si>
  <si>
    <t>คณะเกษตรศาสตร์ (ปริญญาตรี 3 หลักสูตร ปริญญาโท 3 หลักสูตร ปริญญาเอก 2 หลักสูตร รวม 8 หลักสูตร)</t>
  </si>
  <si>
    <t>คณะวิทยาศาสตร์ (ปริญญาตรี 11 หลักสูตร ปริญญาโท 7 หลักสูตร ปริญญาเอก 3 หลักสูตร รวม 21 หลักสูตร)</t>
  </si>
  <si>
    <t>คณะวิศวกรรมศาสตร์ (ปริญญาตรี 6 หลักสูตร ปริญญาโท 5 หลักสูตร ปริญญาเอก 5 หลักสูตร รวม 16 หลักสูตร)</t>
  </si>
  <si>
    <t>คณะศิลปศาสตร์ (ปริญญาตรี 11 หลักสูตร ปริญญาโท 4 หลักสูตร รวม 15 หลักสูตร)</t>
  </si>
  <si>
    <t>คณะบริหารศาสตร์ (ปริญญาตรี 7 หลักสูตร ปริญญาโท 1 หลักสูตร รวม 8 หลักสูตร)</t>
  </si>
  <si>
    <t>คณะนิติศาสตร์ (ปริญญาตรี 1 หลักสูตร รวม 1 หลักสูตร)</t>
  </si>
  <si>
    <t>คณะรัฐศาสตร์ (ปริญญาตรี 3 หลักสูตร ปริญญาโท 2 หลักสูตร รวม 5 หลักสูตร)</t>
  </si>
  <si>
    <t>คณะศิลปประยุกต์และการออกแบบ (ปริญญาตรี 1 หลักสูตร ปริญญาเอก 1 หลักสูตร รวม 2 หลักสูตร)</t>
  </si>
  <si>
    <t>คณะเภสัชศาสตร์ (ปริญญาตรี 1 หลักสูตร ปริญญาโท 4 หลักสูตร ปริญญาเอก 1 หลักสูตร รวม 6 หลักสูตร)</t>
  </si>
  <si>
    <t>วิทยาลัยแพทยศาสตร์และการสาธารณสุข (ปริญญาตรี 2 หลักสูตร รวม 2 หลักสูตร)</t>
  </si>
  <si>
    <t>คณะพยาบาลศาสตร์ (ปริญญาตรี 1 หลักสูตร รวม 1 หลักสูตร)</t>
  </si>
  <si>
    <t>ลำดับที่</t>
  </si>
  <si>
    <t>คณะ</t>
  </si>
  <si>
    <t>รวม</t>
  </si>
  <si>
    <t>หลักสูตร 48 (รอปิด)</t>
  </si>
  <si>
    <t>TQF</t>
  </si>
  <si>
    <t>สาขาวิชาวิทยาศาสตร์และเทคโนโลยี</t>
  </si>
  <si>
    <t>-</t>
  </si>
  <si>
    <t>สาขาวิชาวิทยาศาสตร์สุขภาพ</t>
  </si>
  <si>
    <t>วิทยาลัยแพทย์และการสาธารณสุข</t>
  </si>
  <si>
    <t>สาขาวิชามนุษยศาสตร์และสังคมศาสตร์</t>
  </si>
  <si>
    <t>คณะศิลปะประยุกต์และการออกแบบ</t>
  </si>
  <si>
    <t>2. กลุ่มสาขาวิทยาศาสตร์สุขภาพ</t>
  </si>
  <si>
    <t>3.  กลุ่มสาขามนุษยศาสตร์และสังคมศาสตร์</t>
  </si>
  <si>
    <t>/</t>
  </si>
  <si>
    <t>ครั้งที่ 1/2558 วันที่ 31 ม.ค. 58</t>
  </si>
  <si>
    <t>ครั้งที่ 11/2557 วันที่ 29 พ.ย. 57</t>
  </si>
  <si>
    <t>เสนอปิด แต่ยังมีนศ.
ครั้งที่ 11/2557 วันที่ 29 พ.ย. 57</t>
  </si>
  <si>
    <t>รวมทั้งสิ้น 85 หลักสูตร</t>
  </si>
  <si>
    <t>สรุปจำนวนหลักสูตรที่เปิดสอนทั้งหมด ปีการศึกษา 2557
มหาวิทยาลัยอุบลราชธานี (ข้อมูล ณ วันที่ 1 กรกฎาคม 2558)</t>
  </si>
  <si>
    <t>ครั้งที่ 6/2557 วันที่ 21 มิ.ย. 57</t>
  </si>
  <si>
    <t>ครั้งที่ 5/2558 วันที่ 27 มิ.ย. 58</t>
  </si>
  <si>
    <t>ครั้งที่ 2/2558 วันที่ 28 ก.พ. 58</t>
  </si>
  <si>
    <t>รายชื่อหลักสูตรที่เปิดสอนในปีการศึกษา 2557 (ข้อมูล ณ วันที่ 1 กรกฎาคม 2558)</t>
  </si>
  <si>
    <t>สรุปการปรับปรุงอาจารย์ประจำหลักสูตร รอบปีการศึกษา 2557 (1 มิถุนายน 2557 - 31 กรกฎาคม 2558) (14 เดือน)</t>
  </si>
  <si>
    <t>Ag01</t>
  </si>
  <si>
    <t>Ag02</t>
  </si>
  <si>
    <t>Ag03</t>
  </si>
  <si>
    <t>Ag04</t>
  </si>
  <si>
    <t>Ag05</t>
  </si>
  <si>
    <t>Ag06</t>
  </si>
  <si>
    <t>Ag07</t>
  </si>
  <si>
    <t>Ag08</t>
  </si>
  <si>
    <t>Sc01</t>
  </si>
  <si>
    <t>Sc02</t>
  </si>
  <si>
    <t>Sc03</t>
  </si>
  <si>
    <t>Sc04</t>
  </si>
  <si>
    <t>Sc05</t>
  </si>
  <si>
    <t>Sc06</t>
  </si>
  <si>
    <t>Sc07</t>
  </si>
  <si>
    <t>Sc08</t>
  </si>
  <si>
    <t>Sc09</t>
  </si>
  <si>
    <t>Sc10</t>
  </si>
  <si>
    <t>Sc11</t>
  </si>
  <si>
    <t>Sc12</t>
  </si>
  <si>
    <t>Sc13</t>
  </si>
  <si>
    <t>Sc14</t>
  </si>
  <si>
    <t>Sc15</t>
  </si>
  <si>
    <t>Sc16</t>
  </si>
  <si>
    <t>Sc17</t>
  </si>
  <si>
    <t>Sc18</t>
  </si>
  <si>
    <t>Sc19</t>
  </si>
  <si>
    <t>Sc20</t>
  </si>
  <si>
    <t>En01</t>
  </si>
  <si>
    <t>En02</t>
  </si>
  <si>
    <t>En03</t>
  </si>
  <si>
    <t>En04</t>
  </si>
  <si>
    <t>En05</t>
  </si>
  <si>
    <t>En06</t>
  </si>
  <si>
    <t>En07</t>
  </si>
  <si>
    <t>En08</t>
  </si>
  <si>
    <t>En09</t>
  </si>
  <si>
    <t>En10</t>
  </si>
  <si>
    <t>En11</t>
  </si>
  <si>
    <t>En12</t>
  </si>
  <si>
    <t>En13</t>
  </si>
  <si>
    <t>En14</t>
  </si>
  <si>
    <t>En15</t>
  </si>
  <si>
    <t>En16</t>
  </si>
  <si>
    <t>Ph02</t>
  </si>
  <si>
    <t>Cm01</t>
  </si>
  <si>
    <t>Cm02</t>
  </si>
  <si>
    <t>Nu01</t>
  </si>
  <si>
    <t>La01</t>
  </si>
  <si>
    <t>La02</t>
  </si>
  <si>
    <t>La03</t>
  </si>
  <si>
    <t>La04</t>
  </si>
  <si>
    <t>La05</t>
  </si>
  <si>
    <t>La06</t>
  </si>
  <si>
    <t>La07</t>
  </si>
  <si>
    <t>La08</t>
  </si>
  <si>
    <t>La09</t>
  </si>
  <si>
    <t>La10</t>
  </si>
  <si>
    <t>La11</t>
  </si>
  <si>
    <t>La12</t>
  </si>
  <si>
    <t>La13</t>
  </si>
  <si>
    <t>Ms01</t>
  </si>
  <si>
    <t>Ms02</t>
  </si>
  <si>
    <t>Ms03</t>
  </si>
  <si>
    <t>Ms04</t>
  </si>
  <si>
    <t>Ms05</t>
  </si>
  <si>
    <t>Ms06</t>
  </si>
  <si>
    <t>Ms07</t>
  </si>
  <si>
    <t>Ms08</t>
  </si>
  <si>
    <t>Lw01</t>
  </si>
  <si>
    <t>Po01</t>
  </si>
  <si>
    <t>Po02</t>
  </si>
  <si>
    <t>Po03</t>
  </si>
  <si>
    <t>Po04</t>
  </si>
  <si>
    <t>Po05</t>
  </si>
  <si>
    <t>Ap01</t>
  </si>
  <si>
    <t>ปิด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</si>
</sst>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  <charset val="222"/>
    </font>
    <font>
      <sz val="14"/>
      <name val="TH SarabunPSK"/>
      <family val="2"/>
    </font>
    <font>
      <sz val="14"/>
      <color indexed="10"/>
      <name val="TH SarabunPSK"/>
      <family val="2"/>
    </font>
    <font>
      <sz val="14"/>
      <name val="Arial"/>
      <family val="2"/>
    </font>
    <font>
      <sz val="14"/>
      <color rgb="FF0070C0"/>
      <name val="TH SarabunPSK"/>
      <family val="2"/>
    </font>
    <font>
      <sz val="14"/>
      <color rgb="FFFF00FF"/>
      <name val="TH SarabunPSK"/>
      <family val="2"/>
    </font>
    <font>
      <sz val="14"/>
      <color indexed="14"/>
      <name val="TH SarabunPSK"/>
      <family val="2"/>
    </font>
    <font>
      <sz val="14"/>
      <color rgb="FFFF0000"/>
      <name val="TH SarabunPSK"/>
      <family val="2"/>
    </font>
    <font>
      <sz val="14"/>
      <color rgb="FF1903BD"/>
      <name val="TH SarabunPSK"/>
      <family val="2"/>
    </font>
    <font>
      <b/>
      <sz val="14"/>
      <color indexed="8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3" fontId="9" fillId="0" borderId="0" applyFont="0" applyFill="0" applyBorder="0" applyAlignment="0" applyProtection="0"/>
  </cellStyleXfs>
  <cellXfs count="94">
    <xf numFmtId="0" fontId="0" fillId="0" borderId="0" xfId="0"/>
    <xf numFmtId="0" fontId="6" fillId="0" borderId="0" xfId="2" applyFont="1" applyAlignment="1">
      <alignment horizontal="center"/>
    </xf>
    <xf numFmtId="0" fontId="6" fillId="0" borderId="0" xfId="2" applyFont="1"/>
    <xf numFmtId="0" fontId="6" fillId="4" borderId="3" xfId="2" applyFont="1" applyFill="1" applyBorder="1" applyAlignment="1">
      <alignment horizontal="center"/>
    </xf>
    <xf numFmtId="0" fontId="7" fillId="4" borderId="3" xfId="2" applyFont="1" applyFill="1" applyBorder="1" applyAlignment="1">
      <alignment horizontal="center" wrapText="1"/>
    </xf>
    <xf numFmtId="0" fontId="6" fillId="5" borderId="3" xfId="2" applyFont="1" applyFill="1" applyBorder="1" applyAlignment="1">
      <alignment horizontal="left"/>
    </xf>
    <xf numFmtId="0" fontId="8" fillId="5" borderId="3" xfId="2" applyFont="1" applyFill="1" applyBorder="1" applyAlignment="1">
      <alignment wrapText="1"/>
    </xf>
    <xf numFmtId="0" fontId="6" fillId="5" borderId="3" xfId="2" applyFont="1" applyFill="1" applyBorder="1" applyAlignment="1">
      <alignment horizontal="center" wrapText="1"/>
    </xf>
    <xf numFmtId="0" fontId="6" fillId="5" borderId="3" xfId="2" applyFont="1" applyFill="1" applyBorder="1" applyAlignment="1">
      <alignment horizontal="center"/>
    </xf>
    <xf numFmtId="0" fontId="8" fillId="0" borderId="0" xfId="2" applyFont="1"/>
    <xf numFmtId="0" fontId="8" fillId="0" borderId="3" xfId="2" applyFont="1" applyBorder="1" applyAlignment="1">
      <alignment horizontal="center"/>
    </xf>
    <xf numFmtId="0" fontId="8" fillId="0" borderId="3" xfId="2" applyFont="1" applyBorder="1" applyAlignment="1">
      <alignment wrapText="1"/>
    </xf>
    <xf numFmtId="0" fontId="8" fillId="0" borderId="3" xfId="2" applyFont="1" applyBorder="1" applyAlignment="1">
      <alignment horizontal="center" wrapText="1"/>
    </xf>
    <xf numFmtId="0" fontId="6" fillId="0" borderId="3" xfId="2" applyFont="1" applyBorder="1" applyAlignment="1">
      <alignment horizontal="center"/>
    </xf>
    <xf numFmtId="0" fontId="8" fillId="0" borderId="3" xfId="2" applyFont="1" applyBorder="1" applyAlignment="1">
      <alignment horizontal="left" wrapText="1"/>
    </xf>
    <xf numFmtId="0" fontId="8" fillId="4" borderId="5" xfId="2" applyFont="1" applyFill="1" applyBorder="1" applyAlignment="1">
      <alignment horizontal="center"/>
    </xf>
    <xf numFmtId="0" fontId="6" fillId="4" borderId="6" xfId="2" applyFont="1" applyFill="1" applyBorder="1" applyAlignment="1">
      <alignment horizontal="center"/>
    </xf>
    <xf numFmtId="0" fontId="8" fillId="0" borderId="0" xfId="2" applyFont="1" applyAlignment="1">
      <alignment horizontal="center"/>
    </xf>
    <xf numFmtId="0" fontId="10" fillId="0" borderId="0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1" fillId="0" borderId="3" xfId="0" applyFont="1" applyFill="1" applyBorder="1"/>
    <xf numFmtId="0" fontId="11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0" fillId="0" borderId="3" xfId="0" applyFont="1" applyFill="1" applyBorder="1"/>
    <xf numFmtId="0" fontId="13" fillId="0" borderId="3" xfId="0" applyFont="1" applyFill="1" applyBorder="1"/>
    <xf numFmtId="0" fontId="13" fillId="0" borderId="3" xfId="0" applyFont="1" applyFill="1" applyBorder="1" applyAlignment="1">
      <alignment horizontal="center"/>
    </xf>
    <xf numFmtId="0" fontId="14" fillId="0" borderId="3" xfId="0" applyFont="1" applyFill="1" applyBorder="1"/>
    <xf numFmtId="0" fontId="15" fillId="0" borderId="3" xfId="0" applyFont="1" applyFill="1" applyBorder="1"/>
    <xf numFmtId="0" fontId="15" fillId="0" borderId="3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49" fontId="10" fillId="0" borderId="3" xfId="0" applyNumberFormat="1" applyFont="1" applyFill="1" applyBorder="1"/>
    <xf numFmtId="0" fontId="12" fillId="0" borderId="0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0" fillId="0" borderId="5" xfId="0" applyFont="1" applyFill="1" applyBorder="1"/>
    <xf numFmtId="49" fontId="16" fillId="0" borderId="3" xfId="0" applyNumberFormat="1" applyFont="1" applyFill="1" applyBorder="1" applyAlignment="1">
      <alignment horizontal="left"/>
    </xf>
    <xf numFmtId="0" fontId="16" fillId="0" borderId="3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6" fillId="0" borderId="3" xfId="0" applyFont="1" applyFill="1" applyBorder="1"/>
    <xf numFmtId="0" fontId="16" fillId="0" borderId="0" xfId="0" applyFont="1" applyFill="1" applyBorder="1"/>
    <xf numFmtId="0" fontId="17" fillId="0" borderId="0" xfId="0" applyFont="1" applyFill="1" applyBorder="1"/>
    <xf numFmtId="0" fontId="10" fillId="0" borderId="3" xfId="1" applyFont="1" applyFill="1" applyBorder="1" applyAlignment="1">
      <alignment vertical="top"/>
    </xf>
    <xf numFmtId="0" fontId="5" fillId="0" borderId="3" xfId="0" applyFont="1" applyFill="1" applyBorder="1"/>
    <xf numFmtId="49" fontId="11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49" fontId="10" fillId="0" borderId="2" xfId="0" applyNumberFormat="1" applyFont="1" applyFill="1" applyBorder="1"/>
    <xf numFmtId="0" fontId="10" fillId="6" borderId="3" xfId="0" applyFont="1" applyFill="1" applyBorder="1" applyAlignment="1">
      <alignment horizontal="center"/>
    </xf>
    <xf numFmtId="0" fontId="13" fillId="6" borderId="3" xfId="0" applyFont="1" applyFill="1" applyBorder="1"/>
    <xf numFmtId="0" fontId="13" fillId="6" borderId="3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0" fillId="6" borderId="3" xfId="0" applyFont="1" applyFill="1" applyBorder="1"/>
    <xf numFmtId="0" fontId="16" fillId="6" borderId="3" xfId="0" applyFont="1" applyFill="1" applyBorder="1"/>
    <xf numFmtId="0" fontId="16" fillId="6" borderId="3" xfId="1" applyFont="1" applyFill="1" applyBorder="1" applyAlignment="1">
      <alignment horizontal="left" vertical="top"/>
    </xf>
    <xf numFmtId="0" fontId="16" fillId="6" borderId="3" xfId="0" applyFont="1" applyFill="1" applyBorder="1" applyAlignment="1">
      <alignment horizontal="center"/>
    </xf>
    <xf numFmtId="0" fontId="13" fillId="6" borderId="3" xfId="0" applyFont="1" applyFill="1" applyBorder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/>
    </xf>
    <xf numFmtId="0" fontId="10" fillId="6" borderId="3" xfId="0" applyFont="1" applyFill="1" applyBorder="1" applyAlignment="1">
      <alignment wrapText="1"/>
    </xf>
    <xf numFmtId="0" fontId="14" fillId="6" borderId="4" xfId="1" applyFont="1" applyFill="1" applyBorder="1" applyAlignment="1">
      <alignment horizontal="left" vertical="top"/>
    </xf>
    <xf numFmtId="0" fontId="14" fillId="6" borderId="3" xfId="1" applyFont="1" applyFill="1" applyBorder="1" applyAlignment="1">
      <alignment horizontal="left" vertical="top"/>
    </xf>
    <xf numFmtId="0" fontId="14" fillId="6" borderId="4" xfId="1" applyFont="1" applyFill="1" applyBorder="1" applyAlignment="1">
      <alignment horizontal="center" vertical="top"/>
    </xf>
    <xf numFmtId="0" fontId="14" fillId="6" borderId="4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0" fillId="6" borderId="0" xfId="0" applyFont="1" applyFill="1" applyBorder="1"/>
    <xf numFmtId="0" fontId="5" fillId="6" borderId="3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6" fillId="0" borderId="1" xfId="2" applyFont="1" applyBorder="1" applyAlignment="1">
      <alignment horizontal="center" wrapText="1"/>
    </xf>
    <xf numFmtId="0" fontId="6" fillId="4" borderId="5" xfId="2" applyFont="1" applyFill="1" applyBorder="1" applyAlignment="1">
      <alignment horizontal="center"/>
    </xf>
    <xf numFmtId="0" fontId="6" fillId="4" borderId="7" xfId="2" applyFont="1" applyFill="1" applyBorder="1" applyAlignment="1">
      <alignment horizontal="center"/>
    </xf>
    <xf numFmtId="0" fontId="6" fillId="4" borderId="6" xfId="2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49" fontId="18" fillId="0" borderId="3" xfId="0" applyNumberFormat="1" applyFont="1" applyFill="1" applyBorder="1" applyAlignment="1">
      <alignment horizontal="left"/>
    </xf>
  </cellXfs>
  <cellStyles count="4">
    <cellStyle name="Normal" xfId="0" builtinId="0"/>
    <cellStyle name="Normal 2" xfId="1"/>
    <cellStyle name="เครื่องหมายจุลภาค 2" xfId="3"/>
    <cellStyle name="ปกติ 2" xfId="2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R8" sqref="R8"/>
    </sheetView>
  </sheetViews>
  <sheetFormatPr defaultRowHeight="21" x14ac:dyDescent="0.35"/>
  <cols>
    <col min="1" max="1" width="6.7109375" style="17" customWidth="1"/>
    <col min="2" max="2" width="28" style="9" customWidth="1"/>
    <col min="3" max="13" width="9" style="17" customWidth="1"/>
    <col min="14" max="14" width="9" style="1" customWidth="1"/>
    <col min="15" max="15" width="12.7109375" style="9" customWidth="1"/>
    <col min="16" max="16384" width="9.140625" style="9"/>
  </cols>
  <sheetData>
    <row r="1" spans="1:14" s="2" customFormat="1" ht="49.5" customHeight="1" x14ac:dyDescent="0.35">
      <c r="A1" s="1"/>
      <c r="B1" s="70" t="s">
        <v>152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2" customFormat="1" x14ac:dyDescent="0.35">
      <c r="A2" s="3" t="s">
        <v>134</v>
      </c>
      <c r="B2" s="3" t="s">
        <v>135</v>
      </c>
      <c r="C2" s="71" t="s">
        <v>10</v>
      </c>
      <c r="D2" s="72"/>
      <c r="E2" s="73"/>
      <c r="F2" s="71" t="s">
        <v>15</v>
      </c>
      <c r="G2" s="72"/>
      <c r="H2" s="73"/>
      <c r="I2" s="71" t="s">
        <v>19</v>
      </c>
      <c r="J2" s="72"/>
      <c r="K2" s="73"/>
      <c r="L2" s="3"/>
      <c r="M2" s="3"/>
      <c r="N2" s="3" t="s">
        <v>136</v>
      </c>
    </row>
    <row r="3" spans="1:14" s="2" customFormat="1" ht="33" x14ac:dyDescent="0.35">
      <c r="A3" s="3"/>
      <c r="B3" s="3"/>
      <c r="C3" s="4" t="s">
        <v>137</v>
      </c>
      <c r="D3" s="3" t="s">
        <v>138</v>
      </c>
      <c r="E3" s="3" t="s">
        <v>136</v>
      </c>
      <c r="F3" s="4" t="s">
        <v>137</v>
      </c>
      <c r="G3" s="3" t="s">
        <v>138</v>
      </c>
      <c r="H3" s="3" t="s">
        <v>136</v>
      </c>
      <c r="I3" s="4" t="s">
        <v>137</v>
      </c>
      <c r="J3" s="3" t="s">
        <v>138</v>
      </c>
      <c r="K3" s="3" t="s">
        <v>136</v>
      </c>
      <c r="L3" s="4" t="s">
        <v>137</v>
      </c>
      <c r="M3" s="3" t="s">
        <v>138</v>
      </c>
      <c r="N3" s="3" t="s">
        <v>136</v>
      </c>
    </row>
    <row r="4" spans="1:14" x14ac:dyDescent="0.35">
      <c r="A4" s="5" t="s">
        <v>139</v>
      </c>
      <c r="B4" s="6"/>
      <c r="C4" s="7">
        <f>SUM(C5:C7)</f>
        <v>1</v>
      </c>
      <c r="D4" s="7">
        <f>SUM(D5:D7)</f>
        <v>19</v>
      </c>
      <c r="E4" s="8">
        <f>SUM(C4:D4)</f>
        <v>20</v>
      </c>
      <c r="F4" s="7">
        <f>SUM(F5:F7)</f>
        <v>0</v>
      </c>
      <c r="G4" s="7">
        <f>SUM(G5:G7)</f>
        <v>15</v>
      </c>
      <c r="H4" s="8">
        <f t="shared" ref="H4:H17" si="0">SUM(F4:G4)</f>
        <v>15</v>
      </c>
      <c r="I4" s="7">
        <f>SUM(I5:I7)</f>
        <v>0</v>
      </c>
      <c r="J4" s="7">
        <f>SUM(J5:J7)</f>
        <v>10</v>
      </c>
      <c r="K4" s="8">
        <f t="shared" ref="K4:K17" si="1">SUM(I4:J4)</f>
        <v>10</v>
      </c>
      <c r="L4" s="7">
        <f>SUM(L5:L7)</f>
        <v>1</v>
      </c>
      <c r="M4" s="7">
        <f>SUM(M5:M7)</f>
        <v>44</v>
      </c>
      <c r="N4" s="8">
        <f t="shared" ref="N4:N17" si="2">SUM(L4:M4)</f>
        <v>45</v>
      </c>
    </row>
    <row r="5" spans="1:14" x14ac:dyDescent="0.35">
      <c r="A5" s="10">
        <v>1</v>
      </c>
      <c r="B5" s="11" t="s">
        <v>5</v>
      </c>
      <c r="C5" s="12" t="s">
        <v>140</v>
      </c>
      <c r="D5" s="12">
        <v>3</v>
      </c>
      <c r="E5" s="10">
        <f>SUM(C5:D5)</f>
        <v>3</v>
      </c>
      <c r="F5" s="10" t="s">
        <v>140</v>
      </c>
      <c r="G5" s="10">
        <v>3</v>
      </c>
      <c r="H5" s="10">
        <f t="shared" si="0"/>
        <v>3</v>
      </c>
      <c r="I5" s="10" t="s">
        <v>140</v>
      </c>
      <c r="J5" s="10">
        <v>2</v>
      </c>
      <c r="K5" s="10">
        <f t="shared" si="1"/>
        <v>2</v>
      </c>
      <c r="L5" s="10">
        <f t="shared" ref="L5:M7" si="3">SUM(C5,F5,I5)</f>
        <v>0</v>
      </c>
      <c r="M5" s="10">
        <f t="shared" si="3"/>
        <v>8</v>
      </c>
      <c r="N5" s="13">
        <f t="shared" si="2"/>
        <v>8</v>
      </c>
    </row>
    <row r="6" spans="1:14" x14ac:dyDescent="0.35">
      <c r="A6" s="10">
        <v>2</v>
      </c>
      <c r="B6" s="11" t="s">
        <v>20</v>
      </c>
      <c r="C6" s="12">
        <v>1</v>
      </c>
      <c r="D6" s="12">
        <v>10</v>
      </c>
      <c r="E6" s="10">
        <f>SUM(C6:D6)</f>
        <v>11</v>
      </c>
      <c r="F6" s="10" t="s">
        <v>140</v>
      </c>
      <c r="G6" s="10">
        <v>7</v>
      </c>
      <c r="H6" s="10">
        <f t="shared" si="0"/>
        <v>7</v>
      </c>
      <c r="I6" s="10" t="s">
        <v>140</v>
      </c>
      <c r="J6" s="10">
        <v>3</v>
      </c>
      <c r="K6" s="10">
        <f t="shared" si="1"/>
        <v>3</v>
      </c>
      <c r="L6" s="10">
        <f t="shared" si="3"/>
        <v>1</v>
      </c>
      <c r="M6" s="10">
        <f t="shared" si="3"/>
        <v>20</v>
      </c>
      <c r="N6" s="13">
        <f t="shared" si="2"/>
        <v>21</v>
      </c>
    </row>
    <row r="7" spans="1:14" x14ac:dyDescent="0.35">
      <c r="A7" s="10">
        <v>3</v>
      </c>
      <c r="B7" s="11" t="s">
        <v>39</v>
      </c>
      <c r="C7" s="12" t="s">
        <v>140</v>
      </c>
      <c r="D7" s="12">
        <v>6</v>
      </c>
      <c r="E7" s="10">
        <f t="shared" ref="E7:E17" si="4">SUM(C7:D7)</f>
        <v>6</v>
      </c>
      <c r="F7" s="10" t="s">
        <v>140</v>
      </c>
      <c r="G7" s="10">
        <v>5</v>
      </c>
      <c r="H7" s="10">
        <f t="shared" si="0"/>
        <v>5</v>
      </c>
      <c r="I7" s="10" t="s">
        <v>140</v>
      </c>
      <c r="J7" s="10">
        <v>5</v>
      </c>
      <c r="K7" s="10">
        <f t="shared" si="1"/>
        <v>5</v>
      </c>
      <c r="L7" s="10">
        <f t="shared" si="3"/>
        <v>0</v>
      </c>
      <c r="M7" s="10">
        <f t="shared" si="3"/>
        <v>16</v>
      </c>
      <c r="N7" s="13">
        <f t="shared" si="2"/>
        <v>16</v>
      </c>
    </row>
    <row r="8" spans="1:14" x14ac:dyDescent="0.35">
      <c r="A8" s="5" t="s">
        <v>141</v>
      </c>
      <c r="B8" s="6"/>
      <c r="C8" s="7">
        <f>SUM(C9:C11)</f>
        <v>0</v>
      </c>
      <c r="D8" s="7">
        <f>SUM(D9:D11)</f>
        <v>4</v>
      </c>
      <c r="E8" s="8">
        <f t="shared" si="4"/>
        <v>4</v>
      </c>
      <c r="F8" s="7">
        <f>SUM(F9:F11)</f>
        <v>0</v>
      </c>
      <c r="G8" s="7">
        <f>SUM(G9:G11)</f>
        <v>4</v>
      </c>
      <c r="H8" s="8">
        <f t="shared" si="0"/>
        <v>4</v>
      </c>
      <c r="I8" s="7">
        <f>SUM(I9:I11)</f>
        <v>0</v>
      </c>
      <c r="J8" s="7">
        <f>SUM(J9:J11)</f>
        <v>1</v>
      </c>
      <c r="K8" s="8">
        <f t="shared" si="1"/>
        <v>1</v>
      </c>
      <c r="L8" s="7">
        <f>SUM(L9:L11)</f>
        <v>0</v>
      </c>
      <c r="M8" s="7">
        <f>SUM(M9:M11)</f>
        <v>9</v>
      </c>
      <c r="N8" s="8">
        <f t="shared" si="2"/>
        <v>9</v>
      </c>
    </row>
    <row r="9" spans="1:14" x14ac:dyDescent="0.35">
      <c r="A9" s="10">
        <v>4</v>
      </c>
      <c r="B9" s="11" t="s">
        <v>104</v>
      </c>
      <c r="C9" s="12" t="s">
        <v>140</v>
      </c>
      <c r="D9" s="12">
        <v>1</v>
      </c>
      <c r="E9" s="10">
        <f t="shared" si="4"/>
        <v>1</v>
      </c>
      <c r="F9" s="10" t="s">
        <v>140</v>
      </c>
      <c r="G9" s="10">
        <v>4</v>
      </c>
      <c r="H9" s="10">
        <f t="shared" si="0"/>
        <v>4</v>
      </c>
      <c r="I9" s="10" t="s">
        <v>140</v>
      </c>
      <c r="J9" s="10">
        <v>1</v>
      </c>
      <c r="K9" s="10">
        <f t="shared" si="1"/>
        <v>1</v>
      </c>
      <c r="L9" s="10">
        <f t="shared" ref="L9:M11" si="5">SUM(C9,F9,I9)</f>
        <v>0</v>
      </c>
      <c r="M9" s="10">
        <f t="shared" si="5"/>
        <v>6</v>
      </c>
      <c r="N9" s="13">
        <f t="shared" si="2"/>
        <v>6</v>
      </c>
    </row>
    <row r="10" spans="1:14" ht="26.25" customHeight="1" x14ac:dyDescent="0.35">
      <c r="A10" s="10">
        <v>5</v>
      </c>
      <c r="B10" s="14" t="s">
        <v>142</v>
      </c>
      <c r="C10" s="12" t="s">
        <v>140</v>
      </c>
      <c r="D10" s="12">
        <v>2</v>
      </c>
      <c r="E10" s="10">
        <f t="shared" si="4"/>
        <v>2</v>
      </c>
      <c r="F10" s="10" t="s">
        <v>140</v>
      </c>
      <c r="G10" s="10" t="s">
        <v>140</v>
      </c>
      <c r="H10" s="10">
        <f t="shared" si="0"/>
        <v>0</v>
      </c>
      <c r="I10" s="10" t="s">
        <v>140</v>
      </c>
      <c r="J10" s="10" t="s">
        <v>140</v>
      </c>
      <c r="K10" s="10">
        <f t="shared" si="1"/>
        <v>0</v>
      </c>
      <c r="L10" s="10">
        <f t="shared" si="5"/>
        <v>0</v>
      </c>
      <c r="M10" s="10">
        <f t="shared" si="5"/>
        <v>2</v>
      </c>
      <c r="N10" s="13">
        <f t="shared" si="2"/>
        <v>2</v>
      </c>
    </row>
    <row r="11" spans="1:14" x14ac:dyDescent="0.35">
      <c r="A11" s="10">
        <v>6</v>
      </c>
      <c r="B11" s="11" t="s">
        <v>116</v>
      </c>
      <c r="C11" s="12" t="s">
        <v>140</v>
      </c>
      <c r="D11" s="12">
        <v>1</v>
      </c>
      <c r="E11" s="10">
        <f t="shared" si="4"/>
        <v>1</v>
      </c>
      <c r="F11" s="10" t="s">
        <v>140</v>
      </c>
      <c r="G11" s="10" t="s">
        <v>140</v>
      </c>
      <c r="H11" s="10">
        <f t="shared" si="0"/>
        <v>0</v>
      </c>
      <c r="I11" s="10" t="s">
        <v>140</v>
      </c>
      <c r="J11" s="10" t="s">
        <v>140</v>
      </c>
      <c r="K11" s="10">
        <f t="shared" si="1"/>
        <v>0</v>
      </c>
      <c r="L11" s="10">
        <f t="shared" si="5"/>
        <v>0</v>
      </c>
      <c r="M11" s="10">
        <f t="shared" si="5"/>
        <v>1</v>
      </c>
      <c r="N11" s="13">
        <f t="shared" si="2"/>
        <v>1</v>
      </c>
    </row>
    <row r="12" spans="1:14" x14ac:dyDescent="0.35">
      <c r="A12" s="5" t="s">
        <v>143</v>
      </c>
      <c r="B12" s="6"/>
      <c r="C12" s="7">
        <f>SUM(C13:C17)</f>
        <v>1</v>
      </c>
      <c r="D12" s="7">
        <f>SUM(D13:D17)</f>
        <v>22</v>
      </c>
      <c r="E12" s="8">
        <f>SUM(C12:D12)</f>
        <v>23</v>
      </c>
      <c r="F12" s="7">
        <f>SUM(F13:F17)</f>
        <v>1</v>
      </c>
      <c r="G12" s="7">
        <f>SUM(G13:G17)</f>
        <v>6</v>
      </c>
      <c r="H12" s="8">
        <f t="shared" si="0"/>
        <v>7</v>
      </c>
      <c r="I12" s="7">
        <f>SUM(I13:I17)</f>
        <v>1</v>
      </c>
      <c r="J12" s="7">
        <f>SUM(J13:J17)</f>
        <v>0</v>
      </c>
      <c r="K12" s="8">
        <f t="shared" si="1"/>
        <v>1</v>
      </c>
      <c r="L12" s="7">
        <f>SUM(L13:L17)</f>
        <v>3</v>
      </c>
      <c r="M12" s="7">
        <f>SUM(M13:M17)</f>
        <v>28</v>
      </c>
      <c r="N12" s="8">
        <f t="shared" si="2"/>
        <v>31</v>
      </c>
    </row>
    <row r="13" spans="1:14" x14ac:dyDescent="0.35">
      <c r="A13" s="10">
        <v>7</v>
      </c>
      <c r="B13" s="11" t="s">
        <v>50</v>
      </c>
      <c r="C13" s="12">
        <v>1</v>
      </c>
      <c r="D13" s="12">
        <v>10</v>
      </c>
      <c r="E13" s="10">
        <f t="shared" si="4"/>
        <v>11</v>
      </c>
      <c r="F13" s="10">
        <v>1</v>
      </c>
      <c r="G13" s="10">
        <v>3</v>
      </c>
      <c r="H13" s="10">
        <f t="shared" si="0"/>
        <v>4</v>
      </c>
      <c r="I13" s="10" t="s">
        <v>140</v>
      </c>
      <c r="J13" s="10" t="s">
        <v>140</v>
      </c>
      <c r="K13" s="10">
        <f t="shared" si="1"/>
        <v>0</v>
      </c>
      <c r="L13" s="10">
        <f t="shared" ref="L13:M17" si="6">SUM(C13,F13,I13)</f>
        <v>2</v>
      </c>
      <c r="M13" s="10">
        <f t="shared" si="6"/>
        <v>13</v>
      </c>
      <c r="N13" s="13">
        <f t="shared" si="2"/>
        <v>15</v>
      </c>
    </row>
    <row r="14" spans="1:14" x14ac:dyDescent="0.35">
      <c r="A14" s="10">
        <v>8</v>
      </c>
      <c r="B14" s="11" t="s">
        <v>73</v>
      </c>
      <c r="C14" s="12">
        <v>0</v>
      </c>
      <c r="D14" s="12">
        <v>7</v>
      </c>
      <c r="E14" s="10">
        <f t="shared" si="4"/>
        <v>7</v>
      </c>
      <c r="F14" s="10">
        <v>0</v>
      </c>
      <c r="G14" s="10">
        <v>1</v>
      </c>
      <c r="H14" s="10">
        <f t="shared" si="0"/>
        <v>1</v>
      </c>
      <c r="I14" s="10" t="s">
        <v>140</v>
      </c>
      <c r="J14" s="10" t="s">
        <v>140</v>
      </c>
      <c r="K14" s="10">
        <f t="shared" si="1"/>
        <v>0</v>
      </c>
      <c r="L14" s="10">
        <f t="shared" si="6"/>
        <v>0</v>
      </c>
      <c r="M14" s="10">
        <f t="shared" si="6"/>
        <v>8</v>
      </c>
      <c r="N14" s="13">
        <f t="shared" si="2"/>
        <v>8</v>
      </c>
    </row>
    <row r="15" spans="1:14" ht="42" x14ac:dyDescent="0.35">
      <c r="A15" s="10">
        <v>9</v>
      </c>
      <c r="B15" s="11" t="s">
        <v>144</v>
      </c>
      <c r="C15" s="12" t="s">
        <v>140</v>
      </c>
      <c r="D15" s="12">
        <v>1</v>
      </c>
      <c r="E15" s="10">
        <f t="shared" si="4"/>
        <v>1</v>
      </c>
      <c r="F15" s="10" t="s">
        <v>140</v>
      </c>
      <c r="G15" s="10" t="s">
        <v>140</v>
      </c>
      <c r="H15" s="10">
        <f t="shared" si="0"/>
        <v>0</v>
      </c>
      <c r="I15" s="10">
        <v>1</v>
      </c>
      <c r="J15" s="10" t="s">
        <v>140</v>
      </c>
      <c r="K15" s="10">
        <f t="shared" si="1"/>
        <v>1</v>
      </c>
      <c r="L15" s="10">
        <f t="shared" si="6"/>
        <v>1</v>
      </c>
      <c r="M15" s="10">
        <f t="shared" si="6"/>
        <v>1</v>
      </c>
      <c r="N15" s="13">
        <f t="shared" si="2"/>
        <v>2</v>
      </c>
    </row>
    <row r="16" spans="1:14" x14ac:dyDescent="0.35">
      <c r="A16" s="10">
        <v>10</v>
      </c>
      <c r="B16" s="11" t="s">
        <v>87</v>
      </c>
      <c r="C16" s="12" t="s">
        <v>140</v>
      </c>
      <c r="D16" s="12">
        <v>1</v>
      </c>
      <c r="E16" s="10">
        <f t="shared" si="4"/>
        <v>1</v>
      </c>
      <c r="F16" s="10" t="s">
        <v>140</v>
      </c>
      <c r="G16" s="10" t="s">
        <v>140</v>
      </c>
      <c r="H16" s="10">
        <f t="shared" si="0"/>
        <v>0</v>
      </c>
      <c r="I16" s="10" t="s">
        <v>140</v>
      </c>
      <c r="J16" s="10" t="s">
        <v>140</v>
      </c>
      <c r="K16" s="10">
        <f t="shared" si="1"/>
        <v>0</v>
      </c>
      <c r="L16" s="10">
        <f t="shared" si="6"/>
        <v>0</v>
      </c>
      <c r="M16" s="10">
        <f t="shared" si="6"/>
        <v>1</v>
      </c>
      <c r="N16" s="13">
        <f t="shared" si="2"/>
        <v>1</v>
      </c>
    </row>
    <row r="17" spans="1:14" x14ac:dyDescent="0.35">
      <c r="A17" s="10">
        <v>11</v>
      </c>
      <c r="B17" s="11" t="s">
        <v>90</v>
      </c>
      <c r="C17" s="12" t="s">
        <v>140</v>
      </c>
      <c r="D17" s="12">
        <v>3</v>
      </c>
      <c r="E17" s="10">
        <f t="shared" si="4"/>
        <v>3</v>
      </c>
      <c r="F17" s="10" t="s">
        <v>140</v>
      </c>
      <c r="G17" s="10">
        <v>2</v>
      </c>
      <c r="H17" s="10">
        <f t="shared" si="0"/>
        <v>2</v>
      </c>
      <c r="I17" s="10">
        <v>0</v>
      </c>
      <c r="J17" s="10" t="s">
        <v>140</v>
      </c>
      <c r="K17" s="10">
        <f t="shared" si="1"/>
        <v>0</v>
      </c>
      <c r="L17" s="10">
        <f t="shared" si="6"/>
        <v>0</v>
      </c>
      <c r="M17" s="10">
        <f t="shared" si="6"/>
        <v>5</v>
      </c>
      <c r="N17" s="13">
        <f t="shared" si="2"/>
        <v>5</v>
      </c>
    </row>
    <row r="18" spans="1:14" x14ac:dyDescent="0.35">
      <c r="A18" s="15"/>
      <c r="B18" s="16" t="s">
        <v>136</v>
      </c>
      <c r="C18" s="16">
        <f>SUM(C4,C8,C12)</f>
        <v>2</v>
      </c>
      <c r="D18" s="16">
        <f t="shared" ref="D18:M18" si="7">SUM(D4,D8,D12)</f>
        <v>45</v>
      </c>
      <c r="E18" s="16">
        <f t="shared" si="7"/>
        <v>47</v>
      </c>
      <c r="F18" s="16">
        <f t="shared" si="7"/>
        <v>1</v>
      </c>
      <c r="G18" s="16">
        <f t="shared" si="7"/>
        <v>25</v>
      </c>
      <c r="H18" s="16">
        <f t="shared" si="7"/>
        <v>26</v>
      </c>
      <c r="I18" s="16">
        <f t="shared" si="7"/>
        <v>1</v>
      </c>
      <c r="J18" s="16">
        <f t="shared" si="7"/>
        <v>11</v>
      </c>
      <c r="K18" s="16">
        <f t="shared" si="7"/>
        <v>12</v>
      </c>
      <c r="L18" s="16">
        <f t="shared" si="7"/>
        <v>4</v>
      </c>
      <c r="M18" s="16">
        <f t="shared" si="7"/>
        <v>81</v>
      </c>
      <c r="N18" s="16">
        <f>SUM(N4,N8,N12)</f>
        <v>85</v>
      </c>
    </row>
    <row r="19" spans="1:14" ht="6" customHeight="1" x14ac:dyDescent="0.35"/>
  </sheetData>
  <mergeCells count="4">
    <mergeCell ref="B1:N1"/>
    <mergeCell ref="C2:E2"/>
    <mergeCell ref="F2:H2"/>
    <mergeCell ref="I2:K2"/>
  </mergeCells>
  <pageMargins left="0.47" right="0.19" top="0.16" bottom="0.21" header="0.22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5"/>
  <sheetViews>
    <sheetView tabSelected="1" topLeftCell="A12" zoomScaleNormal="100" workbookViewId="0">
      <selection activeCell="C31" sqref="C31"/>
    </sheetView>
  </sheetViews>
  <sheetFormatPr defaultRowHeight="5.65" customHeight="1" x14ac:dyDescent="0.3"/>
  <cols>
    <col min="1" max="1" width="3.7109375" style="18" customWidth="1"/>
    <col min="2" max="2" width="6.5703125" style="18" customWidth="1"/>
    <col min="3" max="3" width="29.140625" style="18" bestFit="1" customWidth="1"/>
    <col min="4" max="4" width="7.42578125" style="18" bestFit="1" customWidth="1"/>
    <col min="5" max="5" width="34.28515625" style="18" customWidth="1"/>
    <col min="6" max="6" width="13.28515625" style="46" customWidth="1"/>
    <col min="7" max="7" width="9.28515625" style="46" bestFit="1" customWidth="1"/>
    <col min="8" max="8" width="9.28515625" style="46" customWidth="1"/>
    <col min="9" max="9" width="8.7109375" style="46" customWidth="1"/>
    <col min="10" max="10" width="26.7109375" style="18" customWidth="1"/>
    <col min="11" max="16384" width="9.140625" style="18"/>
  </cols>
  <sheetData>
    <row r="1" spans="1:12" ht="18.75" x14ac:dyDescent="0.3">
      <c r="A1" s="74" t="s">
        <v>156</v>
      </c>
      <c r="B1" s="74"/>
      <c r="C1" s="74"/>
      <c r="D1" s="74"/>
      <c r="E1" s="74"/>
      <c r="F1" s="74"/>
      <c r="G1" s="74"/>
      <c r="H1" s="74"/>
      <c r="I1" s="74"/>
      <c r="J1" s="74"/>
    </row>
    <row r="2" spans="1:12" ht="49.5" customHeight="1" x14ac:dyDescent="0.3">
      <c r="A2" s="85" t="s">
        <v>0</v>
      </c>
      <c r="B2" s="86"/>
      <c r="C2" s="86"/>
      <c r="D2" s="86"/>
      <c r="E2" s="87"/>
      <c r="F2" s="91" t="s">
        <v>1</v>
      </c>
      <c r="G2" s="81" t="s">
        <v>2</v>
      </c>
      <c r="H2" s="83" t="s">
        <v>120</v>
      </c>
      <c r="I2" s="84"/>
      <c r="J2" s="81" t="s">
        <v>3</v>
      </c>
    </row>
    <row r="3" spans="1:12" ht="18.75" x14ac:dyDescent="0.3">
      <c r="A3" s="88"/>
      <c r="B3" s="89"/>
      <c r="C3" s="89"/>
      <c r="D3" s="89"/>
      <c r="E3" s="90"/>
      <c r="F3" s="92"/>
      <c r="G3" s="82"/>
      <c r="H3" s="19" t="s">
        <v>121</v>
      </c>
      <c r="I3" s="20" t="s">
        <v>122</v>
      </c>
      <c r="J3" s="82"/>
    </row>
    <row r="4" spans="1:12" ht="18.75" x14ac:dyDescent="0.3">
      <c r="A4" s="78" t="s">
        <v>4</v>
      </c>
      <c r="B4" s="79"/>
      <c r="C4" s="79"/>
      <c r="D4" s="79"/>
      <c r="E4" s="79"/>
      <c r="F4" s="79"/>
      <c r="G4" s="79"/>
      <c r="H4" s="79"/>
      <c r="I4" s="79"/>
      <c r="J4" s="80"/>
    </row>
    <row r="5" spans="1:12" ht="18.75" x14ac:dyDescent="0.3">
      <c r="A5" s="75" t="s">
        <v>123</v>
      </c>
      <c r="B5" s="76"/>
      <c r="C5" s="76"/>
      <c r="D5" s="76"/>
      <c r="E5" s="76"/>
      <c r="F5" s="76"/>
      <c r="G5" s="76"/>
      <c r="H5" s="76"/>
      <c r="I5" s="76"/>
      <c r="J5" s="77"/>
    </row>
    <row r="6" spans="1:12" ht="18.75" x14ac:dyDescent="0.3">
      <c r="A6" s="21">
        <v>1</v>
      </c>
      <c r="B6" s="21" t="s">
        <v>158</v>
      </c>
      <c r="C6" s="22" t="s">
        <v>6</v>
      </c>
      <c r="D6" s="22" t="s">
        <v>7</v>
      </c>
      <c r="E6" s="22" t="s">
        <v>8</v>
      </c>
      <c r="F6" s="23" t="s">
        <v>9</v>
      </c>
      <c r="G6" s="23" t="s">
        <v>10</v>
      </c>
      <c r="H6" s="24" t="s">
        <v>147</v>
      </c>
      <c r="I6" s="24"/>
      <c r="J6" s="25" t="s">
        <v>153</v>
      </c>
    </row>
    <row r="7" spans="1:12" ht="18.75" x14ac:dyDescent="0.3">
      <c r="A7" s="21">
        <v>2</v>
      </c>
      <c r="B7" s="21" t="s">
        <v>159</v>
      </c>
      <c r="C7" s="22" t="s">
        <v>6</v>
      </c>
      <c r="D7" s="22" t="s">
        <v>7</v>
      </c>
      <c r="E7" s="22" t="s">
        <v>17</v>
      </c>
      <c r="F7" s="23" t="s">
        <v>9</v>
      </c>
      <c r="G7" s="23" t="s">
        <v>10</v>
      </c>
      <c r="H7" s="24" t="s">
        <v>147</v>
      </c>
      <c r="I7" s="24"/>
      <c r="J7" s="25" t="s">
        <v>153</v>
      </c>
    </row>
    <row r="8" spans="1:12" ht="18.75" x14ac:dyDescent="0.3">
      <c r="A8" s="21">
        <v>3</v>
      </c>
      <c r="B8" s="21" t="s">
        <v>160</v>
      </c>
      <c r="C8" s="22" t="s">
        <v>6</v>
      </c>
      <c r="D8" s="22" t="s">
        <v>7</v>
      </c>
      <c r="E8" s="22" t="s">
        <v>12</v>
      </c>
      <c r="F8" s="23" t="s">
        <v>9</v>
      </c>
      <c r="G8" s="23" t="s">
        <v>10</v>
      </c>
      <c r="H8" s="24" t="s">
        <v>147</v>
      </c>
      <c r="I8" s="24"/>
      <c r="J8" s="25" t="s">
        <v>153</v>
      </c>
    </row>
    <row r="9" spans="1:12" ht="18.75" x14ac:dyDescent="0.3">
      <c r="A9" s="21">
        <v>4</v>
      </c>
      <c r="B9" s="21" t="s">
        <v>161</v>
      </c>
      <c r="C9" s="26" t="s">
        <v>13</v>
      </c>
      <c r="D9" s="26" t="s">
        <v>7</v>
      </c>
      <c r="E9" s="26" t="s">
        <v>14</v>
      </c>
      <c r="F9" s="27" t="s">
        <v>9</v>
      </c>
      <c r="G9" s="27" t="s">
        <v>15</v>
      </c>
      <c r="H9" s="24" t="s">
        <v>147</v>
      </c>
      <c r="I9" s="24"/>
      <c r="J9" s="25" t="s">
        <v>153</v>
      </c>
    </row>
    <row r="10" spans="1:12" ht="18.75" x14ac:dyDescent="0.3">
      <c r="A10" s="21">
        <v>5</v>
      </c>
      <c r="B10" s="21" t="s">
        <v>162</v>
      </c>
      <c r="C10" s="26" t="s">
        <v>13</v>
      </c>
      <c r="D10" s="26" t="s">
        <v>7</v>
      </c>
      <c r="E10" s="26" t="s">
        <v>16</v>
      </c>
      <c r="F10" s="27" t="s">
        <v>9</v>
      </c>
      <c r="G10" s="27" t="s">
        <v>15</v>
      </c>
      <c r="H10" s="24" t="s">
        <v>147</v>
      </c>
      <c r="I10" s="24"/>
      <c r="J10" s="25" t="s">
        <v>153</v>
      </c>
    </row>
    <row r="11" spans="1:12" ht="18.75" x14ac:dyDescent="0.3">
      <c r="A11" s="21">
        <v>6</v>
      </c>
      <c r="B11" s="21" t="s">
        <v>163</v>
      </c>
      <c r="C11" s="26" t="s">
        <v>13</v>
      </c>
      <c r="D11" s="26" t="s">
        <v>7</v>
      </c>
      <c r="E11" s="26" t="s">
        <v>17</v>
      </c>
      <c r="F11" s="27" t="s">
        <v>9</v>
      </c>
      <c r="G11" s="27" t="s">
        <v>15</v>
      </c>
      <c r="H11" s="24" t="s">
        <v>147</v>
      </c>
      <c r="I11" s="24"/>
      <c r="J11" s="25" t="s">
        <v>153</v>
      </c>
    </row>
    <row r="12" spans="1:12" ht="18.75" x14ac:dyDescent="0.3">
      <c r="A12" s="21">
        <v>7</v>
      </c>
      <c r="B12" s="21" t="s">
        <v>164</v>
      </c>
      <c r="C12" s="28" t="s">
        <v>18</v>
      </c>
      <c r="D12" s="28" t="s">
        <v>7</v>
      </c>
      <c r="E12" s="28" t="s">
        <v>16</v>
      </c>
      <c r="F12" s="27" t="s">
        <v>9</v>
      </c>
      <c r="G12" s="27" t="s">
        <v>19</v>
      </c>
      <c r="H12" s="24" t="s">
        <v>147</v>
      </c>
      <c r="I12" s="24"/>
      <c r="J12" s="25" t="s">
        <v>153</v>
      </c>
    </row>
    <row r="13" spans="1:12" ht="18.75" x14ac:dyDescent="0.3">
      <c r="A13" s="21">
        <v>8</v>
      </c>
      <c r="B13" s="21" t="s">
        <v>165</v>
      </c>
      <c r="C13" s="29" t="s">
        <v>18</v>
      </c>
      <c r="D13" s="29" t="s">
        <v>7</v>
      </c>
      <c r="E13" s="29" t="s">
        <v>17</v>
      </c>
      <c r="F13" s="23" t="s">
        <v>9</v>
      </c>
      <c r="G13" s="30" t="s">
        <v>19</v>
      </c>
      <c r="H13" s="24" t="s">
        <v>147</v>
      </c>
      <c r="I13" s="24"/>
      <c r="J13" s="25" t="s">
        <v>153</v>
      </c>
      <c r="K13" s="18">
        <f>COUNTIF(H6:H13,"/")</f>
        <v>8</v>
      </c>
      <c r="L13" s="18">
        <f>COUNTIF(I6:I13,"/")</f>
        <v>0</v>
      </c>
    </row>
    <row r="14" spans="1:12" ht="18.75" x14ac:dyDescent="0.3">
      <c r="A14" s="75" t="s">
        <v>124</v>
      </c>
      <c r="B14" s="76"/>
      <c r="C14" s="76"/>
      <c r="D14" s="76"/>
      <c r="E14" s="76"/>
      <c r="F14" s="76"/>
      <c r="G14" s="76"/>
      <c r="H14" s="76"/>
      <c r="I14" s="76"/>
      <c r="J14" s="77"/>
    </row>
    <row r="15" spans="1:12" ht="18.75" x14ac:dyDescent="0.3">
      <c r="A15" s="21">
        <v>1</v>
      </c>
      <c r="B15" s="21" t="s">
        <v>166</v>
      </c>
      <c r="C15" s="22" t="s">
        <v>6</v>
      </c>
      <c r="D15" s="22" t="s">
        <v>7</v>
      </c>
      <c r="E15" s="22" t="s">
        <v>21</v>
      </c>
      <c r="F15" s="23" t="s">
        <v>11</v>
      </c>
      <c r="G15" s="23" t="s">
        <v>10</v>
      </c>
      <c r="H15" s="21"/>
      <c r="I15" s="24" t="s">
        <v>147</v>
      </c>
      <c r="J15" s="25"/>
    </row>
    <row r="16" spans="1:12" ht="18.75" x14ac:dyDescent="0.3">
      <c r="A16" s="21">
        <v>2</v>
      </c>
      <c r="B16" s="21" t="s">
        <v>167</v>
      </c>
      <c r="C16" s="22" t="s">
        <v>6</v>
      </c>
      <c r="D16" s="22" t="s">
        <v>7</v>
      </c>
      <c r="E16" s="22" t="s">
        <v>22</v>
      </c>
      <c r="F16" s="23" t="s">
        <v>11</v>
      </c>
      <c r="G16" s="23" t="s">
        <v>10</v>
      </c>
      <c r="H16" s="24" t="s">
        <v>147</v>
      </c>
      <c r="I16" s="31"/>
      <c r="J16" s="32" t="s">
        <v>148</v>
      </c>
    </row>
    <row r="17" spans="1:12" ht="18.75" x14ac:dyDescent="0.3">
      <c r="A17" s="21">
        <v>3</v>
      </c>
      <c r="B17" s="21" t="s">
        <v>168</v>
      </c>
      <c r="C17" s="22" t="s">
        <v>6</v>
      </c>
      <c r="D17" s="22" t="s">
        <v>7</v>
      </c>
      <c r="E17" s="22" t="s">
        <v>23</v>
      </c>
      <c r="F17" s="23" t="s">
        <v>9</v>
      </c>
      <c r="G17" s="23" t="s">
        <v>10</v>
      </c>
      <c r="H17" s="24" t="s">
        <v>147</v>
      </c>
      <c r="I17" s="31"/>
      <c r="J17" s="32" t="s">
        <v>149</v>
      </c>
    </row>
    <row r="18" spans="1:12" ht="18.75" x14ac:dyDescent="0.3">
      <c r="A18" s="21">
        <v>4</v>
      </c>
      <c r="B18" s="21" t="s">
        <v>169</v>
      </c>
      <c r="C18" s="22" t="s">
        <v>6</v>
      </c>
      <c r="D18" s="22" t="s">
        <v>7</v>
      </c>
      <c r="E18" s="22" t="s">
        <v>24</v>
      </c>
      <c r="F18" s="23" t="s">
        <v>11</v>
      </c>
      <c r="G18" s="23" t="s">
        <v>10</v>
      </c>
      <c r="H18" s="24" t="s">
        <v>147</v>
      </c>
      <c r="I18" s="31"/>
      <c r="J18" s="32" t="s">
        <v>148</v>
      </c>
    </row>
    <row r="19" spans="1:12" ht="18.75" x14ac:dyDescent="0.3">
      <c r="A19" s="21">
        <v>5</v>
      </c>
      <c r="B19" s="21" t="s">
        <v>170</v>
      </c>
      <c r="C19" s="22" t="s">
        <v>6</v>
      </c>
      <c r="D19" s="22" t="s">
        <v>7</v>
      </c>
      <c r="E19" s="22" t="s">
        <v>25</v>
      </c>
      <c r="F19" s="23" t="s">
        <v>9</v>
      </c>
      <c r="G19" s="23" t="s">
        <v>10</v>
      </c>
      <c r="H19" s="24" t="s">
        <v>147</v>
      </c>
      <c r="I19" s="31"/>
      <c r="J19" s="32" t="s">
        <v>154</v>
      </c>
      <c r="L19" s="33"/>
    </row>
    <row r="20" spans="1:12" ht="18.75" x14ac:dyDescent="0.3">
      <c r="A20" s="21">
        <v>6</v>
      </c>
      <c r="B20" s="21" t="s">
        <v>171</v>
      </c>
      <c r="C20" s="22" t="s">
        <v>6</v>
      </c>
      <c r="D20" s="22" t="s">
        <v>7</v>
      </c>
      <c r="E20" s="22" t="s">
        <v>26</v>
      </c>
      <c r="F20" s="23" t="s">
        <v>9</v>
      </c>
      <c r="G20" s="23" t="s">
        <v>10</v>
      </c>
      <c r="H20" s="24" t="s">
        <v>147</v>
      </c>
      <c r="I20" s="31"/>
      <c r="J20" s="32" t="s">
        <v>149</v>
      </c>
    </row>
    <row r="21" spans="1:12" ht="18.75" x14ac:dyDescent="0.3">
      <c r="A21" s="21">
        <v>7</v>
      </c>
      <c r="B21" s="21" t="s">
        <v>172</v>
      </c>
      <c r="C21" s="22" t="s">
        <v>6</v>
      </c>
      <c r="D21" s="22" t="s">
        <v>7</v>
      </c>
      <c r="E21" s="22" t="s">
        <v>27</v>
      </c>
      <c r="F21" s="23" t="s">
        <v>28</v>
      </c>
      <c r="G21" s="23" t="s">
        <v>10</v>
      </c>
      <c r="H21" s="24" t="s">
        <v>147</v>
      </c>
      <c r="I21" s="31"/>
      <c r="J21" s="32" t="s">
        <v>149</v>
      </c>
    </row>
    <row r="22" spans="1:12" ht="18.75" x14ac:dyDescent="0.3">
      <c r="A22" s="21">
        <v>8</v>
      </c>
      <c r="B22" s="21" t="s">
        <v>173</v>
      </c>
      <c r="C22" s="22" t="s">
        <v>6</v>
      </c>
      <c r="D22" s="22" t="s">
        <v>7</v>
      </c>
      <c r="E22" s="22" t="s">
        <v>29</v>
      </c>
      <c r="F22" s="23" t="s">
        <v>28</v>
      </c>
      <c r="G22" s="23" t="s">
        <v>10</v>
      </c>
      <c r="H22" s="24" t="s">
        <v>147</v>
      </c>
      <c r="I22" s="31"/>
      <c r="J22" s="32" t="s">
        <v>154</v>
      </c>
    </row>
    <row r="23" spans="1:12" ht="18.75" x14ac:dyDescent="0.3">
      <c r="A23" s="21">
        <v>9</v>
      </c>
      <c r="B23" s="21" t="s">
        <v>174</v>
      </c>
      <c r="C23" s="22" t="s">
        <v>6</v>
      </c>
      <c r="D23" s="22" t="s">
        <v>7</v>
      </c>
      <c r="E23" s="22" t="s">
        <v>30</v>
      </c>
      <c r="F23" s="23" t="s">
        <v>28</v>
      </c>
      <c r="G23" s="23" t="s">
        <v>10</v>
      </c>
      <c r="H23" s="21"/>
      <c r="I23" s="24" t="s">
        <v>147</v>
      </c>
      <c r="J23" s="25"/>
    </row>
    <row r="24" spans="1:12" ht="18.75" x14ac:dyDescent="0.3">
      <c r="A24" s="21">
        <v>10</v>
      </c>
      <c r="B24" s="21" t="s">
        <v>175</v>
      </c>
      <c r="C24" s="22" t="s">
        <v>6</v>
      </c>
      <c r="D24" s="22" t="s">
        <v>7</v>
      </c>
      <c r="E24" s="22" t="s">
        <v>31</v>
      </c>
      <c r="F24" s="23" t="s">
        <v>28</v>
      </c>
      <c r="G24" s="23" t="s">
        <v>10</v>
      </c>
      <c r="H24" s="24" t="s">
        <v>147</v>
      </c>
      <c r="I24" s="31"/>
      <c r="J24" s="32" t="s">
        <v>149</v>
      </c>
    </row>
    <row r="25" spans="1:12" ht="18.75" x14ac:dyDescent="0.3">
      <c r="A25" s="21">
        <v>11</v>
      </c>
      <c r="B25" s="21" t="s">
        <v>176</v>
      </c>
      <c r="C25" s="26" t="s">
        <v>13</v>
      </c>
      <c r="D25" s="26" t="s">
        <v>7</v>
      </c>
      <c r="E25" s="26" t="s">
        <v>25</v>
      </c>
      <c r="F25" s="27" t="s">
        <v>9</v>
      </c>
      <c r="G25" s="27" t="s">
        <v>15</v>
      </c>
      <c r="H25" s="24" t="s">
        <v>147</v>
      </c>
      <c r="J25" s="32" t="s">
        <v>154</v>
      </c>
    </row>
    <row r="26" spans="1:12" ht="18.75" x14ac:dyDescent="0.3">
      <c r="A26" s="21">
        <v>12</v>
      </c>
      <c r="B26" s="21" t="s">
        <v>177</v>
      </c>
      <c r="C26" s="26" t="s">
        <v>13</v>
      </c>
      <c r="D26" s="26" t="s">
        <v>7</v>
      </c>
      <c r="E26" s="26" t="s">
        <v>33</v>
      </c>
      <c r="F26" s="27" t="s">
        <v>11</v>
      </c>
      <c r="G26" s="27" t="s">
        <v>15</v>
      </c>
      <c r="H26" s="24" t="s">
        <v>147</v>
      </c>
      <c r="I26" s="31"/>
      <c r="J26" s="32" t="s">
        <v>154</v>
      </c>
    </row>
    <row r="27" spans="1:12" ht="18.75" x14ac:dyDescent="0.3">
      <c r="A27" s="21">
        <v>13</v>
      </c>
      <c r="B27" s="21" t="s">
        <v>178</v>
      </c>
      <c r="C27" s="26" t="s">
        <v>13</v>
      </c>
      <c r="D27" s="26" t="s">
        <v>7</v>
      </c>
      <c r="E27" s="26" t="s">
        <v>34</v>
      </c>
      <c r="F27" s="27" t="s">
        <v>35</v>
      </c>
      <c r="G27" s="27" t="s">
        <v>15</v>
      </c>
      <c r="H27" s="24" t="s">
        <v>147</v>
      </c>
      <c r="I27" s="31"/>
      <c r="J27" s="32" t="s">
        <v>154</v>
      </c>
    </row>
    <row r="28" spans="1:12" ht="18.75" x14ac:dyDescent="0.3">
      <c r="A28" s="21">
        <v>14</v>
      </c>
      <c r="B28" s="21" t="s">
        <v>179</v>
      </c>
      <c r="C28" s="26" t="s">
        <v>13</v>
      </c>
      <c r="D28" s="26" t="s">
        <v>7</v>
      </c>
      <c r="E28" s="26" t="s">
        <v>23</v>
      </c>
      <c r="F28" s="27" t="s">
        <v>9</v>
      </c>
      <c r="G28" s="27" t="s">
        <v>15</v>
      </c>
      <c r="H28" s="24" t="s">
        <v>147</v>
      </c>
      <c r="I28" s="31"/>
      <c r="J28" s="32" t="s">
        <v>149</v>
      </c>
    </row>
    <row r="29" spans="1:12" ht="18.75" x14ac:dyDescent="0.3">
      <c r="A29" s="21">
        <v>15</v>
      </c>
      <c r="B29" s="21" t="s">
        <v>180</v>
      </c>
      <c r="C29" s="26" t="s">
        <v>13</v>
      </c>
      <c r="D29" s="26" t="s">
        <v>7</v>
      </c>
      <c r="E29" s="26" t="s">
        <v>22</v>
      </c>
      <c r="F29" s="27" t="s">
        <v>35</v>
      </c>
      <c r="G29" s="27" t="s">
        <v>15</v>
      </c>
      <c r="H29" s="24" t="s">
        <v>147</v>
      </c>
      <c r="I29" s="31"/>
      <c r="J29" s="32" t="s">
        <v>154</v>
      </c>
    </row>
    <row r="30" spans="1:12" ht="18.75" x14ac:dyDescent="0.3">
      <c r="A30" s="21">
        <v>16</v>
      </c>
      <c r="B30" s="21" t="s">
        <v>181</v>
      </c>
      <c r="C30" s="26" t="s">
        <v>13</v>
      </c>
      <c r="D30" s="26" t="s">
        <v>7</v>
      </c>
      <c r="E30" s="26" t="s">
        <v>36</v>
      </c>
      <c r="F30" s="27" t="s">
        <v>9</v>
      </c>
      <c r="G30" s="27" t="s">
        <v>15</v>
      </c>
      <c r="H30" s="24" t="s">
        <v>147</v>
      </c>
      <c r="I30" s="31"/>
      <c r="J30" s="32" t="s">
        <v>149</v>
      </c>
    </row>
    <row r="31" spans="1:12" ht="18.75" x14ac:dyDescent="0.3">
      <c r="A31" s="21">
        <v>17</v>
      </c>
      <c r="B31" s="21" t="s">
        <v>182</v>
      </c>
      <c r="C31" s="26" t="s">
        <v>13</v>
      </c>
      <c r="D31" s="26" t="s">
        <v>7</v>
      </c>
      <c r="E31" s="26" t="s">
        <v>37</v>
      </c>
      <c r="F31" s="27" t="s">
        <v>38</v>
      </c>
      <c r="G31" s="27" t="s">
        <v>15</v>
      </c>
      <c r="H31" s="21"/>
      <c r="I31" s="24" t="s">
        <v>147</v>
      </c>
      <c r="J31" s="25"/>
    </row>
    <row r="32" spans="1:12" ht="18.75" x14ac:dyDescent="0.3">
      <c r="A32" s="21">
        <v>18</v>
      </c>
      <c r="B32" s="21" t="s">
        <v>183</v>
      </c>
      <c r="C32" s="29" t="s">
        <v>18</v>
      </c>
      <c r="D32" s="29" t="s">
        <v>7</v>
      </c>
      <c r="E32" s="29" t="s">
        <v>33</v>
      </c>
      <c r="F32" s="30" t="s">
        <v>9</v>
      </c>
      <c r="G32" s="30" t="s">
        <v>19</v>
      </c>
      <c r="H32" s="24" t="s">
        <v>147</v>
      </c>
      <c r="I32" s="31"/>
      <c r="J32" s="32" t="s">
        <v>149</v>
      </c>
    </row>
    <row r="33" spans="1:12" ht="18.75" x14ac:dyDescent="0.3">
      <c r="A33" s="21">
        <v>19</v>
      </c>
      <c r="B33" s="21" t="s">
        <v>184</v>
      </c>
      <c r="C33" s="29" t="s">
        <v>18</v>
      </c>
      <c r="D33" s="29" t="s">
        <v>7</v>
      </c>
      <c r="E33" s="29" t="s">
        <v>23</v>
      </c>
      <c r="F33" s="30" t="s">
        <v>9</v>
      </c>
      <c r="G33" s="30" t="s">
        <v>19</v>
      </c>
      <c r="H33" s="24" t="s">
        <v>147</v>
      </c>
      <c r="I33" s="31"/>
      <c r="J33" s="32" t="s">
        <v>149</v>
      </c>
    </row>
    <row r="34" spans="1:12" ht="18.75" x14ac:dyDescent="0.3">
      <c r="A34" s="21">
        <v>20</v>
      </c>
      <c r="B34" s="21" t="s">
        <v>185</v>
      </c>
      <c r="C34" s="29" t="s">
        <v>18</v>
      </c>
      <c r="D34" s="29" t="s">
        <v>7</v>
      </c>
      <c r="E34" s="29" t="s">
        <v>22</v>
      </c>
      <c r="F34" s="34" t="s">
        <v>35</v>
      </c>
      <c r="G34" s="30" t="s">
        <v>19</v>
      </c>
      <c r="H34" s="24" t="s">
        <v>147</v>
      </c>
      <c r="I34" s="31"/>
      <c r="J34" s="32" t="s">
        <v>154</v>
      </c>
      <c r="K34" s="18">
        <f>COUNTIF(H15:H34,"/")</f>
        <v>17</v>
      </c>
      <c r="L34" s="18">
        <f>COUNTIF(I15:I34,"/")</f>
        <v>3</v>
      </c>
    </row>
    <row r="35" spans="1:12" ht="18.75" x14ac:dyDescent="0.3">
      <c r="A35" s="75" t="s">
        <v>125</v>
      </c>
      <c r="B35" s="76"/>
      <c r="C35" s="76"/>
      <c r="D35" s="76"/>
      <c r="E35" s="76"/>
      <c r="F35" s="76"/>
      <c r="G35" s="76"/>
      <c r="H35" s="76"/>
      <c r="I35" s="76"/>
      <c r="J35" s="77"/>
    </row>
    <row r="36" spans="1:12" ht="18.75" x14ac:dyDescent="0.3">
      <c r="A36" s="21">
        <v>1</v>
      </c>
      <c r="B36" s="21" t="s">
        <v>186</v>
      </c>
      <c r="C36" s="22" t="s">
        <v>40</v>
      </c>
      <c r="D36" s="22" t="s">
        <v>7</v>
      </c>
      <c r="E36" s="22" t="s">
        <v>41</v>
      </c>
      <c r="F36" s="23" t="s">
        <v>42</v>
      </c>
      <c r="G36" s="23" t="s">
        <v>10</v>
      </c>
      <c r="H36" s="47" t="s">
        <v>147</v>
      </c>
      <c r="J36" s="48" t="s">
        <v>154</v>
      </c>
    </row>
    <row r="37" spans="1:12" ht="18.75" x14ac:dyDescent="0.3">
      <c r="A37" s="21">
        <v>2</v>
      </c>
      <c r="B37" s="21" t="s">
        <v>187</v>
      </c>
      <c r="C37" s="22" t="s">
        <v>40</v>
      </c>
      <c r="D37" s="22" t="s">
        <v>7</v>
      </c>
      <c r="E37" s="22" t="s">
        <v>43</v>
      </c>
      <c r="F37" s="23" t="s">
        <v>42</v>
      </c>
      <c r="G37" s="23" t="s">
        <v>10</v>
      </c>
      <c r="H37" s="24" t="s">
        <v>147</v>
      </c>
      <c r="I37" s="21"/>
      <c r="J37" s="25" t="s">
        <v>155</v>
      </c>
    </row>
    <row r="38" spans="1:12" ht="18.75" x14ac:dyDescent="0.3">
      <c r="A38" s="21">
        <v>3</v>
      </c>
      <c r="B38" s="21" t="s">
        <v>188</v>
      </c>
      <c r="C38" s="22" t="s">
        <v>40</v>
      </c>
      <c r="D38" s="22" t="s">
        <v>7</v>
      </c>
      <c r="E38" s="22" t="s">
        <v>44</v>
      </c>
      <c r="F38" s="23" t="s">
        <v>42</v>
      </c>
      <c r="G38" s="23" t="s">
        <v>10</v>
      </c>
      <c r="H38" s="24" t="s">
        <v>147</v>
      </c>
      <c r="I38" s="21"/>
      <c r="J38" s="25" t="s">
        <v>155</v>
      </c>
    </row>
    <row r="39" spans="1:12" ht="18.75" x14ac:dyDescent="0.3">
      <c r="A39" s="21">
        <v>4</v>
      </c>
      <c r="B39" s="21" t="s">
        <v>189</v>
      </c>
      <c r="C39" s="22" t="s">
        <v>40</v>
      </c>
      <c r="D39" s="22" t="s">
        <v>7</v>
      </c>
      <c r="E39" s="22" t="s">
        <v>45</v>
      </c>
      <c r="F39" s="23" t="s">
        <v>42</v>
      </c>
      <c r="G39" s="23" t="s">
        <v>10</v>
      </c>
      <c r="H39" s="24" t="s">
        <v>147</v>
      </c>
      <c r="I39" s="31"/>
      <c r="J39" s="32" t="s">
        <v>148</v>
      </c>
    </row>
    <row r="40" spans="1:12" ht="18.75" x14ac:dyDescent="0.3">
      <c r="A40" s="21">
        <v>5</v>
      </c>
      <c r="B40" s="21" t="s">
        <v>190</v>
      </c>
      <c r="C40" s="22" t="s">
        <v>40</v>
      </c>
      <c r="D40" s="22" t="s">
        <v>7</v>
      </c>
      <c r="E40" s="22" t="s">
        <v>46</v>
      </c>
      <c r="F40" s="23" t="s">
        <v>42</v>
      </c>
      <c r="G40" s="23" t="s">
        <v>10</v>
      </c>
      <c r="H40" s="24" t="s">
        <v>147</v>
      </c>
      <c r="I40" s="31"/>
      <c r="J40" s="32" t="s">
        <v>149</v>
      </c>
    </row>
    <row r="41" spans="1:12" ht="18.75" x14ac:dyDescent="0.3">
      <c r="A41" s="21">
        <v>6</v>
      </c>
      <c r="B41" s="21" t="s">
        <v>191</v>
      </c>
      <c r="C41" s="22" t="s">
        <v>40</v>
      </c>
      <c r="D41" s="22" t="s">
        <v>7</v>
      </c>
      <c r="E41" s="22" t="s">
        <v>47</v>
      </c>
      <c r="F41" s="23" t="s">
        <v>42</v>
      </c>
      <c r="G41" s="23" t="s">
        <v>10</v>
      </c>
      <c r="H41" s="24" t="s">
        <v>147</v>
      </c>
      <c r="I41" s="21"/>
      <c r="J41" s="32" t="s">
        <v>149</v>
      </c>
    </row>
    <row r="42" spans="1:12" ht="18.75" x14ac:dyDescent="0.3">
      <c r="A42" s="21">
        <v>7</v>
      </c>
      <c r="B42" s="21" t="s">
        <v>192</v>
      </c>
      <c r="C42" s="26" t="s">
        <v>48</v>
      </c>
      <c r="D42" s="26" t="s">
        <v>7</v>
      </c>
      <c r="E42" s="26" t="s">
        <v>41</v>
      </c>
      <c r="F42" s="27" t="s">
        <v>11</v>
      </c>
      <c r="G42" s="27" t="s">
        <v>15</v>
      </c>
      <c r="H42" s="24"/>
      <c r="I42" s="24" t="s">
        <v>147</v>
      </c>
      <c r="J42" s="25"/>
    </row>
    <row r="43" spans="1:12" ht="18.75" x14ac:dyDescent="0.3">
      <c r="A43" s="21">
        <v>8</v>
      </c>
      <c r="B43" s="21" t="s">
        <v>193</v>
      </c>
      <c r="C43" s="26" t="s">
        <v>48</v>
      </c>
      <c r="D43" s="26" t="s">
        <v>7</v>
      </c>
      <c r="E43" s="26" t="s">
        <v>43</v>
      </c>
      <c r="F43" s="27" t="s">
        <v>11</v>
      </c>
      <c r="G43" s="27" t="s">
        <v>15</v>
      </c>
      <c r="H43" s="24" t="s">
        <v>147</v>
      </c>
      <c r="I43" s="21"/>
      <c r="J43" s="32" t="s">
        <v>154</v>
      </c>
    </row>
    <row r="44" spans="1:12" ht="18.75" x14ac:dyDescent="0.3">
      <c r="A44" s="21">
        <v>9</v>
      </c>
      <c r="B44" s="21" t="s">
        <v>194</v>
      </c>
      <c r="C44" s="26" t="s">
        <v>48</v>
      </c>
      <c r="D44" s="26" t="s">
        <v>7</v>
      </c>
      <c r="E44" s="26" t="s">
        <v>44</v>
      </c>
      <c r="F44" s="27" t="s">
        <v>11</v>
      </c>
      <c r="G44" s="27" t="s">
        <v>15</v>
      </c>
      <c r="H44" s="24" t="s">
        <v>147</v>
      </c>
      <c r="I44" s="21"/>
      <c r="J44" s="32" t="s">
        <v>154</v>
      </c>
    </row>
    <row r="45" spans="1:12" ht="18.75" x14ac:dyDescent="0.3">
      <c r="A45" s="21">
        <v>10</v>
      </c>
      <c r="B45" s="21" t="s">
        <v>195</v>
      </c>
      <c r="C45" s="26" t="s">
        <v>48</v>
      </c>
      <c r="D45" s="26" t="s">
        <v>7</v>
      </c>
      <c r="E45" s="26" t="s">
        <v>45</v>
      </c>
      <c r="F45" s="27" t="s">
        <v>9</v>
      </c>
      <c r="G45" s="27" t="s">
        <v>15</v>
      </c>
      <c r="H45" s="24" t="s">
        <v>147</v>
      </c>
      <c r="I45" s="21"/>
      <c r="J45" s="32" t="s">
        <v>154</v>
      </c>
    </row>
    <row r="46" spans="1:12" ht="18.75" x14ac:dyDescent="0.3">
      <c r="A46" s="21">
        <v>11</v>
      </c>
      <c r="B46" s="21" t="s">
        <v>196</v>
      </c>
      <c r="C46" s="26" t="s">
        <v>48</v>
      </c>
      <c r="D46" s="26" t="s">
        <v>7</v>
      </c>
      <c r="E46" s="26" t="s">
        <v>47</v>
      </c>
      <c r="F46" s="27" t="s">
        <v>11</v>
      </c>
      <c r="G46" s="27" t="s">
        <v>15</v>
      </c>
      <c r="H46" s="24" t="s">
        <v>147</v>
      </c>
      <c r="I46" s="21"/>
      <c r="J46" s="32" t="s">
        <v>149</v>
      </c>
    </row>
    <row r="47" spans="1:12" ht="18.75" x14ac:dyDescent="0.3">
      <c r="A47" s="21">
        <v>12</v>
      </c>
      <c r="B47" s="21" t="s">
        <v>197</v>
      </c>
      <c r="C47" s="29" t="s">
        <v>49</v>
      </c>
      <c r="D47" s="29" t="s">
        <v>7</v>
      </c>
      <c r="E47" s="29" t="s">
        <v>47</v>
      </c>
      <c r="F47" s="30" t="s">
        <v>11</v>
      </c>
      <c r="G47" s="30" t="s">
        <v>19</v>
      </c>
      <c r="H47" s="24" t="s">
        <v>147</v>
      </c>
      <c r="I47" s="31"/>
      <c r="J47" s="32" t="s">
        <v>149</v>
      </c>
    </row>
    <row r="48" spans="1:12" ht="18.75" x14ac:dyDescent="0.3">
      <c r="A48" s="21">
        <v>13</v>
      </c>
      <c r="B48" s="21" t="s">
        <v>198</v>
      </c>
      <c r="C48" s="29" t="s">
        <v>18</v>
      </c>
      <c r="D48" s="29" t="s">
        <v>7</v>
      </c>
      <c r="E48" s="29" t="s">
        <v>41</v>
      </c>
      <c r="F48" s="30" t="s">
        <v>11</v>
      </c>
      <c r="G48" s="30" t="s">
        <v>19</v>
      </c>
      <c r="H48" s="21"/>
      <c r="I48" s="24" t="s">
        <v>147</v>
      </c>
      <c r="J48" s="25"/>
    </row>
    <row r="49" spans="1:12" ht="18.75" x14ac:dyDescent="0.3">
      <c r="A49" s="21">
        <v>14</v>
      </c>
      <c r="B49" s="21" t="s">
        <v>199</v>
      </c>
      <c r="C49" s="29" t="s">
        <v>18</v>
      </c>
      <c r="D49" s="29" t="s">
        <v>7</v>
      </c>
      <c r="E49" s="29" t="s">
        <v>43</v>
      </c>
      <c r="F49" s="30" t="s">
        <v>11</v>
      </c>
      <c r="G49" s="30" t="s">
        <v>19</v>
      </c>
      <c r="H49" s="24" t="s">
        <v>147</v>
      </c>
      <c r="I49" s="21"/>
      <c r="J49" s="32" t="s">
        <v>154</v>
      </c>
    </row>
    <row r="50" spans="1:12" ht="18.75" x14ac:dyDescent="0.3">
      <c r="A50" s="21">
        <v>15</v>
      </c>
      <c r="B50" s="21" t="s">
        <v>200</v>
      </c>
      <c r="C50" s="29" t="s">
        <v>18</v>
      </c>
      <c r="D50" s="29" t="s">
        <v>7</v>
      </c>
      <c r="E50" s="29" t="s">
        <v>44</v>
      </c>
      <c r="F50" s="30" t="s">
        <v>11</v>
      </c>
      <c r="G50" s="30" t="s">
        <v>19</v>
      </c>
      <c r="H50" s="24" t="s">
        <v>147</v>
      </c>
      <c r="I50" s="21"/>
      <c r="J50" s="32" t="s">
        <v>154</v>
      </c>
    </row>
    <row r="51" spans="1:12" ht="18.75" x14ac:dyDescent="0.3">
      <c r="A51" s="21">
        <v>16</v>
      </c>
      <c r="B51" s="21" t="s">
        <v>201</v>
      </c>
      <c r="C51" s="29" t="s">
        <v>18</v>
      </c>
      <c r="D51" s="29" t="s">
        <v>7</v>
      </c>
      <c r="E51" s="29" t="s">
        <v>45</v>
      </c>
      <c r="F51" s="30" t="s">
        <v>9</v>
      </c>
      <c r="G51" s="30" t="s">
        <v>19</v>
      </c>
      <c r="H51" s="24" t="s">
        <v>147</v>
      </c>
      <c r="I51" s="21"/>
      <c r="J51" s="32" t="s">
        <v>154</v>
      </c>
      <c r="K51" s="18">
        <f>COUNTIF(H36:H51,"/")</f>
        <v>14</v>
      </c>
      <c r="L51" s="18">
        <f>COUNTIF(I36:I51,"/")</f>
        <v>2</v>
      </c>
    </row>
    <row r="52" spans="1:12" ht="18.75" x14ac:dyDescent="0.3">
      <c r="A52" s="78" t="s">
        <v>145</v>
      </c>
      <c r="B52" s="79"/>
      <c r="C52" s="79"/>
      <c r="D52" s="79"/>
      <c r="E52" s="79"/>
      <c r="F52" s="79"/>
      <c r="G52" s="79"/>
      <c r="H52" s="79"/>
      <c r="I52" s="79"/>
      <c r="J52" s="80"/>
    </row>
    <row r="53" spans="1:12" ht="18.75" x14ac:dyDescent="0.3">
      <c r="A53" s="75" t="s">
        <v>131</v>
      </c>
      <c r="B53" s="76"/>
      <c r="C53" s="76"/>
      <c r="D53" s="76"/>
      <c r="E53" s="76"/>
      <c r="F53" s="76"/>
      <c r="G53" s="76"/>
      <c r="H53" s="76"/>
      <c r="I53" s="76"/>
      <c r="J53" s="77"/>
    </row>
    <row r="54" spans="1:12" ht="18.75" x14ac:dyDescent="0.3">
      <c r="A54" s="21">
        <v>1</v>
      </c>
      <c r="B54" s="21" t="s">
        <v>202</v>
      </c>
      <c r="C54" s="22" t="s">
        <v>105</v>
      </c>
      <c r="D54" s="22" t="s">
        <v>7</v>
      </c>
      <c r="E54" s="22" t="s">
        <v>106</v>
      </c>
      <c r="F54" s="23" t="s">
        <v>11</v>
      </c>
      <c r="G54" s="23" t="s">
        <v>10</v>
      </c>
      <c r="H54" s="24" t="s">
        <v>147</v>
      </c>
      <c r="I54" s="31"/>
      <c r="J54" s="32" t="s">
        <v>149</v>
      </c>
    </row>
    <row r="55" spans="1:12" ht="18.75" x14ac:dyDescent="0.3">
      <c r="A55" s="21">
        <v>2</v>
      </c>
      <c r="B55" s="21" t="s">
        <v>202</v>
      </c>
      <c r="C55" s="26" t="s">
        <v>13</v>
      </c>
      <c r="D55" s="26" t="s">
        <v>7</v>
      </c>
      <c r="E55" s="26" t="s">
        <v>107</v>
      </c>
      <c r="F55" s="27" t="s">
        <v>11</v>
      </c>
      <c r="G55" s="27" t="s">
        <v>15</v>
      </c>
      <c r="H55" s="24" t="s">
        <v>147</v>
      </c>
      <c r="I55" s="31"/>
      <c r="J55" s="32" t="s">
        <v>149</v>
      </c>
    </row>
    <row r="56" spans="1:12" ht="18.75" x14ac:dyDescent="0.3">
      <c r="A56" s="21">
        <v>3</v>
      </c>
      <c r="B56" s="21" t="s">
        <v>202</v>
      </c>
      <c r="C56" s="26" t="s">
        <v>13</v>
      </c>
      <c r="D56" s="26" t="s">
        <v>7</v>
      </c>
      <c r="E56" s="26" t="s">
        <v>111</v>
      </c>
      <c r="F56" s="27" t="s">
        <v>11</v>
      </c>
      <c r="G56" s="27" t="s">
        <v>15</v>
      </c>
      <c r="H56" s="21"/>
      <c r="I56" s="24" t="s">
        <v>147</v>
      </c>
      <c r="J56" s="25"/>
    </row>
    <row r="57" spans="1:12" ht="18.75" x14ac:dyDescent="0.3">
      <c r="A57" s="21">
        <v>4</v>
      </c>
      <c r="B57" s="21" t="s">
        <v>202</v>
      </c>
      <c r="C57" s="26" t="s">
        <v>13</v>
      </c>
      <c r="D57" s="26" t="s">
        <v>7</v>
      </c>
      <c r="E57" s="26" t="s">
        <v>112</v>
      </c>
      <c r="F57" s="27" t="s">
        <v>32</v>
      </c>
      <c r="G57" s="27" t="s">
        <v>15</v>
      </c>
      <c r="H57" s="24" t="s">
        <v>147</v>
      </c>
      <c r="I57" s="35"/>
      <c r="J57" s="32" t="s">
        <v>149</v>
      </c>
    </row>
    <row r="58" spans="1:12" ht="18.75" x14ac:dyDescent="0.3">
      <c r="A58" s="21">
        <v>5</v>
      </c>
      <c r="B58" s="21" t="s">
        <v>202</v>
      </c>
      <c r="C58" s="29" t="s">
        <v>18</v>
      </c>
      <c r="D58" s="29" t="s">
        <v>7</v>
      </c>
      <c r="E58" s="29" t="s">
        <v>106</v>
      </c>
      <c r="F58" s="30" t="s">
        <v>35</v>
      </c>
      <c r="G58" s="30" t="s">
        <v>19</v>
      </c>
      <c r="H58" s="24" t="s">
        <v>147</v>
      </c>
      <c r="I58" s="31"/>
      <c r="J58" s="32" t="s">
        <v>149</v>
      </c>
      <c r="K58" s="18">
        <f>COUNTIF(H54:H58,"/")</f>
        <v>4</v>
      </c>
      <c r="L58" s="18">
        <f>COUNTIF(I54:I58,"/")</f>
        <v>1</v>
      </c>
    </row>
    <row r="59" spans="1:12" ht="18.75" x14ac:dyDescent="0.3">
      <c r="A59" s="49">
        <v>6</v>
      </c>
      <c r="B59" s="68" t="s">
        <v>234</v>
      </c>
      <c r="C59" s="50" t="s">
        <v>108</v>
      </c>
      <c r="D59" s="50" t="s">
        <v>7</v>
      </c>
      <c r="E59" s="50" t="s">
        <v>109</v>
      </c>
      <c r="F59" s="51" t="s">
        <v>11</v>
      </c>
      <c r="G59" s="51" t="s">
        <v>15</v>
      </c>
      <c r="H59" s="49"/>
      <c r="I59" s="52" t="s">
        <v>147</v>
      </c>
      <c r="J59" s="53" t="s">
        <v>110</v>
      </c>
    </row>
    <row r="60" spans="1:12" ht="18.75" x14ac:dyDescent="0.3">
      <c r="A60" s="75" t="s">
        <v>132</v>
      </c>
      <c r="B60" s="76"/>
      <c r="C60" s="76"/>
      <c r="D60" s="76"/>
      <c r="E60" s="76"/>
      <c r="F60" s="76"/>
      <c r="G60" s="76"/>
      <c r="H60" s="76"/>
      <c r="I60" s="76"/>
      <c r="J60" s="77"/>
    </row>
    <row r="61" spans="1:12" ht="18.75" x14ac:dyDescent="0.3">
      <c r="A61" s="21">
        <v>1</v>
      </c>
      <c r="B61" s="21" t="s">
        <v>203</v>
      </c>
      <c r="C61" s="22" t="s">
        <v>113</v>
      </c>
      <c r="D61" s="22" t="s">
        <v>7</v>
      </c>
      <c r="E61" s="22" t="s">
        <v>114</v>
      </c>
      <c r="F61" s="23" t="s">
        <v>35</v>
      </c>
      <c r="G61" s="23" t="s">
        <v>10</v>
      </c>
      <c r="H61" s="24" t="s">
        <v>147</v>
      </c>
      <c r="I61" s="24"/>
      <c r="J61" s="25" t="s">
        <v>153</v>
      </c>
    </row>
    <row r="62" spans="1:12" ht="18.75" x14ac:dyDescent="0.3">
      <c r="A62" s="21">
        <v>2</v>
      </c>
      <c r="B62" s="21" t="s">
        <v>204</v>
      </c>
      <c r="C62" s="22" t="s">
        <v>6</v>
      </c>
      <c r="D62" s="22" t="s">
        <v>7</v>
      </c>
      <c r="E62" s="22" t="s">
        <v>115</v>
      </c>
      <c r="F62" s="23" t="s">
        <v>35</v>
      </c>
      <c r="G62" s="23" t="s">
        <v>10</v>
      </c>
      <c r="H62" s="24" t="s">
        <v>147</v>
      </c>
      <c r="I62" s="24"/>
      <c r="J62" s="25" t="s">
        <v>153</v>
      </c>
      <c r="K62" s="18">
        <f>COUNTIF(H61:H62,"/")</f>
        <v>2</v>
      </c>
      <c r="L62" s="18">
        <f>COUNTIF(I61:I62,"/")</f>
        <v>0</v>
      </c>
    </row>
    <row r="63" spans="1:12" ht="18.75" x14ac:dyDescent="0.3">
      <c r="A63" s="75" t="s">
        <v>133</v>
      </c>
      <c r="B63" s="76"/>
      <c r="C63" s="76"/>
      <c r="D63" s="76"/>
      <c r="E63" s="76"/>
      <c r="F63" s="76"/>
      <c r="G63" s="76"/>
      <c r="H63" s="76"/>
      <c r="I63" s="76"/>
      <c r="J63" s="77"/>
    </row>
    <row r="64" spans="1:12" s="39" customFormat="1" ht="18.75" x14ac:dyDescent="0.3">
      <c r="A64" s="21">
        <v>1</v>
      </c>
      <c r="B64" s="21" t="s">
        <v>205</v>
      </c>
      <c r="C64" s="36" t="s">
        <v>117</v>
      </c>
      <c r="D64" s="37" t="s">
        <v>7</v>
      </c>
      <c r="E64" s="37" t="s">
        <v>118</v>
      </c>
      <c r="F64" s="38" t="s">
        <v>119</v>
      </c>
      <c r="G64" s="38" t="s">
        <v>10</v>
      </c>
      <c r="H64" s="47" t="s">
        <v>147</v>
      </c>
      <c r="I64" s="46"/>
      <c r="J64" s="48" t="s">
        <v>154</v>
      </c>
      <c r="K64" s="18">
        <f>COUNTIF(H64,"/")</f>
        <v>1</v>
      </c>
      <c r="L64" s="18">
        <f>COUNTIF(I64,"/")</f>
        <v>0</v>
      </c>
    </row>
    <row r="65" spans="1:12" ht="18.75" x14ac:dyDescent="0.3">
      <c r="A65" s="78" t="s">
        <v>146</v>
      </c>
      <c r="B65" s="79"/>
      <c r="C65" s="79"/>
      <c r="D65" s="79"/>
      <c r="E65" s="79"/>
      <c r="F65" s="79"/>
      <c r="G65" s="79"/>
      <c r="H65" s="79"/>
      <c r="I65" s="79"/>
      <c r="J65" s="80"/>
    </row>
    <row r="66" spans="1:12" ht="18.75" x14ac:dyDescent="0.3">
      <c r="A66" s="75" t="s">
        <v>126</v>
      </c>
      <c r="B66" s="76"/>
      <c r="C66" s="76"/>
      <c r="D66" s="76"/>
      <c r="E66" s="76"/>
      <c r="F66" s="76"/>
      <c r="G66" s="76"/>
      <c r="H66" s="76"/>
      <c r="I66" s="76"/>
      <c r="J66" s="77"/>
    </row>
    <row r="67" spans="1:12" ht="18.75" x14ac:dyDescent="0.3">
      <c r="A67" s="21">
        <v>1</v>
      </c>
      <c r="B67" s="21" t="s">
        <v>206</v>
      </c>
      <c r="C67" s="22" t="s">
        <v>51</v>
      </c>
      <c r="D67" s="22" t="s">
        <v>7</v>
      </c>
      <c r="E67" s="22" t="s">
        <v>52</v>
      </c>
      <c r="F67" s="23" t="s">
        <v>11</v>
      </c>
      <c r="G67" s="23" t="s">
        <v>10</v>
      </c>
      <c r="H67" s="47" t="s">
        <v>147</v>
      </c>
      <c r="J67" s="48" t="s">
        <v>154</v>
      </c>
    </row>
    <row r="68" spans="1:12" ht="18.75" x14ac:dyDescent="0.3">
      <c r="A68" s="21">
        <v>2</v>
      </c>
      <c r="B68" s="21" t="s">
        <v>207</v>
      </c>
      <c r="C68" s="22" t="s">
        <v>51</v>
      </c>
      <c r="D68" s="22" t="s">
        <v>7</v>
      </c>
      <c r="E68" s="22" t="s">
        <v>53</v>
      </c>
      <c r="F68" s="23" t="s">
        <v>11</v>
      </c>
      <c r="G68" s="23" t="s">
        <v>10</v>
      </c>
      <c r="H68" s="21"/>
      <c r="I68" s="24" t="s">
        <v>147</v>
      </c>
      <c r="J68" s="25"/>
    </row>
    <row r="69" spans="1:12" ht="18.75" x14ac:dyDescent="0.3">
      <c r="A69" s="21">
        <v>3</v>
      </c>
      <c r="B69" s="21" t="s">
        <v>208</v>
      </c>
      <c r="C69" s="22" t="s">
        <v>51</v>
      </c>
      <c r="D69" s="22" t="s">
        <v>7</v>
      </c>
      <c r="E69" s="22" t="s">
        <v>54</v>
      </c>
      <c r="F69" s="23" t="s">
        <v>11</v>
      </c>
      <c r="G69" s="23" t="s">
        <v>10</v>
      </c>
      <c r="H69" s="47" t="s">
        <v>147</v>
      </c>
      <c r="I69" s="21"/>
      <c r="J69" s="48" t="s">
        <v>154</v>
      </c>
    </row>
    <row r="70" spans="1:12" ht="18.75" x14ac:dyDescent="0.3">
      <c r="A70" s="21">
        <v>4</v>
      </c>
      <c r="B70" s="21" t="s">
        <v>209</v>
      </c>
      <c r="C70" s="22" t="s">
        <v>51</v>
      </c>
      <c r="D70" s="22" t="s">
        <v>7</v>
      </c>
      <c r="E70" s="22" t="s">
        <v>55</v>
      </c>
      <c r="F70" s="23" t="s">
        <v>11</v>
      </c>
      <c r="G70" s="23" t="s">
        <v>10</v>
      </c>
      <c r="H70" s="47" t="s">
        <v>147</v>
      </c>
      <c r="I70" s="21"/>
      <c r="J70" s="48" t="s">
        <v>154</v>
      </c>
    </row>
    <row r="71" spans="1:12" ht="18.75" x14ac:dyDescent="0.3">
      <c r="A71" s="21">
        <v>5</v>
      </c>
      <c r="B71" s="21" t="s">
        <v>210</v>
      </c>
      <c r="C71" s="22" t="s">
        <v>51</v>
      </c>
      <c r="D71" s="22" t="s">
        <v>7</v>
      </c>
      <c r="E71" s="22" t="s">
        <v>56</v>
      </c>
      <c r="F71" s="23" t="s">
        <v>11</v>
      </c>
      <c r="G71" s="23" t="s">
        <v>10</v>
      </c>
      <c r="H71" s="21"/>
      <c r="I71" s="24" t="s">
        <v>147</v>
      </c>
      <c r="J71" s="25"/>
    </row>
    <row r="72" spans="1:12" ht="18.75" x14ac:dyDescent="0.3">
      <c r="A72" s="21">
        <v>6</v>
      </c>
      <c r="B72" s="21" t="s">
        <v>211</v>
      </c>
      <c r="C72" s="22" t="s">
        <v>51</v>
      </c>
      <c r="D72" s="22" t="s">
        <v>7</v>
      </c>
      <c r="E72" s="22" t="s">
        <v>57</v>
      </c>
      <c r="F72" s="23" t="s">
        <v>11</v>
      </c>
      <c r="G72" s="23" t="s">
        <v>10</v>
      </c>
      <c r="H72" s="47" t="s">
        <v>147</v>
      </c>
      <c r="J72" s="48" t="s">
        <v>154</v>
      </c>
    </row>
    <row r="73" spans="1:12" s="41" customFormat="1" ht="18.75" x14ac:dyDescent="0.3">
      <c r="A73" s="21">
        <v>7</v>
      </c>
      <c r="B73" s="21" t="s">
        <v>212</v>
      </c>
      <c r="C73" s="40" t="s">
        <v>51</v>
      </c>
      <c r="D73" s="40" t="s">
        <v>7</v>
      </c>
      <c r="E73" s="40" t="s">
        <v>58</v>
      </c>
      <c r="F73" s="38" t="s">
        <v>11</v>
      </c>
      <c r="G73" s="38" t="s">
        <v>10</v>
      </c>
      <c r="H73" s="21"/>
      <c r="I73" s="24" t="s">
        <v>147</v>
      </c>
      <c r="J73" s="40"/>
    </row>
    <row r="74" spans="1:12" s="41" customFormat="1" ht="18.75" x14ac:dyDescent="0.3">
      <c r="A74" s="21">
        <v>8</v>
      </c>
      <c r="B74" s="21" t="s">
        <v>213</v>
      </c>
      <c r="C74" s="40" t="s">
        <v>51</v>
      </c>
      <c r="D74" s="40" t="s">
        <v>7</v>
      </c>
      <c r="E74" s="40" t="s">
        <v>59</v>
      </c>
      <c r="F74" s="38" t="s">
        <v>11</v>
      </c>
      <c r="G74" s="38" t="s">
        <v>10</v>
      </c>
      <c r="H74" s="21"/>
      <c r="I74" s="24" t="s">
        <v>147</v>
      </c>
      <c r="J74" s="40"/>
    </row>
    <row r="75" spans="1:12" s="41" customFormat="1" ht="18.75" x14ac:dyDescent="0.3">
      <c r="A75" s="21">
        <v>9</v>
      </c>
      <c r="B75" s="21" t="s">
        <v>214</v>
      </c>
      <c r="C75" s="40" t="s">
        <v>51</v>
      </c>
      <c r="D75" s="40" t="s">
        <v>7</v>
      </c>
      <c r="E75" s="40" t="s">
        <v>60</v>
      </c>
      <c r="F75" s="38" t="s">
        <v>11</v>
      </c>
      <c r="G75" s="38" t="s">
        <v>10</v>
      </c>
      <c r="H75" s="21"/>
      <c r="I75" s="24" t="s">
        <v>147</v>
      </c>
      <c r="J75" s="40"/>
    </row>
    <row r="76" spans="1:12" s="41" customFormat="1" ht="18.75" x14ac:dyDescent="0.3">
      <c r="A76" s="21">
        <v>10</v>
      </c>
      <c r="B76" s="21" t="s">
        <v>215</v>
      </c>
      <c r="C76" s="40" t="s">
        <v>64</v>
      </c>
      <c r="D76" s="40" t="s">
        <v>7</v>
      </c>
      <c r="E76" s="40" t="s">
        <v>65</v>
      </c>
      <c r="F76" s="38" t="s">
        <v>66</v>
      </c>
      <c r="G76" s="38" t="s">
        <v>10</v>
      </c>
      <c r="H76" s="47" t="s">
        <v>147</v>
      </c>
      <c r="I76" s="21"/>
      <c r="J76" s="48" t="s">
        <v>154</v>
      </c>
    </row>
    <row r="77" spans="1:12" ht="18.75" x14ac:dyDescent="0.3">
      <c r="A77" s="21">
        <v>11</v>
      </c>
      <c r="B77" s="21" t="s">
        <v>216</v>
      </c>
      <c r="C77" s="26" t="s">
        <v>67</v>
      </c>
      <c r="D77" s="26" t="s">
        <v>7</v>
      </c>
      <c r="E77" s="26" t="s">
        <v>68</v>
      </c>
      <c r="F77" s="27" t="s">
        <v>11</v>
      </c>
      <c r="G77" s="27" t="s">
        <v>15</v>
      </c>
      <c r="H77" s="47" t="s">
        <v>147</v>
      </c>
      <c r="I77" s="21"/>
      <c r="J77" s="48" t="s">
        <v>154</v>
      </c>
    </row>
    <row r="78" spans="1:12" ht="18.75" x14ac:dyDescent="0.3">
      <c r="A78" s="21">
        <v>12</v>
      </c>
      <c r="B78" s="21" t="s">
        <v>217</v>
      </c>
      <c r="C78" s="26" t="s">
        <v>70</v>
      </c>
      <c r="D78" s="26" t="s">
        <v>7</v>
      </c>
      <c r="E78" s="26" t="s">
        <v>71</v>
      </c>
      <c r="F78" s="27" t="s">
        <v>66</v>
      </c>
      <c r="G78" s="27" t="s">
        <v>15</v>
      </c>
      <c r="H78" s="47" t="s">
        <v>147</v>
      </c>
      <c r="J78" s="48" t="s">
        <v>154</v>
      </c>
    </row>
    <row r="79" spans="1:12" ht="18.75" x14ac:dyDescent="0.3">
      <c r="A79" s="21">
        <v>13</v>
      </c>
      <c r="B79" s="21" t="s">
        <v>218</v>
      </c>
      <c r="C79" s="26" t="s">
        <v>70</v>
      </c>
      <c r="D79" s="26" t="s">
        <v>7</v>
      </c>
      <c r="E79" s="26" t="s">
        <v>72</v>
      </c>
      <c r="F79" s="27" t="s">
        <v>32</v>
      </c>
      <c r="G79" s="27" t="s">
        <v>15</v>
      </c>
      <c r="H79" s="24" t="s">
        <v>147</v>
      </c>
      <c r="I79" s="31"/>
      <c r="J79" s="32" t="s">
        <v>149</v>
      </c>
      <c r="K79" s="18">
        <f>COUNTIF(H67:H79,"/")</f>
        <v>8</v>
      </c>
      <c r="L79" s="18">
        <f>COUNTIF(I67:I79,"/")</f>
        <v>5</v>
      </c>
    </row>
    <row r="80" spans="1:12" s="41" customFormat="1" ht="18.75" x14ac:dyDescent="0.3">
      <c r="A80" s="49">
        <v>14</v>
      </c>
      <c r="B80" s="68" t="s">
        <v>234</v>
      </c>
      <c r="C80" s="54" t="s">
        <v>51</v>
      </c>
      <c r="D80" s="54" t="s">
        <v>7</v>
      </c>
      <c r="E80" s="55" t="s">
        <v>61</v>
      </c>
      <c r="F80" s="56" t="s">
        <v>62</v>
      </c>
      <c r="G80" s="56" t="s">
        <v>10</v>
      </c>
      <c r="H80" s="49"/>
      <c r="I80" s="52" t="s">
        <v>147</v>
      </c>
      <c r="J80" s="53" t="s">
        <v>63</v>
      </c>
    </row>
    <row r="81" spans="1:12" ht="37.5" x14ac:dyDescent="0.3">
      <c r="A81" s="49">
        <v>15</v>
      </c>
      <c r="B81" s="68" t="s">
        <v>234</v>
      </c>
      <c r="C81" s="57" t="s">
        <v>67</v>
      </c>
      <c r="D81" s="57" t="s">
        <v>7</v>
      </c>
      <c r="E81" s="57" t="s">
        <v>69</v>
      </c>
      <c r="F81" s="58" t="s">
        <v>35</v>
      </c>
      <c r="G81" s="58" t="s">
        <v>15</v>
      </c>
      <c r="H81" s="59" t="s">
        <v>147</v>
      </c>
      <c r="I81" s="60"/>
      <c r="J81" s="61" t="s">
        <v>150</v>
      </c>
    </row>
    <row r="82" spans="1:12" ht="18.75" x14ac:dyDescent="0.3">
      <c r="A82" s="75" t="s">
        <v>127</v>
      </c>
      <c r="B82" s="76"/>
      <c r="C82" s="76"/>
      <c r="D82" s="76"/>
      <c r="E82" s="76"/>
      <c r="F82" s="76"/>
      <c r="G82" s="76"/>
      <c r="H82" s="76"/>
      <c r="I82" s="76"/>
      <c r="J82" s="77"/>
    </row>
    <row r="83" spans="1:12" ht="18.75" x14ac:dyDescent="0.3">
      <c r="A83" s="21">
        <v>1</v>
      </c>
      <c r="B83" s="21" t="s">
        <v>219</v>
      </c>
      <c r="C83" s="22" t="s">
        <v>74</v>
      </c>
      <c r="D83" s="22" t="s">
        <v>7</v>
      </c>
      <c r="E83" s="22" t="s">
        <v>75</v>
      </c>
      <c r="F83" s="23" t="s">
        <v>11</v>
      </c>
      <c r="G83" s="23" t="s">
        <v>10</v>
      </c>
      <c r="H83" s="47" t="s">
        <v>147</v>
      </c>
      <c r="J83" s="48" t="s">
        <v>154</v>
      </c>
    </row>
    <row r="84" spans="1:12" ht="18.75" x14ac:dyDescent="0.3">
      <c r="A84" s="21">
        <v>2</v>
      </c>
      <c r="B84" s="21" t="s">
        <v>220</v>
      </c>
      <c r="C84" s="22" t="s">
        <v>74</v>
      </c>
      <c r="D84" s="22" t="s">
        <v>7</v>
      </c>
      <c r="E84" s="22" t="s">
        <v>76</v>
      </c>
      <c r="F84" s="23" t="s">
        <v>77</v>
      </c>
      <c r="G84" s="23" t="s">
        <v>10</v>
      </c>
      <c r="H84" s="24" t="s">
        <v>147</v>
      </c>
      <c r="I84" s="24"/>
      <c r="J84" s="25" t="s">
        <v>153</v>
      </c>
    </row>
    <row r="85" spans="1:12" ht="18.75" x14ac:dyDescent="0.3">
      <c r="A85" s="21">
        <v>3</v>
      </c>
      <c r="B85" s="21" t="s">
        <v>221</v>
      </c>
      <c r="C85" s="22" t="s">
        <v>74</v>
      </c>
      <c r="D85" s="22" t="s">
        <v>7</v>
      </c>
      <c r="E85" s="22" t="s">
        <v>78</v>
      </c>
      <c r="F85" s="23" t="s">
        <v>11</v>
      </c>
      <c r="G85" s="23" t="s">
        <v>10</v>
      </c>
      <c r="H85" s="24" t="s">
        <v>147</v>
      </c>
      <c r="I85" s="24"/>
      <c r="J85" s="25" t="s">
        <v>153</v>
      </c>
    </row>
    <row r="86" spans="1:12" ht="18.75" x14ac:dyDescent="0.3">
      <c r="A86" s="21">
        <v>4</v>
      </c>
      <c r="B86" s="21" t="s">
        <v>222</v>
      </c>
      <c r="C86" s="22" t="s">
        <v>74</v>
      </c>
      <c r="D86" s="22" t="s">
        <v>7</v>
      </c>
      <c r="E86" s="22" t="s">
        <v>79</v>
      </c>
      <c r="F86" s="23" t="s">
        <v>11</v>
      </c>
      <c r="G86" s="23" t="s">
        <v>10</v>
      </c>
      <c r="H86" s="24" t="s">
        <v>147</v>
      </c>
      <c r="I86" s="24"/>
      <c r="J86" s="25" t="s">
        <v>153</v>
      </c>
    </row>
    <row r="87" spans="1:12" ht="18.75" x14ac:dyDescent="0.3">
      <c r="A87" s="21">
        <v>5</v>
      </c>
      <c r="B87" s="21" t="s">
        <v>223</v>
      </c>
      <c r="C87" s="22" t="s">
        <v>80</v>
      </c>
      <c r="D87" s="22" t="s">
        <v>7</v>
      </c>
      <c r="E87" s="22" t="s">
        <v>81</v>
      </c>
      <c r="F87" s="23" t="s">
        <v>11</v>
      </c>
      <c r="G87" s="23" t="s">
        <v>10</v>
      </c>
      <c r="H87" s="47" t="s">
        <v>147</v>
      </c>
      <c r="J87" s="48" t="s">
        <v>154</v>
      </c>
    </row>
    <row r="88" spans="1:12" ht="18.75" x14ac:dyDescent="0.3">
      <c r="A88" s="21">
        <v>6</v>
      </c>
      <c r="B88" s="21" t="s">
        <v>224</v>
      </c>
      <c r="C88" s="22" t="s">
        <v>74</v>
      </c>
      <c r="D88" s="22" t="s">
        <v>7</v>
      </c>
      <c r="E88" s="22" t="s">
        <v>82</v>
      </c>
      <c r="F88" s="23" t="s">
        <v>11</v>
      </c>
      <c r="G88" s="23" t="s">
        <v>10</v>
      </c>
      <c r="H88" s="24" t="s">
        <v>147</v>
      </c>
      <c r="I88" s="24"/>
      <c r="J88" s="25" t="s">
        <v>153</v>
      </c>
    </row>
    <row r="89" spans="1:12" ht="18.75" x14ac:dyDescent="0.3">
      <c r="A89" s="21">
        <v>7</v>
      </c>
      <c r="B89" s="21" t="s">
        <v>225</v>
      </c>
      <c r="C89" s="40" t="s">
        <v>74</v>
      </c>
      <c r="D89" s="40" t="s">
        <v>7</v>
      </c>
      <c r="E89" s="40" t="s">
        <v>83</v>
      </c>
      <c r="F89" s="38" t="s">
        <v>35</v>
      </c>
      <c r="G89" s="38" t="s">
        <v>10</v>
      </c>
      <c r="H89" s="24" t="s">
        <v>147</v>
      </c>
      <c r="I89" s="24"/>
      <c r="J89" s="25" t="s">
        <v>153</v>
      </c>
    </row>
    <row r="90" spans="1:12" ht="18.75" x14ac:dyDescent="0.3">
      <c r="A90" s="21">
        <v>8</v>
      </c>
      <c r="B90" s="21" t="s">
        <v>226</v>
      </c>
      <c r="C90" s="26" t="s">
        <v>84</v>
      </c>
      <c r="D90" s="26" t="s">
        <v>7</v>
      </c>
      <c r="E90" s="26" t="s">
        <v>85</v>
      </c>
      <c r="F90" s="27" t="s">
        <v>35</v>
      </c>
      <c r="G90" s="27" t="s">
        <v>15</v>
      </c>
      <c r="H90" s="24" t="s">
        <v>147</v>
      </c>
      <c r="I90" s="24"/>
      <c r="J90" s="25" t="s">
        <v>153</v>
      </c>
      <c r="K90" s="18">
        <f>COUNTIF(H83:H90,"/")</f>
        <v>8</v>
      </c>
      <c r="L90" s="18">
        <f>COUNTIF(I83:I90,"/")</f>
        <v>0</v>
      </c>
    </row>
    <row r="91" spans="1:12" ht="18.75" x14ac:dyDescent="0.3">
      <c r="A91" s="75" t="s">
        <v>128</v>
      </c>
      <c r="B91" s="76"/>
      <c r="C91" s="76"/>
      <c r="D91" s="76"/>
      <c r="E91" s="76"/>
      <c r="F91" s="76"/>
      <c r="G91" s="76"/>
      <c r="H91" s="76"/>
      <c r="I91" s="76"/>
      <c r="J91" s="77"/>
    </row>
    <row r="92" spans="1:12" ht="18.75" x14ac:dyDescent="0.3">
      <c r="A92" s="21">
        <v>1</v>
      </c>
      <c r="B92" s="21" t="s">
        <v>227</v>
      </c>
      <c r="C92" s="22" t="s">
        <v>88</v>
      </c>
      <c r="D92" s="22" t="s">
        <v>7</v>
      </c>
      <c r="E92" s="22" t="s">
        <v>89</v>
      </c>
      <c r="F92" s="23" t="s">
        <v>35</v>
      </c>
      <c r="G92" s="23" t="s">
        <v>10</v>
      </c>
      <c r="H92" s="24" t="s">
        <v>147</v>
      </c>
      <c r="I92" s="24"/>
      <c r="J92" s="25" t="s">
        <v>153</v>
      </c>
      <c r="K92" s="18">
        <f>COUNTIF(H92,"/")</f>
        <v>1</v>
      </c>
      <c r="L92" s="18">
        <f>COUNTIF(I92,"/")</f>
        <v>0</v>
      </c>
    </row>
    <row r="93" spans="1:12" ht="18.75" x14ac:dyDescent="0.3">
      <c r="A93" s="75" t="s">
        <v>129</v>
      </c>
      <c r="B93" s="76"/>
      <c r="C93" s="76"/>
      <c r="D93" s="76"/>
      <c r="E93" s="76"/>
      <c r="F93" s="76"/>
      <c r="G93" s="76"/>
      <c r="H93" s="76"/>
      <c r="I93" s="76"/>
      <c r="J93" s="77"/>
    </row>
    <row r="94" spans="1:12" ht="18.75" x14ac:dyDescent="0.3">
      <c r="A94" s="21">
        <v>1</v>
      </c>
      <c r="B94" s="21" t="s">
        <v>228</v>
      </c>
      <c r="C94" s="22" t="s">
        <v>91</v>
      </c>
      <c r="D94" s="22" t="s">
        <v>7</v>
      </c>
      <c r="E94" s="22" t="s">
        <v>92</v>
      </c>
      <c r="F94" s="23" t="s">
        <v>11</v>
      </c>
      <c r="G94" s="23" t="s">
        <v>10</v>
      </c>
      <c r="H94" s="47" t="s">
        <v>147</v>
      </c>
      <c r="J94" s="48" t="s">
        <v>154</v>
      </c>
    </row>
    <row r="95" spans="1:12" ht="18.75" x14ac:dyDescent="0.3">
      <c r="A95" s="21">
        <v>2</v>
      </c>
      <c r="B95" s="21" t="s">
        <v>229</v>
      </c>
      <c r="C95" s="22" t="s">
        <v>93</v>
      </c>
      <c r="D95" s="22" t="s">
        <v>7</v>
      </c>
      <c r="E95" s="22" t="s">
        <v>94</v>
      </c>
      <c r="F95" s="23" t="s">
        <v>11</v>
      </c>
      <c r="G95" s="23" t="s">
        <v>10</v>
      </c>
      <c r="H95" s="21"/>
      <c r="I95" s="24" t="s">
        <v>147</v>
      </c>
      <c r="J95" s="25"/>
    </row>
    <row r="96" spans="1:12" s="41" customFormat="1" ht="18.75" x14ac:dyDescent="0.3">
      <c r="A96" s="21">
        <v>3</v>
      </c>
      <c r="B96" s="21" t="s">
        <v>230</v>
      </c>
      <c r="C96" s="40" t="s">
        <v>93</v>
      </c>
      <c r="D96" s="40" t="s">
        <v>7</v>
      </c>
      <c r="E96" s="40" t="s">
        <v>95</v>
      </c>
      <c r="F96" s="38" t="s">
        <v>11</v>
      </c>
      <c r="G96" s="38" t="s">
        <v>10</v>
      </c>
      <c r="H96" s="47" t="s">
        <v>147</v>
      </c>
      <c r="I96" s="46"/>
      <c r="J96" s="48" t="s">
        <v>154</v>
      </c>
    </row>
    <row r="97" spans="1:12" s="42" customFormat="1" ht="18.75" x14ac:dyDescent="0.3">
      <c r="A97" s="21">
        <v>4</v>
      </c>
      <c r="B97" s="21" t="s">
        <v>231</v>
      </c>
      <c r="C97" s="26" t="s">
        <v>96</v>
      </c>
      <c r="D97" s="26" t="s">
        <v>7</v>
      </c>
      <c r="E97" s="26" t="s">
        <v>92</v>
      </c>
      <c r="F97" s="27" t="s">
        <v>42</v>
      </c>
      <c r="G97" s="27" t="s">
        <v>15</v>
      </c>
      <c r="H97" s="21"/>
      <c r="I97" s="24" t="s">
        <v>147</v>
      </c>
      <c r="J97" s="25"/>
    </row>
    <row r="98" spans="1:12" s="42" customFormat="1" ht="18.75" x14ac:dyDescent="0.3">
      <c r="A98" s="21">
        <v>5</v>
      </c>
      <c r="B98" s="21" t="s">
        <v>232</v>
      </c>
      <c r="C98" s="26" t="s">
        <v>97</v>
      </c>
      <c r="D98" s="26" t="s">
        <v>7</v>
      </c>
      <c r="E98" s="26" t="s">
        <v>98</v>
      </c>
      <c r="F98" s="27" t="s">
        <v>11</v>
      </c>
      <c r="G98" s="27" t="s">
        <v>15</v>
      </c>
      <c r="H98" s="21"/>
      <c r="I98" s="24" t="s">
        <v>147</v>
      </c>
      <c r="J98" s="43"/>
      <c r="K98" s="18">
        <f>COUNTIF(H94:H98,"/")</f>
        <v>2</v>
      </c>
      <c r="L98" s="18">
        <f>COUNTIF(I94:I98,"/")</f>
        <v>3</v>
      </c>
    </row>
    <row r="99" spans="1:12" ht="18.75" x14ac:dyDescent="0.3">
      <c r="A99" s="75" t="s">
        <v>130</v>
      </c>
      <c r="B99" s="76"/>
      <c r="C99" s="76"/>
      <c r="D99" s="76"/>
      <c r="E99" s="76"/>
      <c r="F99" s="76"/>
      <c r="G99" s="76"/>
      <c r="H99" s="76"/>
      <c r="I99" s="76"/>
      <c r="J99" s="77"/>
    </row>
    <row r="100" spans="1:12" ht="18.75" x14ac:dyDescent="0.3">
      <c r="A100" s="21">
        <v>1</v>
      </c>
      <c r="B100" s="21" t="s">
        <v>233</v>
      </c>
      <c r="C100" s="22" t="s">
        <v>99</v>
      </c>
      <c r="D100" s="22" t="s">
        <v>7</v>
      </c>
      <c r="E100" s="40" t="s">
        <v>100</v>
      </c>
      <c r="F100" s="23" t="s">
        <v>11</v>
      </c>
      <c r="G100" s="23" t="s">
        <v>10</v>
      </c>
      <c r="H100" s="21"/>
      <c r="I100" s="24" t="s">
        <v>147</v>
      </c>
      <c r="J100" s="43"/>
    </row>
    <row r="101" spans="1:12" s="67" customFormat="1" ht="18.75" x14ac:dyDescent="0.3">
      <c r="A101" s="49">
        <v>2</v>
      </c>
      <c r="B101" s="69" t="s">
        <v>234</v>
      </c>
      <c r="C101" s="62" t="s">
        <v>86</v>
      </c>
      <c r="D101" s="62" t="s">
        <v>7</v>
      </c>
      <c r="E101" s="63" t="s">
        <v>101</v>
      </c>
      <c r="F101" s="64" t="s">
        <v>102</v>
      </c>
      <c r="G101" s="65" t="s">
        <v>19</v>
      </c>
      <c r="H101" s="66"/>
      <c r="I101" s="52" t="s">
        <v>147</v>
      </c>
      <c r="J101" s="53" t="s">
        <v>103</v>
      </c>
      <c r="K101" s="67">
        <f>COUNTIF(H100:H101,"/")</f>
        <v>0</v>
      </c>
      <c r="L101" s="67">
        <f>COUNTIF(I100:I101,"/")</f>
        <v>2</v>
      </c>
    </row>
    <row r="102" spans="1:12" ht="18.75" x14ac:dyDescent="0.3">
      <c r="A102" s="93" t="s">
        <v>157</v>
      </c>
      <c r="B102" s="93"/>
      <c r="C102" s="93"/>
      <c r="D102" s="93"/>
      <c r="E102" s="93"/>
      <c r="F102" s="93"/>
      <c r="G102" s="93"/>
      <c r="H102" s="19">
        <f>SUM(K101,K98,K92,K90,K79,K64,K62,K58,K51,K34,K13)</f>
        <v>65</v>
      </c>
      <c r="I102" s="19">
        <f>SUM(L101,L98,L92,L90,L79,L64,L62,L58,L51,L34,L13)</f>
        <v>16</v>
      </c>
      <c r="J102" s="44" t="s">
        <v>151</v>
      </c>
    </row>
    <row r="103" spans="1:12" ht="18.75" x14ac:dyDescent="0.3">
      <c r="C103" s="45"/>
    </row>
    <row r="105" spans="1:12" ht="18.75" x14ac:dyDescent="0.3"/>
  </sheetData>
  <mergeCells count="21">
    <mergeCell ref="A102:G102"/>
    <mergeCell ref="A4:J4"/>
    <mergeCell ref="A5:J5"/>
    <mergeCell ref="A14:J14"/>
    <mergeCell ref="A35:J35"/>
    <mergeCell ref="A65:J65"/>
    <mergeCell ref="A66:J66"/>
    <mergeCell ref="A82:J82"/>
    <mergeCell ref="A91:J91"/>
    <mergeCell ref="A93:J93"/>
    <mergeCell ref="A1:J1"/>
    <mergeCell ref="A99:J99"/>
    <mergeCell ref="A52:J52"/>
    <mergeCell ref="A53:J53"/>
    <mergeCell ref="A60:J60"/>
    <mergeCell ref="A63:J63"/>
    <mergeCell ref="J2:J3"/>
    <mergeCell ref="H2:I2"/>
    <mergeCell ref="A2:E3"/>
    <mergeCell ref="F2:F3"/>
    <mergeCell ref="G2:G3"/>
  </mergeCells>
  <pageMargins left="0.23" right="0.15748031496062992" top="0.17" bottom="0.17" header="0.19" footer="0.15748031496062992"/>
  <pageSetup paperSize="9" scale="98" orientation="landscape" r:id="rId1"/>
  <headerFooter>
    <oddFooter>หน้าที่ &amp;P จาก &amp;N</oddFooter>
  </headerFooter>
  <rowBreaks count="3" manualBreakCount="3">
    <brk id="28" max="16383" man="1"/>
    <brk id="54" max="16383" man="1"/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สรุปจำนวน (รวม) (2)</vt:lpstr>
      <vt:lpstr>สรุปหลักสูตรรวม</vt:lpstr>
      <vt:lpstr>สรุปหลักสูตรรวม!Print_Titles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2015-07-03T08:12:43Z</cp:lastPrinted>
  <dcterms:created xsi:type="dcterms:W3CDTF">2015-06-09T07:28:44Z</dcterms:created>
  <dcterms:modified xsi:type="dcterms:W3CDTF">2015-07-21T04:02:09Z</dcterms:modified>
</cp:coreProperties>
</file>