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17\ภาวะการมีงานทำของบัณฑิต\2560\3 ความพึงพอใจต่อผู้ใช้บัณฑิต 2560\ศิลปศาสตร์\"/>
    </mc:Choice>
  </mc:AlternateContent>
  <xr:revisionPtr revIDLastSave="0" documentId="13_ncr:1_{6428197D-7162-4B44-BFFC-858D2C2D1A80}" xr6:coauthVersionLast="40" xr6:coauthVersionMax="40" xr10:uidLastSave="{00000000-0000-0000-0000-000000000000}"/>
  <bookViews>
    <workbookView xWindow="0" yWindow="0" windowWidth="23040" windowHeight="9105" xr2:uid="{00000000-000D-0000-FFFF-FFFF00000000}"/>
  </bookViews>
  <sheets>
    <sheet name="Form_ผู้ใช้บัณฑิต" sheetId="1" r:id="rId1"/>
    <sheet name="แปลผล (Function)" sheetId="6" r:id="rId2"/>
    <sheet name="data_base" sheetId="2" state="hidden" r:id="rId3"/>
    <sheet name="ผู้สำเร็จการศึกษา" sheetId="3" state="hidden" r:id="rId4"/>
    <sheet name="ข้อข้อแปลผล" sheetId="4" state="hidden" r:id="rId5"/>
  </sheets>
  <definedNames>
    <definedName name="_xlnm._FilterDatabase" localSheetId="3" hidden="1">ผู้สำเร็จการศึกษา!$A$1:$M$3075</definedName>
    <definedName name="_xlnm.Print_Titles" localSheetId="3">ผู้สำเร็จการศึกษา!$1:$1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I3" i="1"/>
  <c r="H3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F3" i="1"/>
  <c r="E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3" i="1"/>
  <c r="D4" i="1"/>
  <c r="A4" i="1" s="1"/>
  <c r="D5" i="1"/>
  <c r="AQ849" i="1" l="1"/>
  <c r="AR849" i="1"/>
  <c r="AQ821" i="1" l="1"/>
  <c r="AQ820" i="1"/>
  <c r="AQ819" i="1"/>
  <c r="AQ818" i="1"/>
  <c r="AQ817" i="1"/>
  <c r="AQ816" i="1"/>
  <c r="AQ815" i="1"/>
  <c r="AK853" i="1"/>
  <c r="AK852" i="1"/>
  <c r="AK854" i="1"/>
  <c r="AK851" i="1"/>
  <c r="AK848" i="1"/>
  <c r="AK846" i="1"/>
  <c r="AK845" i="1"/>
  <c r="AK844" i="1"/>
  <c r="AK843" i="1"/>
  <c r="AK841" i="1"/>
  <c r="AK840" i="1"/>
  <c r="AK839" i="1"/>
  <c r="AK838" i="1"/>
  <c r="AK837" i="1"/>
  <c r="AK835" i="1"/>
  <c r="AK834" i="1"/>
  <c r="AK833" i="1"/>
  <c r="AK832" i="1"/>
  <c r="AK831" i="1"/>
  <c r="AK830" i="1"/>
  <c r="AK828" i="1"/>
  <c r="AK827" i="1"/>
  <c r="AK826" i="1"/>
  <c r="AK825" i="1"/>
  <c r="AK824" i="1"/>
  <c r="AK823" i="1"/>
  <c r="AK817" i="1"/>
  <c r="AK820" i="1"/>
  <c r="AK819" i="1"/>
  <c r="AK818" i="1"/>
  <c r="AK816" i="1"/>
  <c r="AK821" i="1"/>
  <c r="AJ824" i="1"/>
  <c r="AJ825" i="1"/>
  <c r="AJ826" i="1"/>
  <c r="AJ827" i="1"/>
  <c r="AJ828" i="1"/>
  <c r="AJ830" i="1"/>
  <c r="AJ831" i="1"/>
  <c r="AJ832" i="1"/>
  <c r="AJ833" i="1"/>
  <c r="AJ834" i="1"/>
  <c r="AJ835" i="1"/>
  <c r="AJ837" i="1"/>
  <c r="AJ838" i="1"/>
  <c r="AJ839" i="1"/>
  <c r="AJ840" i="1"/>
  <c r="AJ841" i="1"/>
  <c r="AJ843" i="1"/>
  <c r="AJ844" i="1"/>
  <c r="AJ845" i="1"/>
  <c r="AJ846" i="1"/>
  <c r="AJ848" i="1"/>
  <c r="AQ848" i="1" s="1"/>
  <c r="AJ851" i="1"/>
  <c r="AJ852" i="1"/>
  <c r="AJ853" i="1"/>
  <c r="AJ854" i="1"/>
  <c r="AJ823" i="1"/>
  <c r="AJ818" i="1"/>
  <c r="AJ819" i="1"/>
  <c r="AJ820" i="1"/>
  <c r="AJ821" i="1"/>
  <c r="AJ817" i="1"/>
  <c r="AJ816" i="1"/>
  <c r="S795" i="1"/>
  <c r="AK842" i="1" l="1"/>
  <c r="AT819" i="1" s="1"/>
  <c r="AK847" i="1"/>
  <c r="AR848" i="1"/>
  <c r="AJ847" i="1"/>
  <c r="AK829" i="1"/>
  <c r="AT817" i="1" s="1"/>
  <c r="AK815" i="1"/>
  <c r="AT815" i="1" s="1"/>
  <c r="AJ822" i="1"/>
  <c r="AS816" i="1" s="1"/>
  <c r="AK822" i="1"/>
  <c r="AT816" i="1" s="1"/>
  <c r="AK836" i="1"/>
  <c r="AT818" i="1" s="1"/>
  <c r="AJ842" i="1"/>
  <c r="AS819" i="1" s="1"/>
  <c r="AJ815" i="1"/>
  <c r="AS815" i="1" s="1"/>
  <c r="AJ836" i="1"/>
  <c r="AS818" i="1" s="1"/>
  <c r="AJ850" i="1"/>
  <c r="AS821" i="1" s="1"/>
  <c r="AJ829" i="1"/>
  <c r="AS817" i="1" s="1"/>
  <c r="AK850" i="1"/>
  <c r="AT821" i="1" s="1"/>
  <c r="AS820" i="1" l="1"/>
  <c r="AQ847" i="1"/>
  <c r="AT820" i="1"/>
  <c r="AR847" i="1"/>
  <c r="AK855" i="1"/>
  <c r="AJ855" i="1"/>
  <c r="AG809" i="1"/>
  <c r="AP849" i="1" s="1"/>
  <c r="AI819" i="1" l="1"/>
  <c r="AI823" i="1"/>
  <c r="AI827" i="1"/>
  <c r="AI831" i="1"/>
  <c r="AI835" i="1"/>
  <c r="AI839" i="1"/>
  <c r="AI843" i="1"/>
  <c r="AI847" i="1"/>
  <c r="AI852" i="1"/>
  <c r="AI816" i="1"/>
  <c r="AI820" i="1"/>
  <c r="AI824" i="1"/>
  <c r="AI828" i="1"/>
  <c r="AI832" i="1"/>
  <c r="AI836" i="1"/>
  <c r="AR818" i="1" s="1"/>
  <c r="AI840" i="1"/>
  <c r="AI844" i="1"/>
  <c r="AI848" i="1"/>
  <c r="AP848" i="1" s="1"/>
  <c r="AI853" i="1"/>
  <c r="AI834" i="1"/>
  <c r="AI846" i="1"/>
  <c r="AI815" i="1"/>
  <c r="AR815" i="1" s="1"/>
  <c r="AI817" i="1"/>
  <c r="AI821" i="1"/>
  <c r="AI825" i="1"/>
  <c r="AI829" i="1"/>
  <c r="AR817" i="1" s="1"/>
  <c r="AI833" i="1"/>
  <c r="AI837" i="1"/>
  <c r="AI841" i="1"/>
  <c r="AI845" i="1"/>
  <c r="AI850" i="1"/>
  <c r="AR821" i="1" s="1"/>
  <c r="AI854" i="1"/>
  <c r="AI855" i="1" s="1"/>
  <c r="AI818" i="1"/>
  <c r="AI822" i="1"/>
  <c r="AR816" i="1" s="1"/>
  <c r="AI826" i="1"/>
  <c r="AI830" i="1"/>
  <c r="AI838" i="1"/>
  <c r="AI842" i="1"/>
  <c r="AR819" i="1" s="1"/>
  <c r="AI851" i="1"/>
  <c r="AQ805" i="1"/>
  <c r="AM825" i="1" s="1"/>
  <c r="AR805" i="1"/>
  <c r="AM826" i="1" s="1"/>
  <c r="AS805" i="1"/>
  <c r="AM827" i="1" s="1"/>
  <c r="AT805" i="1"/>
  <c r="AM828" i="1" s="1"/>
  <c r="AU805" i="1"/>
  <c r="AM830" i="1" s="1"/>
  <c r="AV805" i="1"/>
  <c r="AM831" i="1" s="1"/>
  <c r="AW805" i="1"/>
  <c r="AM832" i="1" s="1"/>
  <c r="AX805" i="1"/>
  <c r="AM833" i="1" s="1"/>
  <c r="AY805" i="1"/>
  <c r="AM834" i="1" s="1"/>
  <c r="AZ805" i="1"/>
  <c r="AM835" i="1" s="1"/>
  <c r="BA805" i="1"/>
  <c r="AM837" i="1" s="1"/>
  <c r="BB805" i="1"/>
  <c r="AM838" i="1" s="1"/>
  <c r="BC805" i="1"/>
  <c r="AM839" i="1" s="1"/>
  <c r="BD805" i="1"/>
  <c r="AM840" i="1" s="1"/>
  <c r="BE805" i="1"/>
  <c r="AM841" i="1" s="1"/>
  <c r="BF805" i="1"/>
  <c r="AM843" i="1" s="1"/>
  <c r="BG805" i="1"/>
  <c r="AM844" i="1" s="1"/>
  <c r="BH805" i="1"/>
  <c r="AM845" i="1" s="1"/>
  <c r="BI805" i="1"/>
  <c r="AM846" i="1" s="1"/>
  <c r="BJ805" i="1"/>
  <c r="BK805" i="1"/>
  <c r="AT849" i="1" s="1"/>
  <c r="BL805" i="1"/>
  <c r="AM851" i="1" s="1"/>
  <c r="BM805" i="1"/>
  <c r="AM852" i="1" s="1"/>
  <c r="BN805" i="1"/>
  <c r="AM853" i="1" s="1"/>
  <c r="BO805" i="1"/>
  <c r="AM854" i="1" s="1"/>
  <c r="AJ805" i="1"/>
  <c r="AM817" i="1" s="1"/>
  <c r="AK805" i="1"/>
  <c r="AM818" i="1" s="1"/>
  <c r="AL805" i="1"/>
  <c r="AM819" i="1" s="1"/>
  <c r="AM805" i="1"/>
  <c r="AM820" i="1" s="1"/>
  <c r="AN805" i="1"/>
  <c r="AM821" i="1" s="1"/>
  <c r="AO805" i="1"/>
  <c r="AM823" i="1" s="1"/>
  <c r="AP805" i="1"/>
  <c r="AM824" i="1" s="1"/>
  <c r="AI805" i="1"/>
  <c r="AM816" i="1" s="1"/>
  <c r="AR820" i="1" l="1"/>
  <c r="AP847" i="1"/>
  <c r="AT810" i="1"/>
  <c r="AM848" i="1"/>
  <c r="AO806" i="1"/>
  <c r="AI806" i="1"/>
  <c r="BJ806" i="1"/>
  <c r="BF806" i="1"/>
  <c r="BA806" i="1"/>
  <c r="BL806" i="1"/>
  <c r="AU806" i="1"/>
  <c r="BK795" i="1"/>
  <c r="AS849" i="1" s="1"/>
  <c r="AM847" i="1" l="1"/>
  <c r="AT847" i="1"/>
  <c r="AT848" i="1"/>
  <c r="AT809" i="1"/>
  <c r="AV820" i="1"/>
  <c r="AR809" i="1"/>
  <c r="AM842" i="1"/>
  <c r="AV819" i="1" s="1"/>
  <c r="AV809" i="1"/>
  <c r="AM850" i="1"/>
  <c r="AJ809" i="1"/>
  <c r="AM815" i="1"/>
  <c r="AV815" i="1" s="1"/>
  <c r="AN809" i="1"/>
  <c r="AM829" i="1"/>
  <c r="AV817" i="1" s="1"/>
  <c r="AP809" i="1"/>
  <c r="AM836" i="1"/>
  <c r="AV818" i="1" s="1"/>
  <c r="AL809" i="1"/>
  <c r="AM822" i="1"/>
  <c r="AV816" i="1" s="1"/>
  <c r="D776" i="1"/>
  <c r="B69" i="6" s="1"/>
  <c r="BK796" i="1"/>
  <c r="AU849" i="1" s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BF795" i="1"/>
  <c r="AL843" i="1" s="1"/>
  <c r="BG795" i="1"/>
  <c r="BH795" i="1"/>
  <c r="BI795" i="1"/>
  <c r="BJ795" i="1"/>
  <c r="AL848" i="1" s="1"/>
  <c r="BL795" i="1"/>
  <c r="BM795" i="1"/>
  <c r="BN795" i="1"/>
  <c r="BO795" i="1"/>
  <c r="AL847" i="1" l="1"/>
  <c r="AS848" i="1"/>
  <c r="AS847" i="1"/>
  <c r="AV821" i="1"/>
  <c r="AM855" i="1"/>
  <c r="C56" i="6"/>
  <c r="E56" i="6" s="1"/>
  <c r="AL851" i="1"/>
  <c r="BG796" i="1"/>
  <c r="AN844" i="1" s="1"/>
  <c r="AL844" i="1"/>
  <c r="C35" i="6"/>
  <c r="E35" i="6" s="1"/>
  <c r="AL839" i="1"/>
  <c r="C27" i="6"/>
  <c r="E27" i="6" s="1"/>
  <c r="AL834" i="1"/>
  <c r="C23" i="6"/>
  <c r="E23" i="6" s="1"/>
  <c r="AL830" i="1"/>
  <c r="C15" i="6"/>
  <c r="E15" i="6" s="1"/>
  <c r="AL825" i="1"/>
  <c r="C7" i="6"/>
  <c r="E7" i="6" s="1"/>
  <c r="AL820" i="1"/>
  <c r="AP796" i="1"/>
  <c r="AN824" i="1" s="1"/>
  <c r="AL824" i="1"/>
  <c r="C6" i="6"/>
  <c r="E6" i="6" s="1"/>
  <c r="AL819" i="1"/>
  <c r="C26" i="6"/>
  <c r="E26" i="6" s="1"/>
  <c r="AL833" i="1"/>
  <c r="BN796" i="1"/>
  <c r="AN853" i="1" s="1"/>
  <c r="AL853" i="1"/>
  <c r="BI796" i="1"/>
  <c r="AN846" i="1" s="1"/>
  <c r="AL846" i="1"/>
  <c r="BE796" i="1"/>
  <c r="AN841" i="1" s="1"/>
  <c r="AL841" i="1"/>
  <c r="BA796" i="1"/>
  <c r="AN837" i="1" s="1"/>
  <c r="AL837" i="1"/>
  <c r="AW796" i="1"/>
  <c r="AN832" i="1" s="1"/>
  <c r="AL832" i="1"/>
  <c r="AS796" i="1"/>
  <c r="AN827" i="1" s="1"/>
  <c r="AL827" i="1"/>
  <c r="C13" i="6"/>
  <c r="E13" i="6" s="1"/>
  <c r="AL823" i="1"/>
  <c r="AK796" i="1"/>
  <c r="AN818" i="1" s="1"/>
  <c r="AL818" i="1"/>
  <c r="BO796" i="1"/>
  <c r="AN854" i="1" s="1"/>
  <c r="AL854" i="1"/>
  <c r="BB796" i="1"/>
  <c r="AN838" i="1" s="1"/>
  <c r="AL838" i="1"/>
  <c r="AT796" i="1"/>
  <c r="AN828" i="1" s="1"/>
  <c r="AL828" i="1"/>
  <c r="C57" i="6"/>
  <c r="E57" i="6" s="1"/>
  <c r="AL852" i="1"/>
  <c r="C44" i="6"/>
  <c r="E44" i="6" s="1"/>
  <c r="AL845" i="1"/>
  <c r="C36" i="6"/>
  <c r="D36" i="6" s="1"/>
  <c r="AL840" i="1"/>
  <c r="C28" i="6"/>
  <c r="E28" i="6" s="1"/>
  <c r="AL835" i="1"/>
  <c r="C24" i="6"/>
  <c r="E24" i="6" s="1"/>
  <c r="AL831" i="1"/>
  <c r="C16" i="6"/>
  <c r="D16" i="6" s="1"/>
  <c r="AL826" i="1"/>
  <c r="C8" i="6"/>
  <c r="E8" i="6" s="1"/>
  <c r="AL821" i="1"/>
  <c r="C4" i="6"/>
  <c r="E4" i="6" s="1"/>
  <c r="AL817" i="1"/>
  <c r="AT855" i="1"/>
  <c r="BJ799" i="1"/>
  <c r="AS810" i="1"/>
  <c r="BF799" i="1"/>
  <c r="AL842" i="1" s="1"/>
  <c r="AU819" i="1" s="1"/>
  <c r="BD796" i="1"/>
  <c r="AN840" i="1" s="1"/>
  <c r="AN796" i="1"/>
  <c r="AN821" i="1" s="1"/>
  <c r="C18" i="6"/>
  <c r="E18" i="6" s="1"/>
  <c r="AZ796" i="1"/>
  <c r="AN835" i="1" s="1"/>
  <c r="AM796" i="1"/>
  <c r="AN820" i="1" s="1"/>
  <c r="C14" i="6"/>
  <c r="E14" i="6" s="1"/>
  <c r="BM796" i="1"/>
  <c r="AN852" i="1" s="1"/>
  <c r="AV796" i="1"/>
  <c r="AN831" i="1" s="1"/>
  <c r="AJ796" i="1"/>
  <c r="AN817" i="1" s="1"/>
  <c r="C43" i="6"/>
  <c r="D43" i="6" s="1"/>
  <c r="BH796" i="1"/>
  <c r="AN845" i="1" s="1"/>
  <c r="AR796" i="1"/>
  <c r="AN826" i="1" s="1"/>
  <c r="C51" i="6"/>
  <c r="D51" i="6" s="1"/>
  <c r="B7" i="6"/>
  <c r="B13" i="6"/>
  <c r="B17" i="6"/>
  <c r="B24" i="6"/>
  <c r="B28" i="6"/>
  <c r="B35" i="6"/>
  <c r="B42" i="6"/>
  <c r="B56" i="6"/>
  <c r="B60" i="6"/>
  <c r="B66" i="6"/>
  <c r="B70" i="6"/>
  <c r="C5" i="6"/>
  <c r="C33" i="6"/>
  <c r="C25" i="6"/>
  <c r="C42" i="6"/>
  <c r="C34" i="6"/>
  <c r="BL796" i="1"/>
  <c r="AN851" i="1" s="1"/>
  <c r="BC796" i="1"/>
  <c r="AN839" i="1" s="1"/>
  <c r="AY796" i="1"/>
  <c r="AN834" i="1" s="1"/>
  <c r="AU796" i="1"/>
  <c r="AN830" i="1" s="1"/>
  <c r="AQ796" i="1"/>
  <c r="AN825" i="1" s="1"/>
  <c r="BA799" i="1"/>
  <c r="AL836" i="1" s="1"/>
  <c r="AU818" i="1" s="1"/>
  <c r="B3" i="6"/>
  <c r="B6" i="6"/>
  <c r="B14" i="6"/>
  <c r="B18" i="6"/>
  <c r="B25" i="6"/>
  <c r="B29" i="6"/>
  <c r="B36" i="6"/>
  <c r="B43" i="6"/>
  <c r="B50" i="6"/>
  <c r="B57" i="6"/>
  <c r="B63" i="6"/>
  <c r="B67" i="6"/>
  <c r="C17" i="6"/>
  <c r="C37" i="6"/>
  <c r="C50" i="6"/>
  <c r="C59" i="6"/>
  <c r="AU799" i="1"/>
  <c r="AL829" i="1" s="1"/>
  <c r="AU817" i="1" s="1"/>
  <c r="BL799" i="1"/>
  <c r="AL850" i="1" s="1"/>
  <c r="B46" i="6"/>
  <c r="BJ796" i="1"/>
  <c r="AN848" i="1" s="1"/>
  <c r="BF796" i="1"/>
  <c r="AN843" i="1" s="1"/>
  <c r="AX796" i="1"/>
  <c r="AN833" i="1" s="1"/>
  <c r="AL796" i="1"/>
  <c r="AN819" i="1" s="1"/>
  <c r="B9" i="6"/>
  <c r="B5" i="6"/>
  <c r="B15" i="6"/>
  <c r="B19" i="6"/>
  <c r="B26" i="6"/>
  <c r="B33" i="6"/>
  <c r="B37" i="6"/>
  <c r="B44" i="6"/>
  <c r="B51" i="6"/>
  <c r="B58" i="6"/>
  <c r="B64" i="6"/>
  <c r="B68" i="6"/>
  <c r="C45" i="6"/>
  <c r="C58" i="6"/>
  <c r="AO796" i="1"/>
  <c r="AN823" i="1" s="1"/>
  <c r="AO799" i="1"/>
  <c r="AL822" i="1" s="1"/>
  <c r="AU816" i="1" s="1"/>
  <c r="B8" i="6"/>
  <c r="B4" i="6"/>
  <c r="B16" i="6"/>
  <c r="B23" i="6"/>
  <c r="B27" i="6"/>
  <c r="B34" i="6"/>
  <c r="B38" i="6"/>
  <c r="B45" i="6"/>
  <c r="B52" i="6"/>
  <c r="B59" i="6"/>
  <c r="B65" i="6"/>
  <c r="AI795" i="1"/>
  <c r="AL816" i="1" s="1"/>
  <c r="AG795" i="1"/>
  <c r="AF795" i="1"/>
  <c r="AD795" i="1"/>
  <c r="AC795" i="1"/>
  <c r="AB795" i="1"/>
  <c r="Z795" i="1"/>
  <c r="Y795" i="1"/>
  <c r="X795" i="1"/>
  <c r="W795" i="1"/>
  <c r="U795" i="1"/>
  <c r="D35" i="6" l="1"/>
  <c r="AN847" i="1"/>
  <c r="AU847" i="1" s="1"/>
  <c r="AU848" i="1"/>
  <c r="D6" i="6"/>
  <c r="D7" i="6"/>
  <c r="D56" i="6"/>
  <c r="D23" i="6"/>
  <c r="D13" i="6"/>
  <c r="AU821" i="1"/>
  <c r="D27" i="6"/>
  <c r="D15" i="6"/>
  <c r="D26" i="6"/>
  <c r="C29" i="6"/>
  <c r="C65" i="6" s="1"/>
  <c r="D4" i="6"/>
  <c r="D28" i="6"/>
  <c r="E16" i="6"/>
  <c r="D44" i="6"/>
  <c r="E36" i="6"/>
  <c r="D8" i="6"/>
  <c r="D24" i="6"/>
  <c r="D57" i="6"/>
  <c r="AS809" i="1"/>
  <c r="AU820" i="1"/>
  <c r="BJ800" i="1"/>
  <c r="E43" i="6"/>
  <c r="D14" i="6"/>
  <c r="E51" i="6"/>
  <c r="AU800" i="1"/>
  <c r="AN829" i="1" s="1"/>
  <c r="AW817" i="1" s="1"/>
  <c r="AM809" i="1"/>
  <c r="BA800" i="1"/>
  <c r="AN836" i="1" s="1"/>
  <c r="AW818" i="1" s="1"/>
  <c r="AO809" i="1"/>
  <c r="BF800" i="1"/>
  <c r="AN842" i="1" s="1"/>
  <c r="AW819" i="1" s="1"/>
  <c r="AQ809" i="1"/>
  <c r="AO800" i="1"/>
  <c r="AN822" i="1" s="1"/>
  <c r="AW816" i="1" s="1"/>
  <c r="AK809" i="1"/>
  <c r="BL800" i="1"/>
  <c r="AN850" i="1" s="1"/>
  <c r="AW821" i="1" s="1"/>
  <c r="AU809" i="1"/>
  <c r="D18" i="6"/>
  <c r="A3" i="1"/>
  <c r="A5" i="1" s="1"/>
  <c r="A6" i="1" s="1"/>
  <c r="A7" i="1" s="1"/>
  <c r="A8" i="1" s="1"/>
  <c r="A9" i="1" s="1"/>
  <c r="A10" i="1" s="1"/>
  <c r="A11" i="1" s="1"/>
  <c r="A12" i="1" s="1"/>
  <c r="E58" i="6"/>
  <c r="D58" i="6"/>
  <c r="E17" i="6"/>
  <c r="D17" i="6"/>
  <c r="E33" i="6"/>
  <c r="C38" i="6"/>
  <c r="D33" i="6"/>
  <c r="C60" i="6"/>
  <c r="AI799" i="1"/>
  <c r="C3" i="6"/>
  <c r="D45" i="6"/>
  <c r="E45" i="6"/>
  <c r="E59" i="6"/>
  <c r="D59" i="6"/>
  <c r="D34" i="6"/>
  <c r="E34" i="6"/>
  <c r="C19" i="6"/>
  <c r="E50" i="6"/>
  <c r="C52" i="6"/>
  <c r="D50" i="6"/>
  <c r="E42" i="6"/>
  <c r="D42" i="6"/>
  <c r="C46" i="6"/>
  <c r="E37" i="6"/>
  <c r="D37" i="6"/>
  <c r="E25" i="6"/>
  <c r="D25" i="6"/>
  <c r="E5" i="6"/>
  <c r="D5" i="6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W820" i="1" l="1"/>
  <c r="D29" i="6"/>
  <c r="F23" i="6" s="1"/>
  <c r="E29" i="6"/>
  <c r="AI809" i="1"/>
  <c r="AL815" i="1"/>
  <c r="F25" i="6"/>
  <c r="C64" i="6"/>
  <c r="E19" i="6"/>
  <c r="D19" i="6"/>
  <c r="AI802" i="1"/>
  <c r="AI800" i="1"/>
  <c r="AN815" i="1" s="1"/>
  <c r="AW815" i="1" s="1"/>
  <c r="E65" i="6"/>
  <c r="D65" i="6"/>
  <c r="C69" i="6"/>
  <c r="E60" i="6"/>
  <c r="D60" i="6"/>
  <c r="E46" i="6"/>
  <c r="D46" i="6"/>
  <c r="C67" i="6"/>
  <c r="C68" i="6"/>
  <c r="E52" i="6"/>
  <c r="D52" i="6"/>
  <c r="D38" i="6"/>
  <c r="E38" i="6"/>
  <c r="C66" i="6"/>
  <c r="E3" i="6"/>
  <c r="D3" i="6"/>
  <c r="C9" i="6"/>
  <c r="D775" i="1"/>
  <c r="AU815" i="1" l="1"/>
  <c r="AL855" i="1"/>
  <c r="AN855" i="1" s="1"/>
  <c r="F28" i="6"/>
  <c r="F24" i="6"/>
  <c r="F27" i="6"/>
  <c r="F26" i="6"/>
  <c r="AI803" i="1"/>
  <c r="AU855" i="1" s="1"/>
  <c r="AS855" i="1"/>
  <c r="F57" i="6"/>
  <c r="F58" i="6"/>
  <c r="F59" i="6"/>
  <c r="F56" i="6"/>
  <c r="F36" i="6"/>
  <c r="F37" i="6"/>
  <c r="F34" i="6"/>
  <c r="F33" i="6"/>
  <c r="F35" i="6"/>
  <c r="F51" i="6"/>
  <c r="F50" i="6"/>
  <c r="F45" i="6"/>
  <c r="F42" i="6"/>
  <c r="F43" i="6"/>
  <c r="F44" i="6"/>
  <c r="F17" i="6"/>
  <c r="F14" i="6"/>
  <c r="F18" i="6"/>
  <c r="F15" i="6"/>
  <c r="F13" i="6"/>
  <c r="F16" i="6"/>
  <c r="D69" i="6"/>
  <c r="E69" i="6"/>
  <c r="D66" i="6"/>
  <c r="E66" i="6"/>
  <c r="E9" i="6"/>
  <c r="D9" i="6"/>
  <c r="C63" i="6"/>
  <c r="D68" i="6"/>
  <c r="E68" i="6"/>
  <c r="E67" i="6"/>
  <c r="D67" i="6"/>
  <c r="E64" i="6"/>
  <c r="D64" i="6"/>
  <c r="AJ779" i="1"/>
  <c r="AJ789" i="1" s="1"/>
  <c r="AJ778" i="1"/>
  <c r="AJ788" i="1" s="1"/>
  <c r="AJ777" i="1"/>
  <c r="AJ787" i="1" s="1"/>
  <c r="AJ776" i="1"/>
  <c r="AJ786" i="1" s="1"/>
  <c r="AJ775" i="1"/>
  <c r="AJ785" i="1" s="1"/>
  <c r="F5" i="6" l="1"/>
  <c r="F3" i="6"/>
  <c r="F6" i="6"/>
  <c r="F7" i="6"/>
  <c r="F4" i="6"/>
  <c r="F8" i="6"/>
  <c r="E63" i="6"/>
  <c r="D63" i="6"/>
  <c r="C70" i="6"/>
  <c r="AG796" i="1"/>
  <c r="AG779" i="1"/>
  <c r="AG789" i="1" s="1"/>
  <c r="AG778" i="1"/>
  <c r="AG788" i="1" s="1"/>
  <c r="AG777" i="1"/>
  <c r="AG787" i="1" s="1"/>
  <c r="AG776" i="1"/>
  <c r="AG786" i="1" s="1"/>
  <c r="AG775" i="1"/>
  <c r="AG785" i="1" s="1"/>
  <c r="A766" i="1"/>
  <c r="A767" i="1" s="1"/>
  <c r="A768" i="1" s="1"/>
  <c r="A769" i="1" s="1"/>
  <c r="A770" i="1" s="1"/>
  <c r="A771" i="1" s="1"/>
  <c r="A772" i="1" s="1"/>
  <c r="A773" i="1" s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E70" i="6" l="1"/>
  <c r="D70" i="6"/>
  <c r="AD796" i="1"/>
  <c r="AC796" i="1"/>
  <c r="AD783" i="1"/>
  <c r="AD793" i="1" s="1"/>
  <c r="AC783" i="1"/>
  <c r="AC793" i="1" s="1"/>
  <c r="AD782" i="1"/>
  <c r="AD792" i="1" s="1"/>
  <c r="AC782" i="1"/>
  <c r="AC792" i="1" s="1"/>
  <c r="AD781" i="1"/>
  <c r="AD791" i="1" s="1"/>
  <c r="AC781" i="1"/>
  <c r="AC791" i="1" s="1"/>
  <c r="AD780" i="1"/>
  <c r="AD790" i="1" s="1"/>
  <c r="AC780" i="1"/>
  <c r="AC790" i="1" s="1"/>
  <c r="AD779" i="1"/>
  <c r="AD789" i="1" s="1"/>
  <c r="AC779" i="1"/>
  <c r="AC789" i="1" s="1"/>
  <c r="AD778" i="1"/>
  <c r="AD788" i="1" s="1"/>
  <c r="AC778" i="1"/>
  <c r="AC788" i="1" s="1"/>
  <c r="AD777" i="1"/>
  <c r="AD787" i="1" s="1"/>
  <c r="AC777" i="1"/>
  <c r="AC787" i="1" s="1"/>
  <c r="AD776" i="1"/>
  <c r="AD786" i="1" s="1"/>
  <c r="AC776" i="1"/>
  <c r="AC786" i="1" s="1"/>
  <c r="AD775" i="1"/>
  <c r="AD785" i="1" s="1"/>
  <c r="AC775" i="1"/>
  <c r="AC785" i="1" s="1"/>
  <c r="Z796" i="1"/>
  <c r="Y796" i="1"/>
  <c r="Z781" i="1"/>
  <c r="Z791" i="1" s="1"/>
  <c r="Y781" i="1"/>
  <c r="Y791" i="1" s="1"/>
  <c r="Z780" i="1"/>
  <c r="Z790" i="1" s="1"/>
  <c r="Y780" i="1"/>
  <c r="Y790" i="1" s="1"/>
  <c r="Z779" i="1"/>
  <c r="Z789" i="1" s="1"/>
  <c r="Y779" i="1"/>
  <c r="Y789" i="1" s="1"/>
  <c r="Z778" i="1"/>
  <c r="Z788" i="1" s="1"/>
  <c r="Y778" i="1"/>
  <c r="Y788" i="1" s="1"/>
  <c r="Z777" i="1"/>
  <c r="Z787" i="1" s="1"/>
  <c r="Y777" i="1"/>
  <c r="Y787" i="1" s="1"/>
  <c r="Z776" i="1"/>
  <c r="Z786" i="1" s="1"/>
  <c r="Y776" i="1"/>
  <c r="Y786" i="1" s="1"/>
  <c r="Z775" i="1"/>
  <c r="Z785" i="1" s="1"/>
  <c r="Y775" i="1"/>
  <c r="Y785" i="1" s="1"/>
  <c r="F65" i="6" l="1"/>
  <c r="F69" i="6"/>
  <c r="F68" i="6"/>
  <c r="F66" i="6"/>
  <c r="F63" i="6"/>
  <c r="F64" i="6"/>
  <c r="F67" i="6"/>
  <c r="S796" i="1"/>
  <c r="U796" i="1"/>
  <c r="W796" i="1"/>
  <c r="X796" i="1"/>
  <c r="AF796" i="1"/>
  <c r="AB796" i="1"/>
  <c r="AI796" i="1"/>
  <c r="AN816" i="1" s="1"/>
  <c r="B775" i="1" l="1"/>
  <c r="BO779" i="1"/>
  <c r="BO789" i="1" s="1"/>
  <c r="BN779" i="1"/>
  <c r="BN789" i="1" s="1"/>
  <c r="BM779" i="1"/>
  <c r="BM789" i="1" s="1"/>
  <c r="BL779" i="1"/>
  <c r="BL789" i="1" s="1"/>
  <c r="BK779" i="1"/>
  <c r="BK789" i="1" s="1"/>
  <c r="BJ779" i="1"/>
  <c r="BJ789" i="1" s="1"/>
  <c r="BI779" i="1"/>
  <c r="BI789" i="1" s="1"/>
  <c r="BH779" i="1"/>
  <c r="BH789" i="1" s="1"/>
  <c r="BG779" i="1"/>
  <c r="BG789" i="1" s="1"/>
  <c r="BF779" i="1"/>
  <c r="BF789" i="1" s="1"/>
  <c r="BE779" i="1"/>
  <c r="BE789" i="1" s="1"/>
  <c r="BD779" i="1"/>
  <c r="BD789" i="1" s="1"/>
  <c r="BC779" i="1"/>
  <c r="BC789" i="1" s="1"/>
  <c r="BB779" i="1"/>
  <c r="BB789" i="1" s="1"/>
  <c r="BA779" i="1"/>
  <c r="BA789" i="1" s="1"/>
  <c r="AZ779" i="1"/>
  <c r="AZ789" i="1" s="1"/>
  <c r="AY779" i="1"/>
  <c r="AY789" i="1" s="1"/>
  <c r="AX779" i="1"/>
  <c r="AX789" i="1" s="1"/>
  <c r="AW779" i="1"/>
  <c r="AW789" i="1" s="1"/>
  <c r="AV779" i="1"/>
  <c r="AV789" i="1" s="1"/>
  <c r="AU779" i="1"/>
  <c r="AU789" i="1" s="1"/>
  <c r="AT779" i="1"/>
  <c r="AT789" i="1" s="1"/>
  <c r="AS779" i="1"/>
  <c r="AS789" i="1" s="1"/>
  <c r="AR779" i="1"/>
  <c r="AR789" i="1" s="1"/>
  <c r="AQ779" i="1"/>
  <c r="AQ789" i="1" s="1"/>
  <c r="AP779" i="1"/>
  <c r="AP789" i="1" s="1"/>
  <c r="AO779" i="1"/>
  <c r="AO789" i="1" s="1"/>
  <c r="AN779" i="1"/>
  <c r="AN789" i="1" s="1"/>
  <c r="AM779" i="1"/>
  <c r="AM789" i="1" s="1"/>
  <c r="AL779" i="1"/>
  <c r="AL789" i="1" s="1"/>
  <c r="AK779" i="1"/>
  <c r="AK789" i="1" s="1"/>
  <c r="AI779" i="1"/>
  <c r="AI789" i="1" s="1"/>
  <c r="BO778" i="1"/>
  <c r="BO788" i="1" s="1"/>
  <c r="BN778" i="1"/>
  <c r="BN788" i="1" s="1"/>
  <c r="BM778" i="1"/>
  <c r="BM788" i="1" s="1"/>
  <c r="BL778" i="1"/>
  <c r="BL788" i="1" s="1"/>
  <c r="BK778" i="1"/>
  <c r="BK788" i="1" s="1"/>
  <c r="BJ778" i="1"/>
  <c r="BJ788" i="1" s="1"/>
  <c r="BI778" i="1"/>
  <c r="BI788" i="1" s="1"/>
  <c r="BH778" i="1"/>
  <c r="BH788" i="1" s="1"/>
  <c r="BG778" i="1"/>
  <c r="BG788" i="1" s="1"/>
  <c r="BF778" i="1"/>
  <c r="BF788" i="1" s="1"/>
  <c r="BE778" i="1"/>
  <c r="BE788" i="1" s="1"/>
  <c r="BD778" i="1"/>
  <c r="BD788" i="1" s="1"/>
  <c r="BC778" i="1"/>
  <c r="BC788" i="1" s="1"/>
  <c r="BB778" i="1"/>
  <c r="BB788" i="1" s="1"/>
  <c r="BA778" i="1"/>
  <c r="BA788" i="1" s="1"/>
  <c r="AZ778" i="1"/>
  <c r="AZ788" i="1" s="1"/>
  <c r="AY778" i="1"/>
  <c r="AY788" i="1" s="1"/>
  <c r="AX778" i="1"/>
  <c r="AX788" i="1" s="1"/>
  <c r="AW778" i="1"/>
  <c r="AW788" i="1" s="1"/>
  <c r="AV778" i="1"/>
  <c r="AV788" i="1" s="1"/>
  <c r="AU778" i="1"/>
  <c r="AU788" i="1" s="1"/>
  <c r="AT778" i="1"/>
  <c r="AT788" i="1" s="1"/>
  <c r="AS778" i="1"/>
  <c r="AS788" i="1" s="1"/>
  <c r="AR778" i="1"/>
  <c r="AR788" i="1" s="1"/>
  <c r="AQ778" i="1"/>
  <c r="AQ788" i="1" s="1"/>
  <c r="AP778" i="1"/>
  <c r="AP788" i="1" s="1"/>
  <c r="AO778" i="1"/>
  <c r="AO788" i="1" s="1"/>
  <c r="AN778" i="1"/>
  <c r="AN788" i="1" s="1"/>
  <c r="AM778" i="1"/>
  <c r="AM788" i="1" s="1"/>
  <c r="AL778" i="1"/>
  <c r="AL788" i="1" s="1"/>
  <c r="AK778" i="1"/>
  <c r="AK788" i="1" s="1"/>
  <c r="AI778" i="1"/>
  <c r="AI788" i="1" s="1"/>
  <c r="BO777" i="1"/>
  <c r="BO787" i="1" s="1"/>
  <c r="BN777" i="1"/>
  <c r="BN787" i="1" s="1"/>
  <c r="BM777" i="1"/>
  <c r="BM787" i="1" s="1"/>
  <c r="BL777" i="1"/>
  <c r="BL787" i="1" s="1"/>
  <c r="BK777" i="1"/>
  <c r="BK787" i="1" s="1"/>
  <c r="BJ777" i="1"/>
  <c r="BJ787" i="1" s="1"/>
  <c r="BI777" i="1"/>
  <c r="BI787" i="1" s="1"/>
  <c r="BH777" i="1"/>
  <c r="BH787" i="1" s="1"/>
  <c r="BG777" i="1"/>
  <c r="BG787" i="1" s="1"/>
  <c r="BF777" i="1"/>
  <c r="BF787" i="1" s="1"/>
  <c r="BE777" i="1"/>
  <c r="BE787" i="1" s="1"/>
  <c r="BD777" i="1"/>
  <c r="BD787" i="1" s="1"/>
  <c r="BC777" i="1"/>
  <c r="BC787" i="1" s="1"/>
  <c r="BB777" i="1"/>
  <c r="BB787" i="1" s="1"/>
  <c r="BA777" i="1"/>
  <c r="BA787" i="1" s="1"/>
  <c r="AZ777" i="1"/>
  <c r="AZ787" i="1" s="1"/>
  <c r="AY777" i="1"/>
  <c r="AY787" i="1" s="1"/>
  <c r="AX777" i="1"/>
  <c r="AX787" i="1" s="1"/>
  <c r="AW777" i="1"/>
  <c r="AW787" i="1" s="1"/>
  <c r="AV777" i="1"/>
  <c r="AV787" i="1" s="1"/>
  <c r="AU777" i="1"/>
  <c r="AU787" i="1" s="1"/>
  <c r="AT777" i="1"/>
  <c r="AT787" i="1" s="1"/>
  <c r="AS777" i="1"/>
  <c r="AS787" i="1" s="1"/>
  <c r="AR777" i="1"/>
  <c r="AR787" i="1" s="1"/>
  <c r="AQ777" i="1"/>
  <c r="AQ787" i="1" s="1"/>
  <c r="AP777" i="1"/>
  <c r="AP787" i="1" s="1"/>
  <c r="AO777" i="1"/>
  <c r="AO787" i="1" s="1"/>
  <c r="AN777" i="1"/>
  <c r="AN787" i="1" s="1"/>
  <c r="AM777" i="1"/>
  <c r="AM787" i="1" s="1"/>
  <c r="AL777" i="1"/>
  <c r="AL787" i="1" s="1"/>
  <c r="AK777" i="1"/>
  <c r="AK787" i="1" s="1"/>
  <c r="AI777" i="1"/>
  <c r="AI787" i="1" s="1"/>
  <c r="BO776" i="1"/>
  <c r="BO786" i="1" s="1"/>
  <c r="BN776" i="1"/>
  <c r="BN786" i="1" s="1"/>
  <c r="BM776" i="1"/>
  <c r="BM786" i="1" s="1"/>
  <c r="BL776" i="1"/>
  <c r="BL786" i="1" s="1"/>
  <c r="BK776" i="1"/>
  <c r="BK786" i="1" s="1"/>
  <c r="BJ776" i="1"/>
  <c r="BJ786" i="1" s="1"/>
  <c r="BI776" i="1"/>
  <c r="BI786" i="1" s="1"/>
  <c r="BH776" i="1"/>
  <c r="BH786" i="1" s="1"/>
  <c r="BG776" i="1"/>
  <c r="BG786" i="1" s="1"/>
  <c r="BF776" i="1"/>
  <c r="BF786" i="1" s="1"/>
  <c r="BE776" i="1"/>
  <c r="BE786" i="1" s="1"/>
  <c r="BD776" i="1"/>
  <c r="BD786" i="1" s="1"/>
  <c r="BC776" i="1"/>
  <c r="BC786" i="1" s="1"/>
  <c r="BB776" i="1"/>
  <c r="BB786" i="1" s="1"/>
  <c r="BA776" i="1"/>
  <c r="BA786" i="1" s="1"/>
  <c r="AZ776" i="1"/>
  <c r="AZ786" i="1" s="1"/>
  <c r="AY776" i="1"/>
  <c r="AY786" i="1" s="1"/>
  <c r="AX776" i="1"/>
  <c r="AX786" i="1" s="1"/>
  <c r="AW776" i="1"/>
  <c r="AW786" i="1" s="1"/>
  <c r="AV776" i="1"/>
  <c r="AV786" i="1" s="1"/>
  <c r="AU776" i="1"/>
  <c r="AU786" i="1" s="1"/>
  <c r="AT776" i="1"/>
  <c r="AT786" i="1" s="1"/>
  <c r="AS776" i="1"/>
  <c r="AS786" i="1" s="1"/>
  <c r="AR776" i="1"/>
  <c r="AR786" i="1" s="1"/>
  <c r="AQ776" i="1"/>
  <c r="AQ786" i="1" s="1"/>
  <c r="AP776" i="1"/>
  <c r="AP786" i="1" s="1"/>
  <c r="AO776" i="1"/>
  <c r="AO786" i="1" s="1"/>
  <c r="AN776" i="1"/>
  <c r="AN786" i="1" s="1"/>
  <c r="AM776" i="1"/>
  <c r="AM786" i="1" s="1"/>
  <c r="AL776" i="1"/>
  <c r="AL786" i="1" s="1"/>
  <c r="AK776" i="1"/>
  <c r="AK786" i="1" s="1"/>
  <c r="AI776" i="1"/>
  <c r="AI786" i="1" s="1"/>
  <c r="BO775" i="1"/>
  <c r="BO785" i="1" s="1"/>
  <c r="BN775" i="1"/>
  <c r="BN785" i="1" s="1"/>
  <c r="BM775" i="1"/>
  <c r="BM785" i="1" s="1"/>
  <c r="BL775" i="1"/>
  <c r="BL785" i="1" s="1"/>
  <c r="BK775" i="1"/>
  <c r="BK785" i="1" s="1"/>
  <c r="BJ775" i="1"/>
  <c r="BJ785" i="1" s="1"/>
  <c r="BI775" i="1"/>
  <c r="BI785" i="1" s="1"/>
  <c r="BH775" i="1"/>
  <c r="BH785" i="1" s="1"/>
  <c r="BG775" i="1"/>
  <c r="BG785" i="1" s="1"/>
  <c r="BF775" i="1"/>
  <c r="BF785" i="1" s="1"/>
  <c r="BE775" i="1"/>
  <c r="BE785" i="1" s="1"/>
  <c r="BD775" i="1"/>
  <c r="BD785" i="1" s="1"/>
  <c r="BC775" i="1"/>
  <c r="BC785" i="1" s="1"/>
  <c r="BB775" i="1"/>
  <c r="BB785" i="1" s="1"/>
  <c r="BA775" i="1"/>
  <c r="BA785" i="1" s="1"/>
  <c r="AZ775" i="1"/>
  <c r="AZ785" i="1" s="1"/>
  <c r="AY775" i="1"/>
  <c r="AY785" i="1" s="1"/>
  <c r="AX775" i="1"/>
  <c r="AX785" i="1" s="1"/>
  <c r="AW775" i="1"/>
  <c r="AW785" i="1" s="1"/>
  <c r="AV775" i="1"/>
  <c r="AV785" i="1" s="1"/>
  <c r="AU775" i="1"/>
  <c r="AU785" i="1" s="1"/>
  <c r="AT775" i="1"/>
  <c r="AT785" i="1" s="1"/>
  <c r="AS775" i="1"/>
  <c r="AS785" i="1" s="1"/>
  <c r="AR775" i="1"/>
  <c r="AR785" i="1" s="1"/>
  <c r="AQ775" i="1"/>
  <c r="AQ785" i="1" s="1"/>
  <c r="AP775" i="1"/>
  <c r="AP785" i="1" s="1"/>
  <c r="AO775" i="1"/>
  <c r="AO785" i="1" s="1"/>
  <c r="AN775" i="1"/>
  <c r="AN785" i="1" s="1"/>
  <c r="AM775" i="1"/>
  <c r="AM785" i="1" s="1"/>
  <c r="AL775" i="1"/>
  <c r="AL785" i="1" s="1"/>
  <c r="AK775" i="1"/>
  <c r="AK785" i="1" s="1"/>
  <c r="AI775" i="1"/>
  <c r="AI785" i="1" s="1"/>
  <c r="AF779" i="1"/>
  <c r="AF778" i="1"/>
  <c r="AF777" i="1"/>
  <c r="AF776" i="1"/>
  <c r="AF775" i="1"/>
  <c r="AB783" i="1"/>
  <c r="AB782" i="1"/>
  <c r="AB781" i="1"/>
  <c r="AB780" i="1"/>
  <c r="AB779" i="1"/>
  <c r="AB778" i="1"/>
  <c r="AB777" i="1"/>
  <c r="AB776" i="1"/>
  <c r="AB775" i="1"/>
  <c r="X781" i="1"/>
  <c r="X780" i="1"/>
  <c r="X779" i="1"/>
  <c r="X778" i="1"/>
  <c r="X777" i="1"/>
  <c r="X776" i="1"/>
  <c r="X775" i="1"/>
  <c r="W778" i="1"/>
  <c r="W788" i="1" s="1"/>
  <c r="W777" i="1"/>
  <c r="W787" i="1" s="1"/>
  <c r="W776" i="1"/>
  <c r="W786" i="1" s="1"/>
  <c r="W775" i="1"/>
  <c r="W785" i="1" s="1"/>
  <c r="U778" i="1"/>
  <c r="U788" i="1" s="1"/>
  <c r="U777" i="1"/>
  <c r="U787" i="1" s="1"/>
  <c r="U776" i="1"/>
  <c r="U786" i="1" s="1"/>
  <c r="U775" i="1"/>
  <c r="U785" i="1" s="1"/>
  <c r="S779" i="1"/>
  <c r="S789" i="1" s="1"/>
  <c r="S778" i="1"/>
  <c r="S788" i="1" s="1"/>
  <c r="S777" i="1"/>
  <c r="S787" i="1" s="1"/>
  <c r="S776" i="1"/>
  <c r="S786" i="1" s="1"/>
  <c r="S775" i="1"/>
  <c r="S785" i="1" s="1"/>
  <c r="X787" i="1" l="1"/>
  <c r="AA777" i="1"/>
  <c r="X791" i="1"/>
  <c r="AA781" i="1"/>
  <c r="AB788" i="1"/>
  <c r="AE778" i="1"/>
  <c r="AB792" i="1"/>
  <c r="AE782" i="1"/>
  <c r="AF787" i="1"/>
  <c r="AH777" i="1"/>
  <c r="AB785" i="1"/>
  <c r="AE775" i="1"/>
  <c r="X788" i="1"/>
  <c r="AA778" i="1"/>
  <c r="AB793" i="1"/>
  <c r="AE783" i="1"/>
  <c r="AF788" i="1"/>
  <c r="AH778" i="1"/>
  <c r="X785" i="1"/>
  <c r="AA775" i="1"/>
  <c r="X789" i="1"/>
  <c r="AA779" i="1"/>
  <c r="AB786" i="1"/>
  <c r="AE776" i="1"/>
  <c r="AB790" i="1"/>
  <c r="AE780" i="1"/>
  <c r="AF785" i="1"/>
  <c r="AH775" i="1"/>
  <c r="AF789" i="1"/>
  <c r="AH779" i="1"/>
  <c r="AB789" i="1"/>
  <c r="AE779" i="1"/>
  <c r="X786" i="1"/>
  <c r="AA776" i="1"/>
  <c r="X790" i="1"/>
  <c r="AA780" i="1"/>
  <c r="AB787" i="1"/>
  <c r="AE777" i="1"/>
  <c r="AB791" i="1"/>
  <c r="AE781" i="1"/>
  <c r="AF786" i="1"/>
  <c r="AH776" i="1"/>
  <c r="AH780" i="1" l="1"/>
  <c r="AH790" i="1" s="1"/>
  <c r="AA782" i="1"/>
  <c r="AA792" i="1" s="1"/>
  <c r="AE784" i="1"/>
  <c r="AE794" i="1" s="1"/>
  <c r="AH789" i="1" l="1"/>
  <c r="AH786" i="1"/>
  <c r="AH787" i="1"/>
  <c r="AH788" i="1"/>
  <c r="AA789" i="1"/>
  <c r="AA787" i="1"/>
  <c r="AA785" i="1"/>
  <c r="AA786" i="1"/>
  <c r="AE792" i="1"/>
  <c r="AH785" i="1"/>
  <c r="AE789" i="1"/>
  <c r="AE790" i="1"/>
  <c r="AE785" i="1"/>
  <c r="AE786" i="1"/>
  <c r="AA790" i="1"/>
  <c r="AE788" i="1"/>
  <c r="AE787" i="1"/>
  <c r="AA788" i="1"/>
  <c r="AA791" i="1"/>
  <c r="AE793" i="1"/>
  <c r="AE7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ไม่ต้องเติมครับ
ให้มันวิ่งไปเอง</t>
        </r>
      </text>
    </comment>
    <comment ref="S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ประเภทหน่วยงานของท่าน</t>
        </r>
      </text>
    </comment>
    <comment ref="U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ความเกี่ยวข้องกับบัณฑิต</t>
        </r>
      </text>
    </comment>
    <comment ref="W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ระยะเวลาที่ได้ร่วมงานกับบัณฑิต</t>
        </r>
      </text>
    </comment>
    <comment ref="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เหตุผลที่ท่านรับบัณฑิต ม.อุบล 1</t>
        </r>
      </text>
    </comment>
    <comment ref="Y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เหตุผลที่ท่านรับบัณฑิต ม.อุบล 2</t>
        </r>
      </text>
    </comment>
    <comment ref="Z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เหตุผลที่ท่านรับบัณฑิต ม.อุบล 3</t>
        </r>
      </text>
    </comment>
    <comment ref="AB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ควรเน้นทักษะด้านใดบ้าง
1</t>
        </r>
      </text>
    </comment>
    <comment ref="AC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ควรเน้นทักษะด้านใดบ้าง
2</t>
        </r>
      </text>
    </comment>
    <comment ref="AD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ควรเน้นทักษะด้านใดบ้าง
3</t>
        </r>
      </text>
    </comment>
    <comment ref="AF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ทักษะต่างประเทศด้านภาษา
1</t>
        </r>
      </text>
    </comment>
    <comment ref="AG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ADMIN:
ทักษะต่างประเทศด้านภาษา
2</t>
        </r>
      </text>
    </comment>
  </commentList>
</comments>
</file>

<file path=xl/sharedStrings.xml><?xml version="1.0" encoding="utf-8"?>
<sst xmlns="http://schemas.openxmlformats.org/spreadsheetml/2006/main" count="29647" uniqueCount="5467">
  <si>
    <t>คำนำหน้าชื่อ</t>
  </si>
  <si>
    <t>ชื่อ</t>
  </si>
  <si>
    <t>สกุล</t>
  </si>
  <si>
    <t>รหัสนักศึกษา</t>
  </si>
  <si>
    <t>คณะ</t>
  </si>
  <si>
    <t>หลักสูตร</t>
  </si>
  <si>
    <t>สาขา</t>
  </si>
  <si>
    <t>ชื่อ-สกุลผู้ให้ข้อมูล</t>
  </si>
  <si>
    <t>ตำแหน่งผู้ให้ข้อมูล</t>
  </si>
  <si>
    <t>ชื่อสถานประกอบการณ์/หน่วยงาน</t>
  </si>
  <si>
    <t>เลขที่</t>
  </si>
  <si>
    <t>ตำบล/แขวง</t>
  </si>
  <si>
    <t>อำเภอ/เขต</t>
  </si>
  <si>
    <t>จังหวัด</t>
  </si>
  <si>
    <t>โทรศัพท์</t>
  </si>
  <si>
    <t>อีเมลล์</t>
  </si>
  <si>
    <t>คณะเกษตรศาสตร์</t>
  </si>
  <si>
    <t>คณะวิทยาศาสตร์</t>
  </si>
  <si>
    <t>คณะวิศวกรรมศาสตร์</t>
  </si>
  <si>
    <t>คณะศิลปประยุกต์และสถาปัตยกรรมศาสตร์</t>
  </si>
  <si>
    <t>คณะเภสัชศาสตร์</t>
  </si>
  <si>
    <t>วิทยาลัยแพทยศาสตร์และการสาธารณสุข</t>
  </si>
  <si>
    <t>คณะพยาบาลศาสตร์</t>
  </si>
  <si>
    <t>คณะศิลปศาสตร์</t>
  </si>
  <si>
    <t>คณะบริหารศาสตร์</t>
  </si>
  <si>
    <t>คณะนิติศาสตร์</t>
  </si>
  <si>
    <t>คณะรัฐศาสตร์</t>
  </si>
  <si>
    <t>หน่วยจัดการเรียนการสอนจังหวัดมุกดาหาร</t>
  </si>
  <si>
    <t>ลำดับ_Ex.</t>
  </si>
  <si>
    <t>ตอนที่ 2 ข้อ 1 ตอบได้ 3 ข้อ</t>
  </si>
  <si>
    <t>ตอนที่ 2 ข้อ 2 ตอบได้ 3 ข้อ</t>
  </si>
  <si>
    <t>ข้อ 2.1 ตอบได้ 2 ครั้ง</t>
  </si>
  <si>
    <t>ด้านที่ 1</t>
  </si>
  <si>
    <t>ด้านที่ 2</t>
  </si>
  <si>
    <t>ด้านที่ 3</t>
  </si>
  <si>
    <t>ด้านที่ 4</t>
  </si>
  <si>
    <t>ด้านที่ 5</t>
  </si>
  <si>
    <t>ด้านที่ 6</t>
  </si>
  <si>
    <t>ด้านที่ 7</t>
  </si>
  <si>
    <t>ตอนที่ 4</t>
  </si>
  <si>
    <t>ห้ามแก้ไข</t>
  </si>
  <si>
    <t>ตอนที่ 1</t>
  </si>
  <si>
    <t>ข้อ 1</t>
  </si>
  <si>
    <t>ข้อ 2</t>
  </si>
  <si>
    <t>ข้อ 1.5 อื่นๆระบุ</t>
  </si>
  <si>
    <t>ข้อ 2.4 อื่นๆระบุ</t>
  </si>
  <si>
    <t>ข้อ 3</t>
  </si>
  <si>
    <t>ข้อ 2.1/1</t>
  </si>
  <si>
    <t>ข้อ 2.2/2</t>
  </si>
  <si>
    <t>ข้อ 2.9 อื่นๆระบุ</t>
  </si>
  <si>
    <t>ข้อ 2.1.5 อื่นๆระบุ</t>
  </si>
  <si>
    <t>ข้อ 4.1</t>
  </si>
  <si>
    <t>ข้อ 4.2</t>
  </si>
  <si>
    <t>ข้อ 4.3</t>
  </si>
  <si>
    <t>ข้อ 4.4</t>
  </si>
  <si>
    <t>ข้อ 4.5</t>
  </si>
  <si>
    <t>ข้อ 1.2</t>
  </si>
  <si>
    <t>ข้อ 1.3</t>
  </si>
  <si>
    <t>ข้อ 1.4</t>
  </si>
  <si>
    <t>ข้อ 1.5</t>
  </si>
  <si>
    <t>ข้อ 1.6</t>
  </si>
  <si>
    <t>ข้อ 2.1</t>
  </si>
  <si>
    <t>ข้อ 2.2</t>
  </si>
  <si>
    <t>ข้อ 2.3</t>
  </si>
  <si>
    <t>ข้อ 2.4</t>
  </si>
  <si>
    <t>ข้อ 2.5</t>
  </si>
  <si>
    <t>ข้อ 2.6</t>
  </si>
  <si>
    <t>ข้อ 3.1</t>
  </si>
  <si>
    <t>ข้อ 3.2</t>
  </si>
  <si>
    <t>ข้อ 3.3</t>
  </si>
  <si>
    <t>ข้อ 3.4</t>
  </si>
  <si>
    <t>ข้อ 3.5</t>
  </si>
  <si>
    <t>ข้อ 3.6</t>
  </si>
  <si>
    <t>ข้อ 5.1</t>
  </si>
  <si>
    <t>ข้อ 5.2</t>
  </si>
  <si>
    <t>ข้อ 5.3</t>
  </si>
  <si>
    <t>ข้อ 5.4</t>
  </si>
  <si>
    <t>ข้อ 6.1</t>
  </si>
  <si>
    <t>ข้อ 6.2</t>
  </si>
  <si>
    <t>ข้อ 7.1</t>
  </si>
  <si>
    <t>ข้อ 7.2</t>
  </si>
  <si>
    <t>ข้อ 7.3</t>
  </si>
  <si>
    <t>ข้อ 7.4</t>
  </si>
  <si>
    <t>ข้อ 2.1/2</t>
  </si>
  <si>
    <t>ข้อ 2.1/3</t>
  </si>
  <si>
    <t>ข้อ 2.1.7 อื่นๆระบุ</t>
  </si>
  <si>
    <t>ข้อ 2.2/1</t>
  </si>
  <si>
    <t>ข้อ 2.2/3</t>
  </si>
  <si>
    <t>ข้อ 2.2.1/1</t>
  </si>
  <si>
    <t>ข้อ 2.2.2/2</t>
  </si>
  <si>
    <t>ตัวเลือกที่ 1</t>
  </si>
  <si>
    <t>ตัวเลือกที่ 2</t>
  </si>
  <si>
    <t>ตัวเลือกที่ 3</t>
  </si>
  <si>
    <t>ตัวเลือกที่ 4</t>
  </si>
  <si>
    <t>ตัวเลือกที่ 5</t>
  </si>
  <si>
    <t>ตัวเลือกที่ 6</t>
  </si>
  <si>
    <t>ตัวเลือกที่ 7</t>
  </si>
  <si>
    <t>ตัวเลือกที่ 8</t>
  </si>
  <si>
    <t>ตัวเลือกที่ 9</t>
  </si>
  <si>
    <t>ร้อยละตัวเลือกที่ 1</t>
  </si>
  <si>
    <t>ร้อยละตัวเลือกที่ 2</t>
  </si>
  <si>
    <t>ร้อยละตัวเลือกที่ 3</t>
  </si>
  <si>
    <t>ร้อยละตัวเลือกที่ 4</t>
  </si>
  <si>
    <t>ร้อยละตัวเลือกที่ 5</t>
  </si>
  <si>
    <t>ร้อยละตัวเลือกที่ 6</t>
  </si>
  <si>
    <t>ร้อยละตัวเลือกที่ 7</t>
  </si>
  <si>
    <t>ร้อยละตัวเลือกที่ 8</t>
  </si>
  <si>
    <t>ร้อยละตัวเลือกที่ 9</t>
  </si>
  <si>
    <t>ข้อ 1.1</t>
  </si>
  <si>
    <t>ลำดับเข้ารับ</t>
  </si>
  <si>
    <t>รหัสคณะ</t>
  </si>
  <si>
    <t>รหัส</t>
  </si>
  <si>
    <t>คำนำหน้า</t>
  </si>
  <si>
    <t>HONOR</t>
  </si>
  <si>
    <t>สาขาวิชา</t>
  </si>
  <si>
    <t>ชื่อปริญญา</t>
  </si>
  <si>
    <t>ชื่อสาขา</t>
  </si>
  <si>
    <t>ชื่อสาขา2</t>
  </si>
  <si>
    <t>LEVELID</t>
  </si>
  <si>
    <t/>
  </si>
  <si>
    <t>นางสาว</t>
  </si>
  <si>
    <t>นาย</t>
  </si>
  <si>
    <t>แสนทวีสุข</t>
  </si>
  <si>
    <t>สุดารัตน์</t>
  </si>
  <si>
    <t>สุพัตรา</t>
  </si>
  <si>
    <t>จิราภรณ์</t>
  </si>
  <si>
    <t>ธนัท</t>
  </si>
  <si>
    <t>สุกัญญา</t>
  </si>
  <si>
    <t>วุฒิชัย</t>
  </si>
  <si>
    <t>เจนจิรา</t>
  </si>
  <si>
    <t>บุญมี</t>
  </si>
  <si>
    <t>ธิดารัตน์</t>
  </si>
  <si>
    <t>ชัยวัฒน์</t>
  </si>
  <si>
    <t>แก้วพวง</t>
  </si>
  <si>
    <t>จุฑาทิพย์</t>
  </si>
  <si>
    <t>อภิญญา</t>
  </si>
  <si>
    <t>อมรรัตน์</t>
  </si>
  <si>
    <t>จิรนันท์</t>
  </si>
  <si>
    <t>จิราวรรณ</t>
  </si>
  <si>
    <t>พลเยี่ยม</t>
  </si>
  <si>
    <t>กัลยา</t>
  </si>
  <si>
    <t>เพชรรัตน์</t>
  </si>
  <si>
    <t>รัตนาภรณ์</t>
  </si>
  <si>
    <t>ID</t>
  </si>
  <si>
    <t>ธีรวัฒน์</t>
  </si>
  <si>
    <t>สิริพร</t>
  </si>
  <si>
    <t>สมนึก</t>
  </si>
  <si>
    <t>ชาลี</t>
  </si>
  <si>
    <t>ธนากร</t>
  </si>
  <si>
    <t>ขวัญฤดี</t>
  </si>
  <si>
    <t>จารุวรรณ</t>
  </si>
  <si>
    <t>ชนากานต์</t>
  </si>
  <si>
    <t>อุไรวรรณ</t>
  </si>
  <si>
    <t>เกรียงไกร</t>
  </si>
  <si>
    <t>วารินทร์</t>
  </si>
  <si>
    <t>รณชัย</t>
  </si>
  <si>
    <t>ปวีณา</t>
  </si>
  <si>
    <t>สุนิสา</t>
  </si>
  <si>
    <t>ไชยโคตร</t>
  </si>
  <si>
    <t>ณัฐวัฒน์</t>
  </si>
  <si>
    <t>ชฎาพร</t>
  </si>
  <si>
    <t>สุธิดา</t>
  </si>
  <si>
    <t>พงศธร</t>
  </si>
  <si>
    <t>ศิริรัตน์</t>
  </si>
  <si>
    <t>ธนาภรณ์</t>
  </si>
  <si>
    <t>ณัฐพงศ์</t>
  </si>
  <si>
    <t>ราตรี</t>
  </si>
  <si>
    <t>ธีระวัฒน์</t>
  </si>
  <si>
    <t>อภิวัฒน์</t>
  </si>
  <si>
    <t>กิตติพงษ์</t>
  </si>
  <si>
    <t>ปัญญา</t>
  </si>
  <si>
    <t>สิทธิโชค</t>
  </si>
  <si>
    <t>มวลสุข</t>
  </si>
  <si>
    <t>ปริญญา</t>
  </si>
  <si>
    <t>ผิวทอง</t>
  </si>
  <si>
    <t>เจริญศรี</t>
  </si>
  <si>
    <t>กรรณิการ์</t>
  </si>
  <si>
    <t>นฤมล</t>
  </si>
  <si>
    <t>พัชรา</t>
  </si>
  <si>
    <t>อนุชา</t>
  </si>
  <si>
    <t>ภัสราภรณ์</t>
  </si>
  <si>
    <t>แก้วสง่า</t>
  </si>
  <si>
    <t>อภิรักษ์</t>
  </si>
  <si>
    <t>ประทาน</t>
  </si>
  <si>
    <t>มินตรา</t>
  </si>
  <si>
    <t>สุทธิพงษ์</t>
  </si>
  <si>
    <t>จุฬาลักษณ์</t>
  </si>
  <si>
    <t>นิติศาสตร์</t>
  </si>
  <si>
    <t>บุตรพรม</t>
  </si>
  <si>
    <t>กิติราช</t>
  </si>
  <si>
    <t>ศรีชมภู</t>
  </si>
  <si>
    <t>จันทิมา</t>
  </si>
  <si>
    <t>จิรายุ</t>
  </si>
  <si>
    <t>โจระสา</t>
  </si>
  <si>
    <t>ชลลดา</t>
  </si>
  <si>
    <t>ศรีลาศักดิ์</t>
  </si>
  <si>
    <t>บุญฤทธิ์</t>
  </si>
  <si>
    <t>บุญไพโรจน์</t>
  </si>
  <si>
    <t>มุสิกภัทร</t>
  </si>
  <si>
    <t>กิ่งก้าน</t>
  </si>
  <si>
    <t>พิจิตรา</t>
  </si>
  <si>
    <t>ตันสาย</t>
  </si>
  <si>
    <t>พิทยารัตน์</t>
  </si>
  <si>
    <t>พุทธรักษ์</t>
  </si>
  <si>
    <t>มนทินอาจ</t>
  </si>
  <si>
    <t>รัศมี</t>
  </si>
  <si>
    <t>สุวรรณไตรย์</t>
  </si>
  <si>
    <t>สายเมฆ</t>
  </si>
  <si>
    <t>วรรณนิภา</t>
  </si>
  <si>
    <t>วันเฉลิม</t>
  </si>
  <si>
    <t>วิชิต</t>
  </si>
  <si>
    <t>ศรัญญา</t>
  </si>
  <si>
    <t>ศุภวัฒน์</t>
  </si>
  <si>
    <t>สายฝน</t>
  </si>
  <si>
    <t>จันทร์ส่อง</t>
  </si>
  <si>
    <t>หทัยรัตน์</t>
  </si>
  <si>
    <t>อธิชา</t>
  </si>
  <si>
    <t>ธรรมชาติ</t>
  </si>
  <si>
    <t>ไฝ่จิตร</t>
  </si>
  <si>
    <t>อรจิรา</t>
  </si>
  <si>
    <t>ทองหลาง</t>
  </si>
  <si>
    <t>อัญชนา</t>
  </si>
  <si>
    <t>อาภรณ์</t>
  </si>
  <si>
    <t>อินทิรา</t>
  </si>
  <si>
    <t>อินทุอร</t>
  </si>
  <si>
    <t>นามโคตร</t>
  </si>
  <si>
    <t>นาง</t>
  </si>
  <si>
    <t>เคมี</t>
  </si>
  <si>
    <t>ปริญญาเอก</t>
  </si>
  <si>
    <t>ฟิสิกส์</t>
  </si>
  <si>
    <t>เกษตรศาสตร์</t>
  </si>
  <si>
    <t>สัตวศาสตร์</t>
  </si>
  <si>
    <t>สุชาดา</t>
  </si>
  <si>
    <t>เทคโนโลยีการอาหาร</t>
  </si>
  <si>
    <t>วิศวกรรมเครื่องกล</t>
  </si>
  <si>
    <t>ปรัชญา</t>
  </si>
  <si>
    <t>วิศวกรรมอุตสาหการ</t>
  </si>
  <si>
    <t>สมศักดิ์</t>
  </si>
  <si>
    <t>สุวิทย์</t>
  </si>
  <si>
    <t>การออกแบบผลิตภัณฑ์</t>
  </si>
  <si>
    <t>กนกอร</t>
  </si>
  <si>
    <t>คณิตศาสตรศึกษา</t>
  </si>
  <si>
    <t>ปริญญาโท</t>
  </si>
  <si>
    <t>เจษฎา</t>
  </si>
  <si>
    <t>นันทิดา</t>
  </si>
  <si>
    <t>บุญตา</t>
  </si>
  <si>
    <t>วิไลวรรณ</t>
  </si>
  <si>
    <t>สูญราช</t>
  </si>
  <si>
    <t>แคทลียา</t>
  </si>
  <si>
    <t>นิษฐา</t>
  </si>
  <si>
    <t>เบญจวรรณ</t>
  </si>
  <si>
    <t>ปรียานุช</t>
  </si>
  <si>
    <t>ศรีแก้ว</t>
  </si>
  <si>
    <t>ยุทธนา</t>
  </si>
  <si>
    <t>เทคโนโลยีสารสนเทศ</t>
  </si>
  <si>
    <t>วิภา</t>
  </si>
  <si>
    <t>คำเสียง</t>
  </si>
  <si>
    <t>กาญจนา</t>
  </si>
  <si>
    <t>วิทยาศาสตร์ศึกษา</t>
  </si>
  <si>
    <t>เกษศิรินทร์</t>
  </si>
  <si>
    <t>พลหาญ</t>
  </si>
  <si>
    <t>จุฑามาศ</t>
  </si>
  <si>
    <t>มะลิลา</t>
  </si>
  <si>
    <t>เฉลิมขวัญ</t>
  </si>
  <si>
    <t>ชนันธร</t>
  </si>
  <si>
    <t>ถาวร</t>
  </si>
  <si>
    <t>ว่าที่ ร.ต.หญิง</t>
  </si>
  <si>
    <t>พลเทพ</t>
  </si>
  <si>
    <t>มยุรฉัตร</t>
  </si>
  <si>
    <t>เยาวลักษณ์</t>
  </si>
  <si>
    <t>วรรณภา</t>
  </si>
  <si>
    <t>วรรณิศา</t>
  </si>
  <si>
    <t>สว่าง</t>
  </si>
  <si>
    <t>วิไลลักษณ์</t>
  </si>
  <si>
    <t>สุธาทิพย์</t>
  </si>
  <si>
    <t>บุญส่ง</t>
  </si>
  <si>
    <t>อัจฉรา</t>
  </si>
  <si>
    <t>อารีรัตน์</t>
  </si>
  <si>
    <t>ใจกล้า</t>
  </si>
  <si>
    <t>อุไรรัตน์</t>
  </si>
  <si>
    <t>ธนาธิป</t>
  </si>
  <si>
    <t>พืชไร่</t>
  </si>
  <si>
    <t>สุขสันต์</t>
  </si>
  <si>
    <t>ไชยวงค์</t>
  </si>
  <si>
    <t>Mr.</t>
  </si>
  <si>
    <t>เทคโนโลยีสารสนเทศการเกษตรและพัฒนาชนบท</t>
  </si>
  <si>
    <t>เอกชัย</t>
  </si>
  <si>
    <t>ว่าที่ ร.ต.</t>
  </si>
  <si>
    <t>สรวิชญ์</t>
  </si>
  <si>
    <t>อิสระ</t>
  </si>
  <si>
    <t>วิศวกรรมไฟฟ้า</t>
  </si>
  <si>
    <t>ลัดดาวัลย์</t>
  </si>
  <si>
    <t>ทองเพชร</t>
  </si>
  <si>
    <t>วิศวกรรมโยธา</t>
  </si>
  <si>
    <t>จันจิรา</t>
  </si>
  <si>
    <t>วิศวกรรมสิ่งแวดล้อม</t>
  </si>
  <si>
    <t>สายโสม</t>
  </si>
  <si>
    <t>พัชราภรณ์</t>
  </si>
  <si>
    <t>การสอนภาษาอังกฤษเป็นภาษาต่างประเทศ</t>
  </si>
  <si>
    <t>นิยม</t>
  </si>
  <si>
    <t>พรพิมล</t>
  </si>
  <si>
    <t>สุปราณี</t>
  </si>
  <si>
    <t>นวัตกรรมการท่องเที่ยว</t>
  </si>
  <si>
    <t>สุวรรณกูฏ</t>
  </si>
  <si>
    <t>การบริหารบริการสุขภาพ</t>
  </si>
  <si>
    <t>สมสุข</t>
  </si>
  <si>
    <t>รัฐศาสตร์</t>
  </si>
  <si>
    <t>วันเพ็ญ</t>
  </si>
  <si>
    <t>สมหอม</t>
  </si>
  <si>
    <t>วาสนา</t>
  </si>
  <si>
    <t>ศุภชัย</t>
  </si>
  <si>
    <t>-</t>
  </si>
  <si>
    <t>ชยาภรณ์</t>
  </si>
  <si>
    <t>ชิษณุพงศ์</t>
  </si>
  <si>
    <t>ทองแสง</t>
  </si>
  <si>
    <t>เทียนชัย</t>
  </si>
  <si>
    <t>เมธาวี</t>
  </si>
  <si>
    <t>ศิริลักษณ์</t>
  </si>
  <si>
    <t>ศุภรัตน์</t>
  </si>
  <si>
    <t>อรุณพงษ์</t>
  </si>
  <si>
    <t>คำศรี</t>
  </si>
  <si>
    <t>โพธิ์ขาว</t>
  </si>
  <si>
    <t>การปกครอง</t>
  </si>
  <si>
    <t>อรนุช</t>
  </si>
  <si>
    <t>รัฐประศาสนศาสตร์</t>
  </si>
  <si>
    <t>พิสมัย</t>
  </si>
  <si>
    <t>ชลิดา</t>
  </si>
  <si>
    <t>พืชสวน</t>
  </si>
  <si>
    <t>นัชชา</t>
  </si>
  <si>
    <t>กมลชนก</t>
  </si>
  <si>
    <t>กัมปนาท</t>
  </si>
  <si>
    <t>มุขขันธ์</t>
  </si>
  <si>
    <t>เกียรติศักดิ์</t>
  </si>
  <si>
    <t>จตุพล</t>
  </si>
  <si>
    <t>จักรกฤษณ์</t>
  </si>
  <si>
    <t>แสงคำ</t>
  </si>
  <si>
    <t>จักรพันธ์</t>
  </si>
  <si>
    <t>จันทร์เพ็ญ</t>
  </si>
  <si>
    <t>เสาเวียง</t>
  </si>
  <si>
    <t>จินตนา</t>
  </si>
  <si>
    <t>จิรวัฒน์</t>
  </si>
  <si>
    <t>จิระพงศ์</t>
  </si>
  <si>
    <t>จิราพร</t>
  </si>
  <si>
    <t>วิเชียร</t>
  </si>
  <si>
    <t>จิรายุทธ</t>
  </si>
  <si>
    <t>โคตรสมบัติ</t>
  </si>
  <si>
    <t>จันทศิลา</t>
  </si>
  <si>
    <t>ชลดา</t>
  </si>
  <si>
    <t>ชลธิชา</t>
  </si>
  <si>
    <t>ชวิศ</t>
  </si>
  <si>
    <t>ดีดวงพันธ์</t>
  </si>
  <si>
    <t>โชคชัย</t>
  </si>
  <si>
    <t>เดือนฉาย</t>
  </si>
  <si>
    <t>บัวสอน</t>
  </si>
  <si>
    <t>ทศพล</t>
  </si>
  <si>
    <t>ธนานันท์</t>
  </si>
  <si>
    <t>เจียรกุล</t>
  </si>
  <si>
    <t>ธวัชชัย</t>
  </si>
  <si>
    <t>นภาพร</t>
  </si>
  <si>
    <t>นรินทร</t>
  </si>
  <si>
    <t>น้ำฝน</t>
  </si>
  <si>
    <t>เนติพงษ์</t>
  </si>
  <si>
    <t>ปริวัฒน์</t>
  </si>
  <si>
    <t>ปรีชา</t>
  </si>
  <si>
    <t>ปาริฉัตร</t>
  </si>
  <si>
    <t>พรทิพย์</t>
  </si>
  <si>
    <t>พรทิพา</t>
  </si>
  <si>
    <t>พรมณี</t>
  </si>
  <si>
    <t>สมปาน</t>
  </si>
  <si>
    <t>พัชรินทร์</t>
  </si>
  <si>
    <t>พีระพล</t>
  </si>
  <si>
    <t>บุญปัญญา</t>
  </si>
  <si>
    <t>พุทธชาด</t>
  </si>
  <si>
    <t>มากอง</t>
  </si>
  <si>
    <t>ไพรินทร์</t>
  </si>
  <si>
    <t>ภรณ์ทิพย์</t>
  </si>
  <si>
    <t>ภัทรพงศ์</t>
  </si>
  <si>
    <t>ภัทรสุดา</t>
  </si>
  <si>
    <t>มณฑิรา</t>
  </si>
  <si>
    <t>รจนา</t>
  </si>
  <si>
    <t>รุจิรา</t>
  </si>
  <si>
    <t>วชิระ</t>
  </si>
  <si>
    <t>วนิดา</t>
  </si>
  <si>
    <t>วรัญญา</t>
  </si>
  <si>
    <t>บุญเคล้า</t>
  </si>
  <si>
    <t>วัชระ</t>
  </si>
  <si>
    <t>วันวิสา</t>
  </si>
  <si>
    <t>วิทวัส</t>
  </si>
  <si>
    <t>ศิริพร</t>
  </si>
  <si>
    <t>บัวใหญ่</t>
  </si>
  <si>
    <t>นามวงษ์</t>
  </si>
  <si>
    <t>สุภาพร</t>
  </si>
  <si>
    <t>พวงเพชร</t>
  </si>
  <si>
    <t>สิงห์ทอง</t>
  </si>
  <si>
    <t>สุวิมล</t>
  </si>
  <si>
    <t>เหล่าโก้ก</t>
  </si>
  <si>
    <t>เสาวลักษณ์</t>
  </si>
  <si>
    <t>หนึ่งฤทัย</t>
  </si>
  <si>
    <t>หฤทัย</t>
  </si>
  <si>
    <t>อนัญญา</t>
  </si>
  <si>
    <t>แซ่ลี้</t>
  </si>
  <si>
    <t>อนุธิดา</t>
  </si>
  <si>
    <t>อนุวัฒน์</t>
  </si>
  <si>
    <t>อภิสิทธิ์</t>
  </si>
  <si>
    <t>บุญเรือง</t>
  </si>
  <si>
    <t>อาทิตยา</t>
  </si>
  <si>
    <t>อารยา</t>
  </si>
  <si>
    <t>อุทัย</t>
  </si>
  <si>
    <t>อุทัยวรรณ</t>
  </si>
  <si>
    <t>จันทร์หอม</t>
  </si>
  <si>
    <t>สุวนันท์</t>
  </si>
  <si>
    <t>อรดี</t>
  </si>
  <si>
    <t>ขนิษฐา</t>
  </si>
  <si>
    <t>ลีลา</t>
  </si>
  <si>
    <t>กล้าหาญ</t>
  </si>
  <si>
    <t>ดรุณี</t>
  </si>
  <si>
    <t>นิตยา</t>
  </si>
  <si>
    <t>ปาณิสรา</t>
  </si>
  <si>
    <t>พัชรี</t>
  </si>
  <si>
    <t>ศรชัย</t>
  </si>
  <si>
    <t>ช่วยจำ</t>
  </si>
  <si>
    <t>สุภาวรรณ</t>
  </si>
  <si>
    <t>อาทิตย์</t>
  </si>
  <si>
    <t>นิรันดร์</t>
  </si>
  <si>
    <t>ประมง</t>
  </si>
  <si>
    <t>กมลทิพย์</t>
  </si>
  <si>
    <t>จุฑารัตน์</t>
  </si>
  <si>
    <t>ดาริณี</t>
  </si>
  <si>
    <t>ทินกร</t>
  </si>
  <si>
    <t>บุญสม</t>
  </si>
  <si>
    <t>สุทธิประภา</t>
  </si>
  <si>
    <t>ภัทราพร</t>
  </si>
  <si>
    <t>ภัทราภรณ์</t>
  </si>
  <si>
    <t>สารรักษ์</t>
  </si>
  <si>
    <t>รัตนชัย</t>
  </si>
  <si>
    <t>รุ่งระวี</t>
  </si>
  <si>
    <t>ลลิตา</t>
  </si>
  <si>
    <t>ศราวุธ</t>
  </si>
  <si>
    <t>นามบุญเรือง</t>
  </si>
  <si>
    <t>สัญญา</t>
  </si>
  <si>
    <t>สุดาพร</t>
  </si>
  <si>
    <t>จันทกรณ์</t>
  </si>
  <si>
    <t>อรวรรณ</t>
  </si>
  <si>
    <t>บุญสอน</t>
  </si>
  <si>
    <t>กลางประพันธ์</t>
  </si>
  <si>
    <t>คณิตศาสตร์</t>
  </si>
  <si>
    <t>กิตติศักดิ์</t>
  </si>
  <si>
    <t>ไชยโยธา</t>
  </si>
  <si>
    <t>แผลงฤทธิ์</t>
  </si>
  <si>
    <t>แก้ววิชัย</t>
  </si>
  <si>
    <t>กชกร</t>
  </si>
  <si>
    <t>ปัดนา</t>
  </si>
  <si>
    <t>กลมเกลียว</t>
  </si>
  <si>
    <t>จำนงค์</t>
  </si>
  <si>
    <t>เสนคำสอน</t>
  </si>
  <si>
    <t>ปรารถนา</t>
  </si>
  <si>
    <t>กาสา</t>
  </si>
  <si>
    <t>ปัทมา</t>
  </si>
  <si>
    <t>น้ำทิพย์</t>
  </si>
  <si>
    <t>กนกวรรณ</t>
  </si>
  <si>
    <t>วงศ์คำ</t>
  </si>
  <si>
    <t>จันทร์ทิพย์</t>
  </si>
  <si>
    <t>ผลาเลิศ</t>
  </si>
  <si>
    <t>เฉลิมรัตน์</t>
  </si>
  <si>
    <t>ณัฐพล</t>
  </si>
  <si>
    <t>สายเบาะ</t>
  </si>
  <si>
    <t>เข็มเพชร</t>
  </si>
  <si>
    <t>นวลฉวี</t>
  </si>
  <si>
    <t>บาตสุวรรณ</t>
  </si>
  <si>
    <t>เบญจมาภรณ์</t>
  </si>
  <si>
    <t>ปทุมวัน</t>
  </si>
  <si>
    <t>ประภาพร</t>
  </si>
  <si>
    <t>ปรางค์ทิพย์</t>
  </si>
  <si>
    <t>ดวงดี</t>
  </si>
  <si>
    <t>สุขศรี</t>
  </si>
  <si>
    <t>แพรวพรรณ</t>
  </si>
  <si>
    <t>ภูวดล</t>
  </si>
  <si>
    <t>กองทอง</t>
  </si>
  <si>
    <t>มาริษา</t>
  </si>
  <si>
    <t>สมใจ</t>
  </si>
  <si>
    <t>วัชราภรณ์</t>
  </si>
  <si>
    <t>ศุภรดา</t>
  </si>
  <si>
    <t>คำชมภู</t>
  </si>
  <si>
    <t>สุภาภรณ์</t>
  </si>
  <si>
    <t>อภิชาต</t>
  </si>
  <si>
    <t>แคทรียา</t>
  </si>
  <si>
    <t>จุลชีววิทยา</t>
  </si>
  <si>
    <t>รจเรศ</t>
  </si>
  <si>
    <t>สุทธิ</t>
  </si>
  <si>
    <t>จารวี</t>
  </si>
  <si>
    <t>ไชยวัฒน์</t>
  </si>
  <si>
    <t>ชัยชนะ</t>
  </si>
  <si>
    <t>ธัญญลักษณ์</t>
  </si>
  <si>
    <t>ณัฐนันท์</t>
  </si>
  <si>
    <t>เดชา</t>
  </si>
  <si>
    <t>ทิพย์สุดา</t>
  </si>
  <si>
    <t>แสงสว่าง</t>
  </si>
  <si>
    <t>แสงสุกวาว</t>
  </si>
  <si>
    <t>นริศรา</t>
  </si>
  <si>
    <t>แกล้วกล้า</t>
  </si>
  <si>
    <t>สุดชารี</t>
  </si>
  <si>
    <t>ปาริชาติ</t>
  </si>
  <si>
    <t>พณิดา</t>
  </si>
  <si>
    <t>พรพรรณ</t>
  </si>
  <si>
    <t>สาระพันธ์</t>
  </si>
  <si>
    <t>นาเมืองรักษ์</t>
  </si>
  <si>
    <t>รัตนากร</t>
  </si>
  <si>
    <t>วชิราภรณ์</t>
  </si>
  <si>
    <t>ปัสสาสิงห์</t>
  </si>
  <si>
    <t>ศรีพรม</t>
  </si>
  <si>
    <t>วิภาภรณ์</t>
  </si>
  <si>
    <t>บุญอาจ</t>
  </si>
  <si>
    <t>อนุสรณ์</t>
  </si>
  <si>
    <t>ชีววิทยา</t>
  </si>
  <si>
    <t>ชนิสรา</t>
  </si>
  <si>
    <t>เพ็ญพิชชา</t>
  </si>
  <si>
    <t>ศิริปี</t>
  </si>
  <si>
    <t>ณัฐฐาพร</t>
  </si>
  <si>
    <t>สมเสนาะ</t>
  </si>
  <si>
    <t>นิศารัตน์</t>
  </si>
  <si>
    <t>บุญพิทักษ์</t>
  </si>
  <si>
    <t>ปิยวัฒน์</t>
  </si>
  <si>
    <t>ประทุมชาติ</t>
  </si>
  <si>
    <t>กรกนก</t>
  </si>
  <si>
    <t>กิตติยา</t>
  </si>
  <si>
    <t>พรหมเสนา</t>
  </si>
  <si>
    <t>เกศรา</t>
  </si>
  <si>
    <t>ณัฐวัตร</t>
  </si>
  <si>
    <t>เชื้อพันธ์</t>
  </si>
  <si>
    <t>ธนพล</t>
  </si>
  <si>
    <t>นิสา</t>
  </si>
  <si>
    <t>อุดมทรัพย์</t>
  </si>
  <si>
    <t>พชร</t>
  </si>
  <si>
    <t>ขันคำ</t>
  </si>
  <si>
    <t>พัชระ</t>
  </si>
  <si>
    <t>ภัทรพล</t>
  </si>
  <si>
    <t>ภานุเดช</t>
  </si>
  <si>
    <t>ยุพาภรณ์</t>
  </si>
  <si>
    <t>ธานี</t>
  </si>
  <si>
    <t>วรัญญู</t>
  </si>
  <si>
    <t>วลัยลักษณ์</t>
  </si>
  <si>
    <t>สู่บุญ</t>
  </si>
  <si>
    <t>ศิริชัย</t>
  </si>
  <si>
    <t>ตระการไทย</t>
  </si>
  <si>
    <t>สมฤดี</t>
  </si>
  <si>
    <t>สิทธิชัย</t>
  </si>
  <si>
    <t>สายสุด</t>
  </si>
  <si>
    <t>เสาวภา</t>
  </si>
  <si>
    <t>อรรถชัย</t>
  </si>
  <si>
    <t>อิทธิศักดิ์</t>
  </si>
  <si>
    <t>ณัฐวุฒิ</t>
  </si>
  <si>
    <t>ยุภาพร</t>
  </si>
  <si>
    <t>วัชรินทร์</t>
  </si>
  <si>
    <t>ศิริวรรณ</t>
  </si>
  <si>
    <t>วิชัย</t>
  </si>
  <si>
    <t>จันทร์งาม</t>
  </si>
  <si>
    <t>สีหะวงษ์</t>
  </si>
  <si>
    <t>รัชนก</t>
  </si>
  <si>
    <t>เบญจมาศ</t>
  </si>
  <si>
    <t>ดวงสิงห์</t>
  </si>
  <si>
    <t>บัวศรี</t>
  </si>
  <si>
    <t>เจริญท้าว</t>
  </si>
  <si>
    <t>สายแก้ว</t>
  </si>
  <si>
    <t>ศิริกัญญา</t>
  </si>
  <si>
    <t>พันธ์วิไล</t>
  </si>
  <si>
    <t>นาโสก</t>
  </si>
  <si>
    <t>สุรีมาศ</t>
  </si>
  <si>
    <t>กมลวรรณ</t>
  </si>
  <si>
    <t>อาจเอี่ยม</t>
  </si>
  <si>
    <t>วิทยาการคอมพิวเตอร์</t>
  </si>
  <si>
    <t>วิลามาศ</t>
  </si>
  <si>
    <t>สมฤทัย</t>
  </si>
  <si>
    <t>สลักจิตร</t>
  </si>
  <si>
    <t>อนุชิต</t>
  </si>
  <si>
    <t>บุญช่วย</t>
  </si>
  <si>
    <t>วิทยาศาสตร์และเทคโนโลยีการยาง</t>
  </si>
  <si>
    <t>จุฬารัตน์</t>
  </si>
  <si>
    <t>จักราวุธ</t>
  </si>
  <si>
    <t>ดิษเจริญ</t>
  </si>
  <si>
    <t>จำปาแพง</t>
  </si>
  <si>
    <t>ศรีพันธ์</t>
  </si>
  <si>
    <t>สุขาภิบาลสิ่งแวดล้อม</t>
  </si>
  <si>
    <t>จันทร์จิรา</t>
  </si>
  <si>
    <t>ดวงกมล</t>
  </si>
  <si>
    <t>พรมสำลี</t>
  </si>
  <si>
    <t>รูปเหลี่ยม</t>
  </si>
  <si>
    <t>มัลลิกา</t>
  </si>
  <si>
    <t>ยุภาวรรณ</t>
  </si>
  <si>
    <t>มุกดาหาร</t>
  </si>
  <si>
    <t>วารุณี</t>
  </si>
  <si>
    <t>บัวงาม</t>
  </si>
  <si>
    <t>ศศิวิมล</t>
  </si>
  <si>
    <t>วรรณวัตร</t>
  </si>
  <si>
    <t>ศุภนิดา</t>
  </si>
  <si>
    <t>อารียา</t>
  </si>
  <si>
    <t>ศิริขวัญ</t>
  </si>
  <si>
    <t>อาชีวอนามัยและความปลอดภัย</t>
  </si>
  <si>
    <t>อุษา</t>
  </si>
  <si>
    <t>นาครินทร์</t>
  </si>
  <si>
    <t>กัญญภรณ์</t>
  </si>
  <si>
    <t>กัญญารัตน์</t>
  </si>
  <si>
    <t>สมคะเณย์</t>
  </si>
  <si>
    <t>อินลี</t>
  </si>
  <si>
    <t>ประเสริฐศรี</t>
  </si>
  <si>
    <t>ขวัญชนก</t>
  </si>
  <si>
    <t>พาสุข</t>
  </si>
  <si>
    <t>นงนุช</t>
  </si>
  <si>
    <t>นงลักษณ์</t>
  </si>
  <si>
    <t>พรสุดา</t>
  </si>
  <si>
    <t>ภัทรวดี</t>
  </si>
  <si>
    <t>รัชดาภรณ์</t>
  </si>
  <si>
    <t>รัตนาพร</t>
  </si>
  <si>
    <t>รัตนศรี</t>
  </si>
  <si>
    <t>วัชรา</t>
  </si>
  <si>
    <t>วิจิตรา</t>
  </si>
  <si>
    <t>ศศิธร</t>
  </si>
  <si>
    <t>ดวงแก้ว</t>
  </si>
  <si>
    <t>ทัดเทียม</t>
  </si>
  <si>
    <t>สาวิตรี</t>
  </si>
  <si>
    <t>พิพัฒน์</t>
  </si>
  <si>
    <t>อรอนงค์</t>
  </si>
  <si>
    <t>ปรือทอง</t>
  </si>
  <si>
    <t>วิศวกรรมเคมีและชีวภาพ</t>
  </si>
  <si>
    <t>ขวัญกมล</t>
  </si>
  <si>
    <t>อนุญาหงษ์</t>
  </si>
  <si>
    <t>ทัศนีย์</t>
  </si>
  <si>
    <t>นาตยา</t>
  </si>
  <si>
    <t>ปาลิตา</t>
  </si>
  <si>
    <t>โคตรธรรม</t>
  </si>
  <si>
    <t>หวังดี</t>
  </si>
  <si>
    <t>วริสา</t>
  </si>
  <si>
    <t>ไชยเสนา</t>
  </si>
  <si>
    <t>อินตะนัย</t>
  </si>
  <si>
    <t>วิษณุ</t>
  </si>
  <si>
    <t>นีระมนต์</t>
  </si>
  <si>
    <t>กฤษฎา</t>
  </si>
  <si>
    <t>จักรกฤษ</t>
  </si>
  <si>
    <t>ชานนท์</t>
  </si>
  <si>
    <t>ชินวัตร</t>
  </si>
  <si>
    <t>การะเกษ</t>
  </si>
  <si>
    <t>ดุสิต</t>
  </si>
  <si>
    <t>ตะวัน</t>
  </si>
  <si>
    <t>ธนวัฒน์</t>
  </si>
  <si>
    <t>ธนศักดิ์</t>
  </si>
  <si>
    <t>ธีรเดช</t>
  </si>
  <si>
    <t>นัฐพงษ์</t>
  </si>
  <si>
    <t>ประสิทธิ์</t>
  </si>
  <si>
    <t>พลรักษ์</t>
  </si>
  <si>
    <t>พิเชษฐ์</t>
  </si>
  <si>
    <t>ภัทราวรรณ</t>
  </si>
  <si>
    <t>ภานุพงศ์</t>
  </si>
  <si>
    <t>ระพีพัฒน์</t>
  </si>
  <si>
    <t>วรีรัตน์</t>
  </si>
  <si>
    <t>วัชรพงษ์</t>
  </si>
  <si>
    <t>บุญทศ</t>
  </si>
  <si>
    <t>วาธิณี</t>
  </si>
  <si>
    <t>ศรีมันตะ</t>
  </si>
  <si>
    <t>บุ้งทอง</t>
  </si>
  <si>
    <t>วีระชัย</t>
  </si>
  <si>
    <t>ไกรศรี</t>
  </si>
  <si>
    <t>หงษ์ทอง</t>
  </si>
  <si>
    <t>วุฒิพงศ์</t>
  </si>
  <si>
    <t>พูลทอง</t>
  </si>
  <si>
    <t>คำนนท์</t>
  </si>
  <si>
    <t>พุทธรักษา</t>
  </si>
  <si>
    <t>สิทธิศักดิ์</t>
  </si>
  <si>
    <t>สุทธิดา</t>
  </si>
  <si>
    <t>บุญศรี</t>
  </si>
  <si>
    <t>สุรเสน</t>
  </si>
  <si>
    <t>สุริยา</t>
  </si>
  <si>
    <t>อดิศักดิ์</t>
  </si>
  <si>
    <t>ยืนยิ่ง</t>
  </si>
  <si>
    <t>อลงกรณ์</t>
  </si>
  <si>
    <t>สะอาด</t>
  </si>
  <si>
    <t>อาภาพร</t>
  </si>
  <si>
    <t>อิทธิพล</t>
  </si>
  <si>
    <t>อิศราภรณ์</t>
  </si>
  <si>
    <t>วิเศษสัตย์</t>
  </si>
  <si>
    <t>พิมพ์โคตร</t>
  </si>
  <si>
    <t>วงษ์ศรีแก้ว</t>
  </si>
  <si>
    <t>ชัยรัตน์</t>
  </si>
  <si>
    <t>ธีระยุทธ</t>
  </si>
  <si>
    <t>วิลาวรรณ</t>
  </si>
  <si>
    <t>กฤษณะ</t>
  </si>
  <si>
    <t>ก่อเกียรติ</t>
  </si>
  <si>
    <t>กัญญาณัฐ</t>
  </si>
  <si>
    <t>กิตติกร</t>
  </si>
  <si>
    <t>เกตุวดี</t>
  </si>
  <si>
    <t>จาตุรงค์</t>
  </si>
  <si>
    <t>จิรวรรณ</t>
  </si>
  <si>
    <t>เกื้อกูล</t>
  </si>
  <si>
    <t>จุไรรัตน์</t>
  </si>
  <si>
    <t>เจนณรงค์</t>
  </si>
  <si>
    <t>ฉัตรชัย</t>
  </si>
  <si>
    <t>ณัฐภัทร</t>
  </si>
  <si>
    <t>ทศพร</t>
  </si>
  <si>
    <t>คนฉลาด</t>
  </si>
  <si>
    <t>ธีรพล</t>
  </si>
  <si>
    <t>ธีรศักดิ์</t>
  </si>
  <si>
    <t>นัฐพล</t>
  </si>
  <si>
    <t>พิณโท</t>
  </si>
  <si>
    <t>ปิยะราช</t>
  </si>
  <si>
    <t>พงษ์พิทักษ์</t>
  </si>
  <si>
    <t>บุตราช</t>
  </si>
  <si>
    <t>พิทยาธร</t>
  </si>
  <si>
    <t>แจ่มใส</t>
  </si>
  <si>
    <t>ภาณุวิชญ์</t>
  </si>
  <si>
    <t>มธุรส</t>
  </si>
  <si>
    <t>คลังทอง</t>
  </si>
  <si>
    <t>ศตวรรษ</t>
  </si>
  <si>
    <t>สโรชา</t>
  </si>
  <si>
    <t>ไชยฤทธิ์</t>
  </si>
  <si>
    <t>มั่นยืน</t>
  </si>
  <si>
    <t>ประทุมวัน</t>
  </si>
  <si>
    <t>ผาดี</t>
  </si>
  <si>
    <t>อดิเทพ</t>
  </si>
  <si>
    <t>มีคุณ</t>
  </si>
  <si>
    <t>สงครินทร์</t>
  </si>
  <si>
    <t>อานนท์</t>
  </si>
  <si>
    <t>บุษบา</t>
  </si>
  <si>
    <t>ช้อยชด</t>
  </si>
  <si>
    <t>สุภารัตน์</t>
  </si>
  <si>
    <t>แสงเดช</t>
  </si>
  <si>
    <t>คำสิงหา</t>
  </si>
  <si>
    <t>คำอุด</t>
  </si>
  <si>
    <t>ณัฐพงษ์</t>
  </si>
  <si>
    <t>ธนกฤต</t>
  </si>
  <si>
    <t>ธีรภัทร</t>
  </si>
  <si>
    <t>นิลโชติ</t>
  </si>
  <si>
    <t>ปฐมพร</t>
  </si>
  <si>
    <t>บุดดี</t>
  </si>
  <si>
    <t>โพธิ์เวียง</t>
  </si>
  <si>
    <t>คำแก้ว</t>
  </si>
  <si>
    <t>พนิดา</t>
  </si>
  <si>
    <t>พลวัฒน์</t>
  </si>
  <si>
    <t>พุ่มจันทร์</t>
  </si>
  <si>
    <t>ซื่อตรง</t>
  </si>
  <si>
    <t>วราภรณ์</t>
  </si>
  <si>
    <t>วัชรีพร</t>
  </si>
  <si>
    <t>วัฒนา</t>
  </si>
  <si>
    <t>วินัย</t>
  </si>
  <si>
    <t>วีระยุทธ</t>
  </si>
  <si>
    <t>วีระศักดิ์</t>
  </si>
  <si>
    <t>ศรายุทธ</t>
  </si>
  <si>
    <t>พรมมา</t>
  </si>
  <si>
    <t>อรรถพล</t>
  </si>
  <si>
    <t>ศรีละคร</t>
  </si>
  <si>
    <t>ศรีเมือง</t>
  </si>
  <si>
    <t>อินทนนท์</t>
  </si>
  <si>
    <t>ธมลวรรณ</t>
  </si>
  <si>
    <t>วรวุฒิ</t>
  </si>
  <si>
    <t>โยธิน</t>
  </si>
  <si>
    <t>สกาวเดือน</t>
  </si>
  <si>
    <t>แก้วปัญญา</t>
  </si>
  <si>
    <t>นิลเพชร</t>
  </si>
  <si>
    <t>กุลธิดา</t>
  </si>
  <si>
    <t>คำพันธ์</t>
  </si>
  <si>
    <t>จริยา</t>
  </si>
  <si>
    <t>ณัฏฐณิชชา</t>
  </si>
  <si>
    <t>อุ่นคำ</t>
  </si>
  <si>
    <t>ธงชัย</t>
  </si>
  <si>
    <t>นพรุจ</t>
  </si>
  <si>
    <t>นาคเสน</t>
  </si>
  <si>
    <t>ดาวเรือง</t>
  </si>
  <si>
    <t>พรมโสภา</t>
  </si>
  <si>
    <t>เนตรนภา</t>
  </si>
  <si>
    <t>ประณต</t>
  </si>
  <si>
    <t>เที่ยงธรรม</t>
  </si>
  <si>
    <t>ปิยะ</t>
  </si>
  <si>
    <t>พรนิภา</t>
  </si>
  <si>
    <t>พิษณุ</t>
  </si>
  <si>
    <t>มณีวรรณ</t>
  </si>
  <si>
    <t>มนัญชยา</t>
  </si>
  <si>
    <t>มุกดา</t>
  </si>
  <si>
    <t>วิภาดา</t>
  </si>
  <si>
    <t>กุลบุตร</t>
  </si>
  <si>
    <t>โคตรอาษา</t>
  </si>
  <si>
    <t>ศักรินทร์</t>
  </si>
  <si>
    <t>นารี</t>
  </si>
  <si>
    <t>สุภาทิพย์</t>
  </si>
  <si>
    <t>สุมาลี</t>
  </si>
  <si>
    <t>สุเมธ</t>
  </si>
  <si>
    <t>พรมลี</t>
  </si>
  <si>
    <t>ศิริกุล</t>
  </si>
  <si>
    <t>อำนาจ</t>
  </si>
  <si>
    <t>ไชยราช</t>
  </si>
  <si>
    <t>จิตติมา</t>
  </si>
  <si>
    <t>เภสัชศาสตร์</t>
  </si>
  <si>
    <t>นิรมล</t>
  </si>
  <si>
    <t>จำปา</t>
  </si>
  <si>
    <t>พิมพ์ชนก</t>
  </si>
  <si>
    <t>บัวแก้ว</t>
  </si>
  <si>
    <t>รัชนี</t>
  </si>
  <si>
    <t>กิตติพศ</t>
  </si>
  <si>
    <t>โชติกา</t>
  </si>
  <si>
    <t>ปภาดา</t>
  </si>
  <si>
    <t>พชรพร</t>
  </si>
  <si>
    <t>ภาวิณี</t>
  </si>
  <si>
    <t>ภูวนาท</t>
  </si>
  <si>
    <t>มังกรแก้ว</t>
  </si>
  <si>
    <t>ลักษมี</t>
  </si>
  <si>
    <t>นาดี</t>
  </si>
  <si>
    <t>สกุลรัตน์</t>
  </si>
  <si>
    <t>สราลี</t>
  </si>
  <si>
    <t>อรพรรณ</t>
  </si>
  <si>
    <t>ชนาธิป</t>
  </si>
  <si>
    <t>ณัฐกร</t>
  </si>
  <si>
    <t>ดารารัตน์</t>
  </si>
  <si>
    <t>ธารทิพย์</t>
  </si>
  <si>
    <t>บัณฑิตา</t>
  </si>
  <si>
    <t>พงศกร</t>
  </si>
  <si>
    <t>ยุวดี</t>
  </si>
  <si>
    <t>วริศรา</t>
  </si>
  <si>
    <t>วิกานดา</t>
  </si>
  <si>
    <t>บูรณะพล</t>
  </si>
  <si>
    <t>มั่นคง</t>
  </si>
  <si>
    <t>สุพิชญ์</t>
  </si>
  <si>
    <t>สุขเกษม</t>
  </si>
  <si>
    <t>อัมรินทร์</t>
  </si>
  <si>
    <t>แพทยศาสตร์</t>
  </si>
  <si>
    <t>เวชกามา</t>
  </si>
  <si>
    <t>ศศิกร</t>
  </si>
  <si>
    <t>ตั้งวรรณวิบูลย์</t>
  </si>
  <si>
    <t>กมลเนตร</t>
  </si>
  <si>
    <t>มณีนิล</t>
  </si>
  <si>
    <t>ศรีวิไล</t>
  </si>
  <si>
    <t>ณิชาภา</t>
  </si>
  <si>
    <t>นิราภร</t>
  </si>
  <si>
    <t>ปาจรีย์</t>
  </si>
  <si>
    <t>วงศธร</t>
  </si>
  <si>
    <t>วิภาวดี</t>
  </si>
  <si>
    <t>พรสุวรรณ</t>
  </si>
  <si>
    <t>เสรีรัตนาคร</t>
  </si>
  <si>
    <t>สุจิตรา</t>
  </si>
  <si>
    <t>แก้วมหา</t>
  </si>
  <si>
    <t>สุจินันท์</t>
  </si>
  <si>
    <t>อภิชัย</t>
  </si>
  <si>
    <t>สาธารณสุขศาสตร์</t>
  </si>
  <si>
    <t>อนามัยชุมชน</t>
  </si>
  <si>
    <t>พัชราพรรณ</t>
  </si>
  <si>
    <t>ลัดดา</t>
  </si>
  <si>
    <t>อนามัยสิ่งแวดล้อม</t>
  </si>
  <si>
    <t>วะรงค์</t>
  </si>
  <si>
    <t>พันธ์ศิริ</t>
  </si>
  <si>
    <t>อรทัย</t>
  </si>
  <si>
    <t>อรยา</t>
  </si>
  <si>
    <t>คมกริช</t>
  </si>
  <si>
    <t>ลาสา</t>
  </si>
  <si>
    <t>ชนาภัทร</t>
  </si>
  <si>
    <t>ปุยฝ้าย</t>
  </si>
  <si>
    <t>ชุติมา</t>
  </si>
  <si>
    <t>ณัฐพร</t>
  </si>
  <si>
    <t>ศรีจันทร์</t>
  </si>
  <si>
    <t>ทวีชัย</t>
  </si>
  <si>
    <t>ธัญวรัตน์</t>
  </si>
  <si>
    <t>นัจนันท์</t>
  </si>
  <si>
    <t>ผกามาศ</t>
  </si>
  <si>
    <t>จันทร์เพ็ง</t>
  </si>
  <si>
    <t>ทองคำ</t>
  </si>
  <si>
    <t>แก้วคำ</t>
  </si>
  <si>
    <t>วงศ์ภูมี</t>
  </si>
  <si>
    <t>ศิรินญา</t>
  </si>
  <si>
    <t>วัลภา</t>
  </si>
  <si>
    <t>ศุภกิจ</t>
  </si>
  <si>
    <t>อัญชลี</t>
  </si>
  <si>
    <t>นิลภา</t>
  </si>
  <si>
    <t>พยาบาลศาสตร์</t>
  </si>
  <si>
    <t>ลดาวัลย์</t>
  </si>
  <si>
    <t>โทบุดดี</t>
  </si>
  <si>
    <t>กนกภรณ์</t>
  </si>
  <si>
    <t>ขวัญฤทัย</t>
  </si>
  <si>
    <t>สายแวว</t>
  </si>
  <si>
    <t>จิรัฐติกาล</t>
  </si>
  <si>
    <t>สุวรรณา</t>
  </si>
  <si>
    <t>การท่องเที่ยว</t>
  </si>
  <si>
    <t>สมน้อย</t>
  </si>
  <si>
    <t>ณัฐกานต์</t>
  </si>
  <si>
    <t>ณัฐวรรณ</t>
  </si>
  <si>
    <t>ดอกคำ</t>
  </si>
  <si>
    <t>เปรมฤดี</t>
  </si>
  <si>
    <t>พิชญาภรณ์</t>
  </si>
  <si>
    <t>สุดเต้</t>
  </si>
  <si>
    <t>มนัสนันท์</t>
  </si>
  <si>
    <t>วิชุดา</t>
  </si>
  <si>
    <t>ยุบลพันธุ์</t>
  </si>
  <si>
    <t>สุธิตา</t>
  </si>
  <si>
    <t>จำปาทอง</t>
  </si>
  <si>
    <t>อรพิน</t>
  </si>
  <si>
    <t>วิเศษศรี</t>
  </si>
  <si>
    <t>อาภัสรา</t>
  </si>
  <si>
    <t>การพัฒนาสังคม</t>
  </si>
  <si>
    <t>สุธาสินี</t>
  </si>
  <si>
    <t>ประทุม</t>
  </si>
  <si>
    <t>กรรณิกา</t>
  </si>
  <si>
    <t>อุดมศรี</t>
  </si>
  <si>
    <t>จีรนันท์</t>
  </si>
  <si>
    <t>ดวงชัย</t>
  </si>
  <si>
    <t>ชนิดา</t>
  </si>
  <si>
    <t>ณัฐธิดา</t>
  </si>
  <si>
    <t>อบคำ</t>
  </si>
  <si>
    <t>คำเติม</t>
  </si>
  <si>
    <t>รัชฎา</t>
  </si>
  <si>
    <t>ทองสิงห์</t>
  </si>
  <si>
    <t>ลักขณาพร</t>
  </si>
  <si>
    <t>หทัยภัทร</t>
  </si>
  <si>
    <t>สุปรียา</t>
  </si>
  <si>
    <t>นิเทศศาสตร์</t>
  </si>
  <si>
    <t>ชวลิต</t>
  </si>
  <si>
    <t>ภาณุพงศ์</t>
  </si>
  <si>
    <t>สายสุข</t>
  </si>
  <si>
    <t>วสันต์</t>
  </si>
  <si>
    <t>วิลาวัลย์</t>
  </si>
  <si>
    <t>สุภัสสร</t>
  </si>
  <si>
    <t>ประวัติศาสตร์</t>
  </si>
  <si>
    <t>คืนดี</t>
  </si>
  <si>
    <t>วรรณศิริ</t>
  </si>
  <si>
    <t>วิภารัตน์</t>
  </si>
  <si>
    <t>วิไลพร</t>
  </si>
  <si>
    <t>ภาษาจีนและการสื่อสาร</t>
  </si>
  <si>
    <t>ฐิติพงศ์</t>
  </si>
  <si>
    <t>เจริญศรีเมือง</t>
  </si>
  <si>
    <t>ทองทิพย์</t>
  </si>
  <si>
    <t>ไชยพิเดช</t>
  </si>
  <si>
    <t>อัจฉราพร</t>
  </si>
  <si>
    <t>จินดารัตน์</t>
  </si>
  <si>
    <t>ธมนวรรณ</t>
  </si>
  <si>
    <t>ธัญญารัตน์</t>
  </si>
  <si>
    <t>ผาสุข</t>
  </si>
  <si>
    <t>สุวรรณรัตน์</t>
  </si>
  <si>
    <t>ปิยะนันท์</t>
  </si>
  <si>
    <t>วงค์คำ</t>
  </si>
  <si>
    <t>รัตนา</t>
  </si>
  <si>
    <t>สายตา</t>
  </si>
  <si>
    <t>วรรณิภา</t>
  </si>
  <si>
    <t>วิภาวรรณ</t>
  </si>
  <si>
    <t>สายสมบัติ</t>
  </si>
  <si>
    <t>อรอุมา</t>
  </si>
  <si>
    <t>พรมตา</t>
  </si>
  <si>
    <t>อัจฉริยา</t>
  </si>
  <si>
    <t>บุดดาวงศ์</t>
  </si>
  <si>
    <t>ภาษาญี่ปุ่น</t>
  </si>
  <si>
    <t>ภาษาญี่ปุ่นและการสื่อสาร</t>
  </si>
  <si>
    <t>ศรีสุวรรณ์</t>
  </si>
  <si>
    <t>เฟื่องฟ้า</t>
  </si>
  <si>
    <t>วราลักษณ์</t>
  </si>
  <si>
    <t>อภิชญา</t>
  </si>
  <si>
    <t>ฐิตาภา</t>
  </si>
  <si>
    <t>ประภัสสร</t>
  </si>
  <si>
    <t>พิไลวรรณ</t>
  </si>
  <si>
    <t>วิริยา</t>
  </si>
  <si>
    <t>วิสุทธิ์</t>
  </si>
  <si>
    <t>สมพร</t>
  </si>
  <si>
    <t>มาโยธา</t>
  </si>
  <si>
    <t>ภาษาไทยและการสื่อสาร</t>
  </si>
  <si>
    <t>ผลดี</t>
  </si>
  <si>
    <t>นุจรี</t>
  </si>
  <si>
    <t>สุวรรณี</t>
  </si>
  <si>
    <t>ณิชาพร</t>
  </si>
  <si>
    <t>เสียงล้ำ</t>
  </si>
  <si>
    <t>โสวันนา</t>
  </si>
  <si>
    <t>พุฒจันทร์</t>
  </si>
  <si>
    <t>ภาษาเวียดนามและการสื่อสาร</t>
  </si>
  <si>
    <t>กิตติยาภรณ์</t>
  </si>
  <si>
    <t>ภาษาอังกฤษและการสื่อสาร</t>
  </si>
  <si>
    <t>ณิชนันทน์</t>
  </si>
  <si>
    <t>มาลา</t>
  </si>
  <si>
    <t>วาระตระกูล</t>
  </si>
  <si>
    <t>ศรีไทย</t>
  </si>
  <si>
    <t>ศรีสุระ</t>
  </si>
  <si>
    <t>พิลาภ</t>
  </si>
  <si>
    <t>อาภาภรณ์</t>
  </si>
  <si>
    <t>อุษณีย์</t>
  </si>
  <si>
    <t>ทองดี</t>
  </si>
  <si>
    <t>การเงินและการธนาคาร</t>
  </si>
  <si>
    <t>วิทยา</t>
  </si>
  <si>
    <t>ไชยรัตน์</t>
  </si>
  <si>
    <t>นิภาพร</t>
  </si>
  <si>
    <t>ปิยะพร</t>
  </si>
  <si>
    <t>เจริญสุข</t>
  </si>
  <si>
    <t>แสงระวี</t>
  </si>
  <si>
    <t>กิติยา</t>
  </si>
  <si>
    <t>เกศสุดา</t>
  </si>
  <si>
    <t>เครือคำ</t>
  </si>
  <si>
    <t>ชลิตา</t>
  </si>
  <si>
    <t>สิมาวัน</t>
  </si>
  <si>
    <t>ชิดชนก</t>
  </si>
  <si>
    <t>รุ่งเรือง</t>
  </si>
  <si>
    <t>ดลยา</t>
  </si>
  <si>
    <t>ธัญญาภรณ์</t>
  </si>
  <si>
    <t>สมบูรณ์</t>
  </si>
  <si>
    <t>พรนภา</t>
  </si>
  <si>
    <t>พัฒนศักดิ์</t>
  </si>
  <si>
    <t>ภานุวัฒน์</t>
  </si>
  <si>
    <t>ทองแจ่ม</t>
  </si>
  <si>
    <t>ดวงใจ</t>
  </si>
  <si>
    <t>เยาวรัตน์</t>
  </si>
  <si>
    <t>รัชนีกร</t>
  </si>
  <si>
    <t>วันนา</t>
  </si>
  <si>
    <t>ศรีสุดา</t>
  </si>
  <si>
    <t>สมเพชร</t>
  </si>
  <si>
    <t>ศิริประภา</t>
  </si>
  <si>
    <t>สีแสด</t>
  </si>
  <si>
    <t>บุญวัง</t>
  </si>
  <si>
    <t>เขียวขำ</t>
  </si>
  <si>
    <t>ทองมหา</t>
  </si>
  <si>
    <t>ดาบุตร</t>
  </si>
  <si>
    <t>สุนิษา</t>
  </si>
  <si>
    <t>สุภัทตรา</t>
  </si>
  <si>
    <t>ดวงพวง</t>
  </si>
  <si>
    <t>อธิตยา</t>
  </si>
  <si>
    <t>อนันต์</t>
  </si>
  <si>
    <t>อัมพร</t>
  </si>
  <si>
    <t>บูรณ์เจริญ</t>
  </si>
  <si>
    <t>การจัดการ</t>
  </si>
  <si>
    <t>ชูรัตน์</t>
  </si>
  <si>
    <t>เกวลิน</t>
  </si>
  <si>
    <t>การจัดการการโรงแรม</t>
  </si>
  <si>
    <t>เนตรชนก</t>
  </si>
  <si>
    <t>กัญญาภัค</t>
  </si>
  <si>
    <t>คมสันต์</t>
  </si>
  <si>
    <t>บุญใส</t>
  </si>
  <si>
    <t>จิราภา</t>
  </si>
  <si>
    <t>ฐิติมา</t>
  </si>
  <si>
    <t>ยืนมั่น</t>
  </si>
  <si>
    <t>ณัฐฐินันท์</t>
  </si>
  <si>
    <t>เมืองโคตร</t>
  </si>
  <si>
    <t>บุญเย็น</t>
  </si>
  <si>
    <t>พลศิลป์</t>
  </si>
  <si>
    <t>ยอดมาลี</t>
  </si>
  <si>
    <t>เพ็ญนภา</t>
  </si>
  <si>
    <t>สายโสภา</t>
  </si>
  <si>
    <t>บัวจันทร์</t>
  </si>
  <si>
    <t>แหวนเงิน</t>
  </si>
  <si>
    <t>กาญจนเสน</t>
  </si>
  <si>
    <t>อุทุมพร</t>
  </si>
  <si>
    <t>อุบลรัตน์</t>
  </si>
  <si>
    <t>การจัดการธุรกิจ</t>
  </si>
  <si>
    <t>สุนทรี</t>
  </si>
  <si>
    <t>วงษ์ละคร</t>
  </si>
  <si>
    <t>ภัสสร</t>
  </si>
  <si>
    <t>จันทร์พวง</t>
  </si>
  <si>
    <t>ก้อนคำ</t>
  </si>
  <si>
    <t>กุสุมา</t>
  </si>
  <si>
    <t>จิรัชยา</t>
  </si>
  <si>
    <t>ชฎารัตน์</t>
  </si>
  <si>
    <t>ลือชา</t>
  </si>
  <si>
    <t>ณัฐรดา</t>
  </si>
  <si>
    <t>ทรงพล</t>
  </si>
  <si>
    <t>ทับทิม</t>
  </si>
  <si>
    <t>โพธิสาร</t>
  </si>
  <si>
    <t>ธัญชนก</t>
  </si>
  <si>
    <t>ศรีสะอาด</t>
  </si>
  <si>
    <t>ปฏิภาณ</t>
  </si>
  <si>
    <t>ปิยนุช</t>
  </si>
  <si>
    <t>พรชัย</t>
  </si>
  <si>
    <t>พัสตราภรณ์</t>
  </si>
  <si>
    <t>ภัทรภร</t>
  </si>
  <si>
    <t>มุทิตา</t>
  </si>
  <si>
    <t>รัชฎาภรณ์</t>
  </si>
  <si>
    <t>รุ่งทิวา</t>
  </si>
  <si>
    <t>ลินดา</t>
  </si>
  <si>
    <t>ชำนาญ</t>
  </si>
  <si>
    <t>วัลนิภา</t>
  </si>
  <si>
    <t>วิลาสินี</t>
  </si>
  <si>
    <t>สายวัน</t>
  </si>
  <si>
    <t>สลิลทิพย์</t>
  </si>
  <si>
    <t>ทองลอง</t>
  </si>
  <si>
    <t>บุญอุ้ม</t>
  </si>
  <si>
    <t>สุมิตรา</t>
  </si>
  <si>
    <t>ไกรยรัตน์</t>
  </si>
  <si>
    <t>สีหะนันท์</t>
  </si>
  <si>
    <t>ผิวงาม</t>
  </si>
  <si>
    <t>การจัดการธุรกิจระหว่างประเทศ (หลักสูตรภาษาอังกฤษ)</t>
  </si>
  <si>
    <t>คัทลียา</t>
  </si>
  <si>
    <t>พิชญธิดา</t>
  </si>
  <si>
    <t>นามวงษา</t>
  </si>
  <si>
    <t>ญาณิศา</t>
  </si>
  <si>
    <t>ณิชาภัทร</t>
  </si>
  <si>
    <t>บุญครอง</t>
  </si>
  <si>
    <t>ปิยะชัย</t>
  </si>
  <si>
    <t>สุภสร</t>
  </si>
  <si>
    <t>สุพรรณี</t>
  </si>
  <si>
    <t>การตลาด</t>
  </si>
  <si>
    <t>โสภากุล</t>
  </si>
  <si>
    <t>รพีพรรณ</t>
  </si>
  <si>
    <t>ชัยมงคล</t>
  </si>
  <si>
    <t>วงเดือน</t>
  </si>
  <si>
    <t>บุญเนตร</t>
  </si>
  <si>
    <t>กมลรัตน์</t>
  </si>
  <si>
    <t>กานติมา</t>
  </si>
  <si>
    <t>สุพรรณ์</t>
  </si>
  <si>
    <t>เกศรินทร์</t>
  </si>
  <si>
    <t>ชูชื่น</t>
  </si>
  <si>
    <t>ชมภูนุช</t>
  </si>
  <si>
    <t>ณัฐวดี</t>
  </si>
  <si>
    <t>แสงศรี</t>
  </si>
  <si>
    <t>ศุภสร</t>
  </si>
  <si>
    <t>ธนัญญา</t>
  </si>
  <si>
    <t>ธันวา</t>
  </si>
  <si>
    <t>จุลทัศน์</t>
  </si>
  <si>
    <t>ภักดีโต</t>
  </si>
  <si>
    <t>พรสวรรค์</t>
  </si>
  <si>
    <t>พัชรพล</t>
  </si>
  <si>
    <t>สายบุญ</t>
  </si>
  <si>
    <t>รัตติยา</t>
  </si>
  <si>
    <t>พรหมคุณ</t>
  </si>
  <si>
    <t>ลักษิกา</t>
  </si>
  <si>
    <t>แก่นจันทร์</t>
  </si>
  <si>
    <t>วราพร</t>
  </si>
  <si>
    <t>มาพงษ์</t>
  </si>
  <si>
    <t>ศรีรักษา</t>
  </si>
  <si>
    <t>ศุภณัฐ</t>
  </si>
  <si>
    <t>สิริกัญญา</t>
  </si>
  <si>
    <t>แสงกล้า</t>
  </si>
  <si>
    <t>ก้อนทอง</t>
  </si>
  <si>
    <t>สุธินี</t>
  </si>
  <si>
    <t>แสงทอง</t>
  </si>
  <si>
    <t>บุดดาโจม</t>
  </si>
  <si>
    <t>อชิรญา</t>
  </si>
  <si>
    <t>ภิรมย์กิจ</t>
  </si>
  <si>
    <t>ระบบสารสนเทศเพื่อการจัดการ</t>
  </si>
  <si>
    <t>ใจธรรม</t>
  </si>
  <si>
    <t>พูลเพิ่ม</t>
  </si>
  <si>
    <t>กนกกร</t>
  </si>
  <si>
    <t>รัตนะวัน</t>
  </si>
  <si>
    <t>ประเสริฐสุข</t>
  </si>
  <si>
    <t>เกศราภรณ์</t>
  </si>
  <si>
    <t>ครองยุทธ</t>
  </si>
  <si>
    <t>คุณมี</t>
  </si>
  <si>
    <t>ณัฐชยา</t>
  </si>
  <si>
    <t>ธนพร</t>
  </si>
  <si>
    <t>ธัญญรัตน์</t>
  </si>
  <si>
    <t>นิสาชล</t>
  </si>
  <si>
    <t>บุษกร</t>
  </si>
  <si>
    <t>พรหมสวัสดิ์</t>
  </si>
  <si>
    <t>ยาวะโนภาส</t>
  </si>
  <si>
    <t>ลัดดาวรรณ</t>
  </si>
  <si>
    <t>วัชรี</t>
  </si>
  <si>
    <t>อุ่นจิตต์</t>
  </si>
  <si>
    <t>วุฒิไกร</t>
  </si>
  <si>
    <t>แก้วเนตร</t>
  </si>
  <si>
    <t>สิรินภา</t>
  </si>
  <si>
    <t>ดรุณพันธ์</t>
  </si>
  <si>
    <t>สุวรรณศรี</t>
  </si>
  <si>
    <t>สุภาวดี</t>
  </si>
  <si>
    <t>อนิรุจน์</t>
  </si>
  <si>
    <t>อินธุอร</t>
  </si>
  <si>
    <t>การบัญชี</t>
  </si>
  <si>
    <t>ณิชา</t>
  </si>
  <si>
    <t>บุญสร้าง</t>
  </si>
  <si>
    <t>เพ็ญชาลี</t>
  </si>
  <si>
    <t>พุทธิดา</t>
  </si>
  <si>
    <t>ผ่องศรี</t>
  </si>
  <si>
    <t>อัปกาญจน์</t>
  </si>
  <si>
    <t>เพ็งธรรม</t>
  </si>
  <si>
    <t>น้อยแก้ว</t>
  </si>
  <si>
    <t>กัญญานัฐ</t>
  </si>
  <si>
    <t>กัลยรัตน์</t>
  </si>
  <si>
    <t>คำพิลา</t>
  </si>
  <si>
    <t>หอมหวล</t>
  </si>
  <si>
    <t>พาชอบ</t>
  </si>
  <si>
    <t>จีรวรรณ</t>
  </si>
  <si>
    <t>ปกป้อง</t>
  </si>
  <si>
    <t>สุพร</t>
  </si>
  <si>
    <t>เหมะธุลิน</t>
  </si>
  <si>
    <t>ฐิติรัตน์</t>
  </si>
  <si>
    <t>ตรีรัตน์</t>
  </si>
  <si>
    <t>สิมาทอง</t>
  </si>
  <si>
    <t>พรหมศรี</t>
  </si>
  <si>
    <t>ปุญญา</t>
  </si>
  <si>
    <t>บุษราคัม</t>
  </si>
  <si>
    <t>ปณิตา</t>
  </si>
  <si>
    <t>ปนัดดา</t>
  </si>
  <si>
    <t>แสงสุวรรณ</t>
  </si>
  <si>
    <t>ศรีสวัสดิ์</t>
  </si>
  <si>
    <t>มณีรัตน์</t>
  </si>
  <si>
    <t>ยลดา</t>
  </si>
  <si>
    <t>หางนาค</t>
  </si>
  <si>
    <t>จันทร์เพ็ชร</t>
  </si>
  <si>
    <t>คำมุงคุณ</t>
  </si>
  <si>
    <t>วงษา</t>
  </si>
  <si>
    <t>สริตา</t>
  </si>
  <si>
    <t>สิริรัตน์</t>
  </si>
  <si>
    <t>ทองสุข</t>
  </si>
  <si>
    <t>สุรีรัตน์</t>
  </si>
  <si>
    <t>อภิสรา</t>
  </si>
  <si>
    <t>การปกครองท้องถิ่น</t>
  </si>
  <si>
    <t>เวชคง</t>
  </si>
  <si>
    <t>ไชยกาล</t>
  </si>
  <si>
    <t>วิภาพร</t>
  </si>
  <si>
    <t>สมพงษ์</t>
  </si>
  <si>
    <t>สิบเอก</t>
  </si>
  <si>
    <t>ดาลาด</t>
  </si>
  <si>
    <t>กว้างขวาง</t>
  </si>
  <si>
    <t>ผลบุญ</t>
  </si>
  <si>
    <t>มะลิวรรณ</t>
  </si>
  <si>
    <t>อัจจิมา</t>
  </si>
  <si>
    <t>กนกพร</t>
  </si>
  <si>
    <t>จันทร์ธิดา</t>
  </si>
  <si>
    <t>ไหลหลั่ง</t>
  </si>
  <si>
    <t>จำปารัตน์</t>
  </si>
  <si>
    <t>ฉัตรฑริกา</t>
  </si>
  <si>
    <t>ฐิติภรณ์</t>
  </si>
  <si>
    <t>ทองบ่อ</t>
  </si>
  <si>
    <t>ดลฤดี</t>
  </si>
  <si>
    <t>สายกระสุน</t>
  </si>
  <si>
    <t>นันทนา</t>
  </si>
  <si>
    <t>ศรีธรรม</t>
  </si>
  <si>
    <t>นุชนาถ</t>
  </si>
  <si>
    <t>ปัทมาพร</t>
  </si>
  <si>
    <t>สีงาม</t>
  </si>
  <si>
    <t>ปิยาภรณ์</t>
  </si>
  <si>
    <t>พงศภัค</t>
  </si>
  <si>
    <t>ภาณุวัฒน์</t>
  </si>
  <si>
    <t>ลลิดา</t>
  </si>
  <si>
    <t>วัชรพล</t>
  </si>
  <si>
    <t>แซ่ลิ้ม</t>
  </si>
  <si>
    <t>สารพัฒน์</t>
  </si>
  <si>
    <t>ศุทธินี</t>
  </si>
  <si>
    <t>พวงพันธ์</t>
  </si>
  <si>
    <t>สุรชัย</t>
  </si>
  <si>
    <t>คำหลอม</t>
  </si>
  <si>
    <t>สำเภา</t>
  </si>
  <si>
    <t>อภินันต์</t>
  </si>
  <si>
    <t>อภิรดี</t>
  </si>
  <si>
    <t>อาจวิชัย</t>
  </si>
  <si>
    <t>ฐิติกา</t>
  </si>
  <si>
    <t>ซ่อนกลิ่น</t>
  </si>
  <si>
    <t>พวงแก้ว</t>
  </si>
  <si>
    <t>อัญมณี</t>
  </si>
  <si>
    <t>ฤทธิเกียรติ</t>
  </si>
  <si>
    <t>จันทร์ศรี</t>
  </si>
  <si>
    <t>จิรภัทร</t>
  </si>
  <si>
    <t>จุฑาพร</t>
  </si>
  <si>
    <t>ณัฐกิตติ์</t>
  </si>
  <si>
    <t>สารรัตน์</t>
  </si>
  <si>
    <t>ธีระพล</t>
  </si>
  <si>
    <t>พิมาทัย</t>
  </si>
  <si>
    <t>นันท์นภัส</t>
  </si>
  <si>
    <t>ชุมมวล</t>
  </si>
  <si>
    <t>รัชชานนท์</t>
  </si>
  <si>
    <t>พละศักดิ์</t>
  </si>
  <si>
    <t>อุ่นแก้ว</t>
  </si>
  <si>
    <t>ศิริญากร</t>
  </si>
  <si>
    <t>ไกยะฝ่าย</t>
  </si>
  <si>
    <t>แดนดี</t>
  </si>
  <si>
    <t>สุทัศ</t>
  </si>
  <si>
    <t>ศิริพันธ์</t>
  </si>
  <si>
    <t>เพ็งพา</t>
  </si>
  <si>
    <t>บับพาน</t>
  </si>
  <si>
    <t>มิ่งขวัญ</t>
  </si>
  <si>
    <t>โควสุรัตน์</t>
  </si>
  <si>
    <t>นฤเบศร์</t>
  </si>
  <si>
    <t>การออกแบบอุตสาหกรรม</t>
  </si>
  <si>
    <t>ชุมพล</t>
  </si>
  <si>
    <t>เตชิต</t>
  </si>
  <si>
    <t>ตาลหอม</t>
  </si>
  <si>
    <t>พัทธนันท์</t>
  </si>
  <si>
    <t>อยู่คง</t>
  </si>
  <si>
    <t>1. ด้านคุณธรรม จริยธรรม</t>
  </si>
  <si>
    <t>1.1 มีวินัยและความรับผิดชอบต่อหน้าที่ มีความมุ่งมั่นในการทำงานให้สำเร็จ</t>
  </si>
  <si>
    <t>1.2 มีน้ำใจ มีจิตอาสา จิตสาธารณะ ความรับผิดชอบต่อประโยชน์ส่วนรวม</t>
  </si>
  <si>
    <t>1.3 มีความซื่อสัตย์ ขยัน อดทน</t>
  </si>
  <si>
    <t>1.4 สุภาพ อ่อนน้อมถ่อมตน รู้จักกาลเทศะ รับฟังความคิดเห็นของผู้อื่น</t>
  </si>
  <si>
    <t>1.5 มีจิตสำนึกและตระหนักในการปฏิบัติตามจรรยาบรรณ หรือ จรรยาบรรณวิชาชีพ</t>
  </si>
  <si>
    <t>1.6 เคารพและปฏิบัติตามกฎระเบียบข้อบังคับขององค์กรและสังคม</t>
  </si>
  <si>
    <t>2. ด้านความรู้วิชาการ วิชาชีพ</t>
  </si>
  <si>
    <t>2.1 มีความรอบรู้อย่างกว้างขวางในศาสตร์ที่เป็นพื้นฐานของชีวิต และสามารถนาไปใช้ในการดำเนินชีวิตได้</t>
  </si>
  <si>
    <t>2.2 มีความรู้ทางวิชาการและวิชาชีพที่สามารถศึกษาต่อยอดได้</t>
  </si>
  <si>
    <t>2.3 มีความรู้ตามทฤษฎี หลักการ ในสาขาวิชา/วิชาชีพ</t>
  </si>
  <si>
    <t>2.4 มีความรู้ในสาขาอื่น ๆ หรือการใช้ภาษาต่างประเทศ</t>
  </si>
  <si>
    <t>2.5 รู้กฎ ระเบียบ ธรรมเนียมปฏิบัติและข้อกำหนดทางเทคนิค/วิชาชีพ ที่เปลี่ยนแปลงไปตามสถานการณ์ในการทำงาน</t>
  </si>
  <si>
    <t>2.6 มีความรู้ที่สามารถนำมาปฏิบัติงานได้ทันที</t>
  </si>
  <si>
    <t>3. ด้านทักษะทางปัญญา</t>
  </si>
  <si>
    <t>3.1 เป็นผู้ใฝ่รู้ สามารถเรียนรู้ และพัฒนาตนเองอย่างต่อเนื่อง</t>
  </si>
  <si>
    <t>3.2 สามารถคิด วิเคราะห์ แก้ไขปัญหา ตัดสินใจอย่างมีหลักการและมีเหตุผล</t>
  </si>
  <si>
    <t>3.3 นำความรู้มาประยุกต์ใช้ในการทำงาน/แก้ไขปัญหาได้อย่างเหมาะสม</t>
  </si>
  <si>
    <t>3.4 มีทักษะการปฏิบัติงาน/การใช้เครื่องมือ/อุปกรณ์ต่างๆ ได้คล่องแคล่ว</t>
  </si>
  <si>
    <t>3.5 ค้นหาข้อเท็จจริง สรุป ทำความเข้าใจเกี่ยวกับวิชาชีพได้</t>
  </si>
  <si>
    <t>3.6 ศึกษาสภาพปัญหา/วิเคราะห์ปัญหาและหาแนวทางแก้ไขปัญหาในการทำงานได้</t>
  </si>
  <si>
    <t>4. ด้านทักษะความสัมพันธ์ระหว่างบุคคลและความรับผิดชอบ</t>
  </si>
  <si>
    <t>4.1 มีทักษะการทางานเป็นทีม มีมนุษยสัมพันธ์ที่ดี ปรับตัวให้เข้ากับวัฒนธรรมองค์กรได้</t>
  </si>
  <si>
    <t>4.2 ตระหนักถึงสิทธิของตนเองและผู้อื่น และยอมรับในความแตกต่าง หลากหลายของมนุษย์</t>
  </si>
  <si>
    <t>4.3 ตระหนักในคุณค่าของศิลปะ วัฒนธรรม ดนตรี วรรณกรรม ทั้งของไทยและของประชาคมนานาชาติ</t>
  </si>
  <si>
    <t>4.4 มีความสนใจด้านกีฬา และนันทนาการ</t>
  </si>
  <si>
    <t>4.5 มีความเป็นผู้นำ ผู้ตามที่ดี</t>
  </si>
  <si>
    <t>5. ด้านทักษะการวิเคราะห์เชิงตัวเลข การสื่อสาร และการใช้เทคโนโลยีสารสนเทศ</t>
  </si>
  <si>
    <t>5.1 ใช้ภาษาในการติดต่อ สื่อความหมายได้ดี ทั้งการฟัง พูด อ่าน เขียน</t>
  </si>
  <si>
    <t>5.2 มีทักษะการวิเคราะห์เชิงตัวเลขได้</t>
  </si>
  <si>
    <t>5.3 ใช้เทคโนโลยีสารสนเทศในการสื่อสาร ศึกษา ค้นคว้า สืบค้นข้อมูลวิเคราะห์ข้อมูลได้อย่างเหมาะสม</t>
  </si>
  <si>
    <t>5.4 มีทักษะในการนำเสนองานได้</t>
  </si>
  <si>
    <t>6. ด้านทักษะการปฏิบัติงาน</t>
  </si>
  <si>
    <t>6.1 มีทักษะการปฏิบัติงาน/การใช้เครื่องมือ/อุปกรณ์ต่างๆ ได้คล่องแคล่ว</t>
  </si>
  <si>
    <t>6.2 มีทักษะการทางกายภาพขั้นสูง เช่น การเต้นรำ ดนตรี จิตรกรรม ประติมากรรมพลศึกษา การแพทย์ วิทยาศาสตร์การแพทย์ พยาบาล สัตวบาล (ถ้ามี)</t>
  </si>
  <si>
    <t>7. ด้านอัตลักษณ์ของนักศึกษามหาวิทยาลัยอุบลราชธานี : “สร้างสรรค์ สามัคคี สานึกดีต่อสังคม”</t>
  </si>
  <si>
    <t>7.1 มีความสามารถในการสร้างสรรค์งาน หรือผลงาน และมีความคิดริเริ่มสร้างสรรค์</t>
  </si>
  <si>
    <t>7.2 มีความรัก ความสามัคคีในการทำงานร่วมกับต่อองค์กร หรือหน่วยงาน เช่น ทำงานเป็นทีม มีมนุษยสัมพันธ์ที่ดี เป็นต้น</t>
  </si>
  <si>
    <t>7.3 มีความรับผิดชอบต่อสังคม โดยทำหน้าที่ของตนอย่างเต็มความสามารถ ด้วยความซื่อสัตย์ สุจริต และอดทน</t>
  </si>
  <si>
    <t>7.4 มีความสำนึกที่ดีต่อสังคม เช่น มีระเบียบวินัย เคารพกฎหมาย ปฏิบัติตามกฎระเบียบของหน่วยงาน มีจิตสาธารณะ ร่วมกิจกรรมกับชุมชน กระตือรือร้นในการทำงาน</t>
  </si>
  <si>
    <t>N</t>
  </si>
  <si>
    <t>X-bar</t>
  </si>
  <si>
    <t>Percentege</t>
  </si>
  <si>
    <t>Result</t>
  </si>
  <si>
    <t>ค่าเฉลี่ยทั้งหมด</t>
  </si>
  <si>
    <t>AVG.</t>
  </si>
  <si>
    <t>AVG. ALL</t>
  </si>
  <si>
    <t>Avg.</t>
  </si>
  <si>
    <t>SD</t>
  </si>
  <si>
    <t>2.1 มีความรอบรู้อย่างกว้างขวางในศาสตร์ที่เป็นพื้นฐานของชีวิต และสามารถนำไปใช้ในการดำเนินชีวิตได้</t>
  </si>
  <si>
    <t>4.1 มีทักษะการทำงานเป็นทีม มีมนุษยสัมพันธ์ที่ดี ปรับตัวให้เข้ากับวัฒนธรรมองค์กรได้</t>
  </si>
  <si>
    <t>7. ด้านอัตลักษณ์ของนักศึกษามหาวิทยาลัยอุบลราชธานี : “สร้างสรรค์ สามัคคี สำนึกดีต่อสังคม”</t>
  </si>
  <si>
    <t>mini</t>
  </si>
  <si>
    <t>max</t>
  </si>
  <si>
    <t>mean</t>
  </si>
  <si>
    <t>S.D</t>
  </si>
  <si>
    <t>แปลผล</t>
  </si>
  <si>
    <t>.</t>
  </si>
  <si>
    <t>ธีรพงศ์</t>
  </si>
  <si>
    <t>สุวรรณรมย์</t>
  </si>
  <si>
    <t>พิชิต</t>
  </si>
  <si>
    <t>จักรพันธุ์</t>
  </si>
  <si>
    <t>กาพย์แก้ว</t>
  </si>
  <si>
    <t>สุพรรษา</t>
  </si>
  <si>
    <t>แสงเพ็ง</t>
  </si>
  <si>
    <t>ศักดินันท์</t>
  </si>
  <si>
    <t>จันทคณานุรักษ์</t>
  </si>
  <si>
    <t>เฉลิมศรี</t>
  </si>
  <si>
    <t>โชติตระการ</t>
  </si>
  <si>
    <t>ภูมิประเสริฐ</t>
  </si>
  <si>
    <t>ณสฤษฎ์ธร</t>
  </si>
  <si>
    <t>เรืองธรรม</t>
  </si>
  <si>
    <t>แสงรัตน์</t>
  </si>
  <si>
    <t>กระจกศรี</t>
  </si>
  <si>
    <t>กฤตชัยภักดิ์</t>
  </si>
  <si>
    <t>ศรีวิจารย์</t>
  </si>
  <si>
    <t>จักราช</t>
  </si>
  <si>
    <t>จวบรัมย์</t>
  </si>
  <si>
    <t>จำปาสาร</t>
  </si>
  <si>
    <t>ภูงาม</t>
  </si>
  <si>
    <t>พิชยา</t>
  </si>
  <si>
    <t>ประดับวงศ์</t>
  </si>
  <si>
    <t>วิสุดาพร</t>
  </si>
  <si>
    <t>ทองวรณ์</t>
  </si>
  <si>
    <t>อรสา</t>
  </si>
  <si>
    <t>อุมาพร</t>
  </si>
  <si>
    <t>ทุมประดา</t>
  </si>
  <si>
    <t>สมหวัง</t>
  </si>
  <si>
    <t>นำระนะ</t>
  </si>
  <si>
    <t>สุขฤทัย</t>
  </si>
  <si>
    <t>หมั่นวงค์</t>
  </si>
  <si>
    <t>สุทรีญา</t>
  </si>
  <si>
    <t>อิสสระเจริญ</t>
  </si>
  <si>
    <t>ศรีอนุช</t>
  </si>
  <si>
    <t>ไหมเลิศหล้า</t>
  </si>
  <si>
    <t>วรพรรณ</t>
  </si>
  <si>
    <t>ดาษดา</t>
  </si>
  <si>
    <t>อัยลดา</t>
  </si>
  <si>
    <t>คันธนู</t>
  </si>
  <si>
    <t>ประมวล</t>
  </si>
  <si>
    <t>สุวนัน</t>
  </si>
  <si>
    <t>รวมธรรม</t>
  </si>
  <si>
    <t>ระเมิ๊ด</t>
  </si>
  <si>
    <t>หาระพันธ์</t>
  </si>
  <si>
    <t>โสภักดี</t>
  </si>
  <si>
    <t>นันท์นพิน</t>
  </si>
  <si>
    <t>ทะวงษ์เงิน</t>
  </si>
  <si>
    <t>นิภาพรรณ</t>
  </si>
  <si>
    <t>โคตะการ</t>
  </si>
  <si>
    <t>จันทอง</t>
  </si>
  <si>
    <t>ทองสวัสดิ์</t>
  </si>
  <si>
    <t>เสิกภู่เขียว</t>
  </si>
  <si>
    <t>อ่อนภูธร</t>
  </si>
  <si>
    <t>สุทธิชา</t>
  </si>
  <si>
    <t>บรรเทา</t>
  </si>
  <si>
    <t>อรุณกมล</t>
  </si>
  <si>
    <t>ธรรมธุระ</t>
  </si>
  <si>
    <t>ทาเทพ</t>
  </si>
  <si>
    <t>ฐิติชญา</t>
  </si>
  <si>
    <t>บุญแน่น</t>
  </si>
  <si>
    <t>ชุรีพร</t>
  </si>
  <si>
    <t>ปันดอย</t>
  </si>
  <si>
    <t>ไตรภูมิ</t>
  </si>
  <si>
    <t>น้ำกรอง</t>
  </si>
  <si>
    <t>คนไว</t>
  </si>
  <si>
    <t>นัฐวรา</t>
  </si>
  <si>
    <t>ยศสมบัติ</t>
  </si>
  <si>
    <t>นามบุดดี</t>
  </si>
  <si>
    <t>เอื้ออารี</t>
  </si>
  <si>
    <t>เหล็กดีเศษ</t>
  </si>
  <si>
    <t>บุษราลักษณ์</t>
  </si>
  <si>
    <t>มงคุณ</t>
  </si>
  <si>
    <t>ชนนี</t>
  </si>
  <si>
    <t>ชัยปลัด</t>
  </si>
  <si>
    <t>อุดรพรมราช</t>
  </si>
  <si>
    <t>หทัยพร</t>
  </si>
  <si>
    <t>กัมพวงค์</t>
  </si>
  <si>
    <t>ดาพันธ์</t>
  </si>
  <si>
    <t>สัจสุวรรณ์</t>
  </si>
  <si>
    <t>บุราณ</t>
  </si>
  <si>
    <t>ปิยพงษ์</t>
  </si>
  <si>
    <t>ชื่นรัมย์</t>
  </si>
  <si>
    <t>ปิยวรรณ</t>
  </si>
  <si>
    <t>พิชญา</t>
  </si>
  <si>
    <t>ไกยวงษ์</t>
  </si>
  <si>
    <t>ภาสุรี</t>
  </si>
  <si>
    <t>ทัดแก้ว</t>
  </si>
  <si>
    <t>จีระนันท์</t>
  </si>
  <si>
    <t>วรรณราช</t>
  </si>
  <si>
    <t>ชนาเทพ</t>
  </si>
  <si>
    <t>สูงสนิท</t>
  </si>
  <si>
    <t>รวยทรัพย์</t>
  </si>
  <si>
    <t>มาลีนี</t>
  </si>
  <si>
    <t>นารีพร</t>
  </si>
  <si>
    <t>สลางสิงห์</t>
  </si>
  <si>
    <t>กมลภพ</t>
  </si>
  <si>
    <t>ศิริจันทร์</t>
  </si>
  <si>
    <t>กันตชาติ</t>
  </si>
  <si>
    <t>วรสาร</t>
  </si>
  <si>
    <t>ทองขาว</t>
  </si>
  <si>
    <t>กิ่งพรม</t>
  </si>
  <si>
    <t>วีรสิทธิ์</t>
  </si>
  <si>
    <t>แสวงเจริญ</t>
  </si>
  <si>
    <t>สิงห์เสนา</t>
  </si>
  <si>
    <t>สีทน</t>
  </si>
  <si>
    <t>ลดารัตน์</t>
  </si>
  <si>
    <t>ทันที</t>
  </si>
  <si>
    <t>ชุติกาญจน์</t>
  </si>
  <si>
    <t>ศรีไสย</t>
  </si>
  <si>
    <t>Ricardo Manuel</t>
  </si>
  <si>
    <t>Pico Jorge</t>
  </si>
  <si>
    <t>จริยาภรณ์</t>
  </si>
  <si>
    <t>บริบาล</t>
  </si>
  <si>
    <t>นพตะนา</t>
  </si>
  <si>
    <t>จำรูญ</t>
  </si>
  <si>
    <t>อาษาภูธร</t>
  </si>
  <si>
    <t>บุตรจันทร์</t>
  </si>
  <si>
    <t>ณัฐกมล</t>
  </si>
  <si>
    <t>โกนกระโทก</t>
  </si>
  <si>
    <t>เทพรักษา</t>
  </si>
  <si>
    <t>อุ่นอ่อน</t>
  </si>
  <si>
    <t>ธุริวงค์</t>
  </si>
  <si>
    <t>นามพล</t>
  </si>
  <si>
    <t>ประภากรณ์</t>
  </si>
  <si>
    <t>เสน่หา</t>
  </si>
  <si>
    <t>เอกพันธ์</t>
  </si>
  <si>
    <t>มีจันที</t>
  </si>
  <si>
    <t>สารสิทธิ์</t>
  </si>
  <si>
    <t>บชกร</t>
  </si>
  <si>
    <t>เวชยานนท์</t>
  </si>
  <si>
    <t>ภูมิลักษณ์</t>
  </si>
  <si>
    <t>สุรเชษฏ์</t>
  </si>
  <si>
    <t>ในเรือน</t>
  </si>
  <si>
    <t>พุทธครู</t>
  </si>
  <si>
    <t>ศุภลักษณ์</t>
  </si>
  <si>
    <t>เหล็กกล้า</t>
  </si>
  <si>
    <t>กอบชัย</t>
  </si>
  <si>
    <t>สร้อยจิตร</t>
  </si>
  <si>
    <t>สุวรรณโรจน์</t>
  </si>
  <si>
    <t>ศุภัชญา</t>
  </si>
  <si>
    <t>รักษาโสม</t>
  </si>
  <si>
    <t>แก้วเขียว</t>
  </si>
  <si>
    <t>กชวรรณ</t>
  </si>
  <si>
    <t>ชัยเชิดชู</t>
  </si>
  <si>
    <t>นันทกาล</t>
  </si>
  <si>
    <t>โหตระไวศยะ</t>
  </si>
  <si>
    <t>ผลไพร</t>
  </si>
  <si>
    <t>ศิราณี</t>
  </si>
  <si>
    <t>สมศรี</t>
  </si>
  <si>
    <t>บุญช่วน</t>
  </si>
  <si>
    <t>ธนภูมิ</t>
  </si>
  <si>
    <t>โยวราช</t>
  </si>
  <si>
    <t>ก้อนสุริย์</t>
  </si>
  <si>
    <t>สุดใจ</t>
  </si>
  <si>
    <t>อุดด้วง</t>
  </si>
  <si>
    <t>ครองยุติ</t>
  </si>
  <si>
    <t>ขวัญไพร</t>
  </si>
  <si>
    <t>แสงนิล</t>
  </si>
  <si>
    <t>แววคุ้ม</t>
  </si>
  <si>
    <t>ชัยณรงค์</t>
  </si>
  <si>
    <t>พะนิจรัมย์</t>
  </si>
  <si>
    <t>ชีวิน</t>
  </si>
  <si>
    <t>เรืองคำ</t>
  </si>
  <si>
    <t>กันริยา</t>
  </si>
  <si>
    <t>หงสาหิน</t>
  </si>
  <si>
    <t>ยังวันล์</t>
  </si>
  <si>
    <t>ศักดา</t>
  </si>
  <si>
    <t>คงสีลา</t>
  </si>
  <si>
    <t>แก้วบัวสอน</t>
  </si>
  <si>
    <t>ราชขันติ</t>
  </si>
  <si>
    <t>โคตรสิงห์</t>
  </si>
  <si>
    <t>ทิพย์ธัญญา</t>
  </si>
  <si>
    <t>ธรรมรัช</t>
  </si>
  <si>
    <t>เลือกรัมย์</t>
  </si>
  <si>
    <t>เจษฎาภรณ์</t>
  </si>
  <si>
    <t>ภูมิศรี</t>
  </si>
  <si>
    <t>นัยนิตย์</t>
  </si>
  <si>
    <t>จันทรา</t>
  </si>
  <si>
    <t>ทานะกาศ</t>
  </si>
  <si>
    <t>กันยาพันธ์</t>
  </si>
  <si>
    <t>เบ็ญจวรรณ</t>
  </si>
  <si>
    <t>อัญตรา</t>
  </si>
  <si>
    <t>โสมแพง</t>
  </si>
  <si>
    <t>จันดาวงค์</t>
  </si>
  <si>
    <t>อินทร์อ่อน</t>
  </si>
  <si>
    <t>ณัฐวิทย์</t>
  </si>
  <si>
    <t>หงส์ศิลา</t>
  </si>
  <si>
    <t>ติรพงษ์</t>
  </si>
  <si>
    <t>ภมรี</t>
  </si>
  <si>
    <t>คลาดโรค</t>
  </si>
  <si>
    <t>นุศรา</t>
  </si>
  <si>
    <t>กิติยวงษ์</t>
  </si>
  <si>
    <t>วิธิตา</t>
  </si>
  <si>
    <t>ผิวจันทร์</t>
  </si>
  <si>
    <t>ชกามาศ</t>
  </si>
  <si>
    <t>สารภาค</t>
  </si>
  <si>
    <t>แววศรี</t>
  </si>
  <si>
    <t>ภคีนัย</t>
  </si>
  <si>
    <t>แก้วคำมา</t>
  </si>
  <si>
    <t>ผาท้าย</t>
  </si>
  <si>
    <t>ตุ้ยสำราญ</t>
  </si>
  <si>
    <t>ปัทมวรรณ</t>
  </si>
  <si>
    <t>บุญมาศรี</t>
  </si>
  <si>
    <t>เพียงเพ็ญ</t>
  </si>
  <si>
    <t>บัวไข</t>
  </si>
  <si>
    <t>พงศ์ชีวะกุล</t>
  </si>
  <si>
    <t>บุญชอบ</t>
  </si>
  <si>
    <t>สุจิตตรา</t>
  </si>
  <si>
    <t>ภามนตรี</t>
  </si>
  <si>
    <t>วรณัน</t>
  </si>
  <si>
    <t>สีหะหยัก</t>
  </si>
  <si>
    <t>ยุภาพรรณ</t>
  </si>
  <si>
    <t>ไกยสิทธิ์</t>
  </si>
  <si>
    <t>ทีดี</t>
  </si>
  <si>
    <t>สุภัสศร</t>
  </si>
  <si>
    <t>นนทเสน</t>
  </si>
  <si>
    <t>หิรัญวร</t>
  </si>
  <si>
    <t>ชมัยภรณ์</t>
  </si>
  <si>
    <t>บุริวงศ์</t>
  </si>
  <si>
    <t>วรรณวิสา</t>
  </si>
  <si>
    <t>เบ้าชัย</t>
  </si>
  <si>
    <t>หนูปรางค์</t>
  </si>
  <si>
    <t>ถนอมทรัพย์</t>
  </si>
  <si>
    <t>วงษ์มานิฉัตร</t>
  </si>
  <si>
    <t>ผาหยาด</t>
  </si>
  <si>
    <t>กาญจนาพร</t>
  </si>
  <si>
    <t>ส่งเสริม</t>
  </si>
  <si>
    <t>องอาจ</t>
  </si>
  <si>
    <t>พลชม</t>
  </si>
  <si>
    <t>ฆรวัณณ์</t>
  </si>
  <si>
    <t>ชาวนา</t>
  </si>
  <si>
    <t>วุฒิพรม</t>
  </si>
  <si>
    <t>ชนัญชิดา</t>
  </si>
  <si>
    <t>นนทภา</t>
  </si>
  <si>
    <t>วิเศษโวหาร</t>
  </si>
  <si>
    <t>พันธ์โสม</t>
  </si>
  <si>
    <t>จตุรวิทย์</t>
  </si>
  <si>
    <t>ปรองดอง</t>
  </si>
  <si>
    <t>วิษาพรม</t>
  </si>
  <si>
    <t>จิรายุทธ์</t>
  </si>
  <si>
    <t>จอมแพงสี</t>
  </si>
  <si>
    <t>ชมัยพร</t>
  </si>
  <si>
    <t>ทาจิตต์</t>
  </si>
  <si>
    <t>สุพัชรา</t>
  </si>
  <si>
    <t>วงศ์เพ็ง</t>
  </si>
  <si>
    <t>กุลยา</t>
  </si>
  <si>
    <t>อุบลพงษ์</t>
  </si>
  <si>
    <t>ลีพลงาม</t>
  </si>
  <si>
    <t>มารุตน์</t>
  </si>
  <si>
    <t>กุลสุวรรณ์</t>
  </si>
  <si>
    <t>ทวีกาล</t>
  </si>
  <si>
    <t>ไชยคุณ</t>
  </si>
  <si>
    <t>อริตา</t>
  </si>
  <si>
    <t>อะพรรัมย์</t>
  </si>
  <si>
    <t>ประดับมุข</t>
  </si>
  <si>
    <t>กฤติยา</t>
  </si>
  <si>
    <t>พั้วคุณมี</t>
  </si>
  <si>
    <t>เกศวรางค์</t>
  </si>
  <si>
    <t>แก้วกันเนตร์</t>
  </si>
  <si>
    <t>พรมมะสอน</t>
  </si>
  <si>
    <t>ลัญจกรณ์</t>
  </si>
  <si>
    <t>ศรีเลิศ</t>
  </si>
  <si>
    <t>ยุนไธสง</t>
  </si>
  <si>
    <t>คูณทรัพย์</t>
  </si>
  <si>
    <t>ณภัทร</t>
  </si>
  <si>
    <t>ผืนกระโทก</t>
  </si>
  <si>
    <t>นันทภพ</t>
  </si>
  <si>
    <t>ชาริดา</t>
  </si>
  <si>
    <t>คำสอง</t>
  </si>
  <si>
    <t>ณฤทัย</t>
  </si>
  <si>
    <t>ภูธร</t>
  </si>
  <si>
    <t>สรินยา</t>
  </si>
  <si>
    <t>ทองสามัญ</t>
  </si>
  <si>
    <t>พันธ์ทอง</t>
  </si>
  <si>
    <t>ทิพทัญญา</t>
  </si>
  <si>
    <t>โตมาชา</t>
  </si>
  <si>
    <t>บุบผาสังข์</t>
  </si>
  <si>
    <t>โสรัตน์ดา</t>
  </si>
  <si>
    <t>ภาษี</t>
  </si>
  <si>
    <t>อชิตพล</t>
  </si>
  <si>
    <t>ไชยลิ้นฟ้า</t>
  </si>
  <si>
    <t>แสนต่างใจ</t>
  </si>
  <si>
    <t>พิชญพล</t>
  </si>
  <si>
    <t>ภัทราวดี</t>
  </si>
  <si>
    <t>ปัตพรรณา</t>
  </si>
  <si>
    <t>วรรณะพบ</t>
  </si>
  <si>
    <t>นามพลสันต์</t>
  </si>
  <si>
    <t>จิตโสภี</t>
  </si>
  <si>
    <t>สุจิรา</t>
  </si>
  <si>
    <t>พรมปัดชา</t>
  </si>
  <si>
    <t>ณัฐริกา</t>
  </si>
  <si>
    <t>บุญสุภา</t>
  </si>
  <si>
    <t>ณฎฐมณฑน์</t>
  </si>
  <si>
    <t>สงวนทรัพย์</t>
  </si>
  <si>
    <t>พริมนิภา</t>
  </si>
  <si>
    <t>ไข่แก้ว</t>
  </si>
  <si>
    <t>มาริตา</t>
  </si>
  <si>
    <t>กองสิน</t>
  </si>
  <si>
    <t>ดาวิกา</t>
  </si>
  <si>
    <t>ตลับเพชร</t>
  </si>
  <si>
    <t>ลือนาม</t>
  </si>
  <si>
    <t>ศิริทรัพย์</t>
  </si>
  <si>
    <t>อร่ามรุ่งทรัพย์</t>
  </si>
  <si>
    <t>โคตทอง</t>
  </si>
  <si>
    <t>ทิวาพัฒน์</t>
  </si>
  <si>
    <t>พิมพ์นารา</t>
  </si>
  <si>
    <t>เครือพันธุ์</t>
  </si>
  <si>
    <t>แพงศรี</t>
  </si>
  <si>
    <t>มูลทรา</t>
  </si>
  <si>
    <t>เวฬุวนารักษ์</t>
  </si>
  <si>
    <t>สไบทอง</t>
  </si>
  <si>
    <t>ภางาม</t>
  </si>
  <si>
    <t>ปุญญิศา</t>
  </si>
  <si>
    <t>กมล</t>
  </si>
  <si>
    <t>ณัฎฐณรีย์</t>
  </si>
  <si>
    <t>ชัยสิทธิ์</t>
  </si>
  <si>
    <t>อารีเอื้อ</t>
  </si>
  <si>
    <t>แสนสะท้าน</t>
  </si>
  <si>
    <t>พสิษฐ์</t>
  </si>
  <si>
    <t>พิลา</t>
  </si>
  <si>
    <t>วังพิมูล</t>
  </si>
  <si>
    <t>เพชรดนัย</t>
  </si>
  <si>
    <t>ช่างแก้ว</t>
  </si>
  <si>
    <t>ศรีดาวงษ์</t>
  </si>
  <si>
    <t>บุญสาม</t>
  </si>
  <si>
    <t>วิไลวัลย์</t>
  </si>
  <si>
    <t>จันทราช</t>
  </si>
  <si>
    <t>วีระพงษ์</t>
  </si>
  <si>
    <t>กงล้อม</t>
  </si>
  <si>
    <t>ศรีภา</t>
  </si>
  <si>
    <t>บูรณ์มุกดา</t>
  </si>
  <si>
    <t>ศรีริน</t>
  </si>
  <si>
    <t>สมุดเวช</t>
  </si>
  <si>
    <t>สุภัค</t>
  </si>
  <si>
    <t>สิ้นโศรก</t>
  </si>
  <si>
    <t>มุขอาษา</t>
  </si>
  <si>
    <t>ธนดล</t>
  </si>
  <si>
    <t>หน่อคำ</t>
  </si>
  <si>
    <t>สวรส</t>
  </si>
  <si>
    <t>จันท์ครบ</t>
  </si>
  <si>
    <t>พรเทพ</t>
  </si>
  <si>
    <t>สุรเกษ</t>
  </si>
  <si>
    <t>พงษ์สุระ</t>
  </si>
  <si>
    <t>อัมพิกา</t>
  </si>
  <si>
    <t>กลับวิหก</t>
  </si>
  <si>
    <t>นิ้วทอง</t>
  </si>
  <si>
    <t>กฤษกร</t>
  </si>
  <si>
    <t>กัญณิกา</t>
  </si>
  <si>
    <t>คนหมั่น</t>
  </si>
  <si>
    <t>โคลดประโคน</t>
  </si>
  <si>
    <t>ธารินี</t>
  </si>
  <si>
    <t>เมืองบาล</t>
  </si>
  <si>
    <t>ธิติมา</t>
  </si>
  <si>
    <t>ศรีบุญ</t>
  </si>
  <si>
    <t>นัฐดาพร</t>
  </si>
  <si>
    <t>ประทุมทอง</t>
  </si>
  <si>
    <t>ประทีปเมือง</t>
  </si>
  <si>
    <t>บุญสะอาด</t>
  </si>
  <si>
    <t>ทองเหลือง</t>
  </si>
  <si>
    <t>พัฒศรี</t>
  </si>
  <si>
    <t>สมิงทอง</t>
  </si>
  <si>
    <t>พีรพล</t>
  </si>
  <si>
    <t>สายจันทร์</t>
  </si>
  <si>
    <t>ภัทรพร</t>
  </si>
  <si>
    <t>ชูประทีป</t>
  </si>
  <si>
    <t>เพ็ชรมาลัย</t>
  </si>
  <si>
    <t>ปัณณภัสร์</t>
  </si>
  <si>
    <t>พีรสกุลสิทธิ์</t>
  </si>
  <si>
    <t>นฤทัย</t>
  </si>
  <si>
    <t>สิงห์สนั่น</t>
  </si>
  <si>
    <t>พุทธาสมศรี</t>
  </si>
  <si>
    <t>สิริวัฒน์</t>
  </si>
  <si>
    <t>ชาญเฉลิม</t>
  </si>
  <si>
    <t>นันทกาญจน์</t>
  </si>
  <si>
    <t>เเสวงศักดิ์</t>
  </si>
  <si>
    <t>ธัญเทพ</t>
  </si>
  <si>
    <t>มาพบ</t>
  </si>
  <si>
    <t>สระทองขม</t>
  </si>
  <si>
    <t>สังเสน</t>
  </si>
  <si>
    <t>จักรกริช</t>
  </si>
  <si>
    <t>พรมนารถ</t>
  </si>
  <si>
    <t>ธัชกร</t>
  </si>
  <si>
    <t>โคตรจันทร์</t>
  </si>
  <si>
    <t>มะลิต้น</t>
  </si>
  <si>
    <t>ชฎิลเดช</t>
  </si>
  <si>
    <t>อ้วนแก้ว</t>
  </si>
  <si>
    <t>บานที</t>
  </si>
  <si>
    <t>สีวะสา</t>
  </si>
  <si>
    <t>บันตะบอน</t>
  </si>
  <si>
    <t>วิวัฒน์</t>
  </si>
  <si>
    <t>ทองเบ้า</t>
  </si>
  <si>
    <t>ศิวกร</t>
  </si>
  <si>
    <t>แพงจันทร์</t>
  </si>
  <si>
    <t>ธนวันต์</t>
  </si>
  <si>
    <t>สนสนอง</t>
  </si>
  <si>
    <t>บำรุงจิตร</t>
  </si>
  <si>
    <t>ถิ่นนาเมือง</t>
  </si>
  <si>
    <t>รัชชนนท์</t>
  </si>
  <si>
    <t>ทองมี</t>
  </si>
  <si>
    <t>จิราพัชร</t>
  </si>
  <si>
    <t>ผิวละมุล</t>
  </si>
  <si>
    <t>ณิชกานต์</t>
  </si>
  <si>
    <t>เรืองวัชรศักดิ์</t>
  </si>
  <si>
    <t>สิรินาฏ</t>
  </si>
  <si>
    <t>ดีสูงเนิน</t>
  </si>
  <si>
    <t>วรรณลี</t>
  </si>
  <si>
    <t>โอษะคลัง</t>
  </si>
  <si>
    <t>นาถยา</t>
  </si>
  <si>
    <t>สายน้ำผึ้ง</t>
  </si>
  <si>
    <t>ชัยมีเขียว</t>
  </si>
  <si>
    <t>ชัยยัณ</t>
  </si>
  <si>
    <t>ยอดจักร์</t>
  </si>
  <si>
    <t>ม่อมพะเนาว์</t>
  </si>
  <si>
    <t>สัตยากูล</t>
  </si>
  <si>
    <t>อานันท์</t>
  </si>
  <si>
    <t>นาคำ</t>
  </si>
  <si>
    <t>จงชมผา</t>
  </si>
  <si>
    <t>ประดุจทิพย์</t>
  </si>
  <si>
    <t>เพ็ญธนา</t>
  </si>
  <si>
    <t>พงษ์เหล่าขำ</t>
  </si>
  <si>
    <t>ธเนศร์</t>
  </si>
  <si>
    <t>ลีโย</t>
  </si>
  <si>
    <t>สารการ</t>
  </si>
  <si>
    <t>วรวัฒน์</t>
  </si>
  <si>
    <t>วงศ์สิงห์</t>
  </si>
  <si>
    <t>พิชชาภา</t>
  </si>
  <si>
    <t>วงศ์พิชัย</t>
  </si>
  <si>
    <t>บัวดก</t>
  </si>
  <si>
    <t>สายสังข์</t>
  </si>
  <si>
    <t>ป้องกัน</t>
  </si>
  <si>
    <t>แนวคำดี</t>
  </si>
  <si>
    <t>จริยาพร</t>
  </si>
  <si>
    <t>สารสุข</t>
  </si>
  <si>
    <t>แก้วสนิท</t>
  </si>
  <si>
    <t>นันทวรรณ</t>
  </si>
  <si>
    <t>สุวะจันทร์</t>
  </si>
  <si>
    <t>ธรรมสุทธิ์</t>
  </si>
  <si>
    <t>ชนินันท์</t>
  </si>
  <si>
    <t>น้อยมิ่ง</t>
  </si>
  <si>
    <t>อรทิวา</t>
  </si>
  <si>
    <t>เห็มภาค</t>
  </si>
  <si>
    <t>สุพัตตรา</t>
  </si>
  <si>
    <t>นาราษฎร์</t>
  </si>
  <si>
    <t>จันทเสน</t>
  </si>
  <si>
    <t>พัชรพงค์</t>
  </si>
  <si>
    <t>ลาธุลี</t>
  </si>
  <si>
    <t>ทัฬหรักษ์</t>
  </si>
  <si>
    <t>ภาวิดา</t>
  </si>
  <si>
    <t>ร้อยศรี</t>
  </si>
  <si>
    <t>เฉลิมชัย</t>
  </si>
  <si>
    <t>พลวงค์</t>
  </si>
  <si>
    <t>วงษ์นิล</t>
  </si>
  <si>
    <t>จันพิรักษ์</t>
  </si>
  <si>
    <t>อังศุมาลี</t>
  </si>
  <si>
    <t>ทวีศักดิ์</t>
  </si>
  <si>
    <t>เยาวศรี</t>
  </si>
  <si>
    <t>ชญาชล</t>
  </si>
  <si>
    <t>มาลาหอม</t>
  </si>
  <si>
    <t>ขจรเงิน</t>
  </si>
  <si>
    <t>นันทิวา</t>
  </si>
  <si>
    <t>ทองพรม</t>
  </si>
  <si>
    <t>ปฐมาวดี</t>
  </si>
  <si>
    <t>พุธนี</t>
  </si>
  <si>
    <t>อักษร</t>
  </si>
  <si>
    <t>เพ็ญพักตร์</t>
  </si>
  <si>
    <t>นามนาเมือง</t>
  </si>
  <si>
    <t>ไพรปพรรณ</t>
  </si>
  <si>
    <t>อ่อนเกษ</t>
  </si>
  <si>
    <t>ภัทรี</t>
  </si>
  <si>
    <t>ศรีฮ้อยคำ</t>
  </si>
  <si>
    <t>มยุรา</t>
  </si>
  <si>
    <t>กองทรัพย์</t>
  </si>
  <si>
    <t>กุดหอม</t>
  </si>
  <si>
    <t>สารทิศ</t>
  </si>
  <si>
    <t>พันธ์ศรี</t>
  </si>
  <si>
    <t>ฉลาดดี</t>
  </si>
  <si>
    <t>วุฒินันท์</t>
  </si>
  <si>
    <t>สืบสา</t>
  </si>
  <si>
    <t>นิยมชาติ</t>
  </si>
  <si>
    <t>ศิริกานดา</t>
  </si>
  <si>
    <t>ติงสะ</t>
  </si>
  <si>
    <t>พรมวงค์</t>
  </si>
  <si>
    <t>ศุภวิชญ์</t>
  </si>
  <si>
    <t>สีลากุล</t>
  </si>
  <si>
    <t>กันชัย</t>
  </si>
  <si>
    <t>สิงห์ขันธ์</t>
  </si>
  <si>
    <t>กุลดา</t>
  </si>
  <si>
    <t>คงสำราญ</t>
  </si>
  <si>
    <t>แสวงหา</t>
  </si>
  <si>
    <t>ชนกพรรณ</t>
  </si>
  <si>
    <t>สำราญสุข</t>
  </si>
  <si>
    <t>ชยุดา</t>
  </si>
  <si>
    <t>เตียวสุวัฒน์</t>
  </si>
  <si>
    <t>ณัสสิมา</t>
  </si>
  <si>
    <t>ตุลนรี</t>
  </si>
  <si>
    <t>ชุมแสง</t>
  </si>
  <si>
    <t>ฐิติวัฒนธีระธาดา</t>
  </si>
  <si>
    <t>ธิศวรรณ</t>
  </si>
  <si>
    <t>ริมโพธิ์เงิน</t>
  </si>
  <si>
    <t>ปราริศา</t>
  </si>
  <si>
    <t>กาละกุล</t>
  </si>
  <si>
    <t>วรณัฐพร</t>
  </si>
  <si>
    <t>กอนศรี</t>
  </si>
  <si>
    <t>เส้นทอง</t>
  </si>
  <si>
    <t>กิรติยา</t>
  </si>
  <si>
    <t>อินทรบุตร</t>
  </si>
  <si>
    <t>ชวนากร</t>
  </si>
  <si>
    <t>มนัสธรรมกุล</t>
  </si>
  <si>
    <t>ปรากฏ</t>
  </si>
  <si>
    <t>นวาระ</t>
  </si>
  <si>
    <t>โกทึก</t>
  </si>
  <si>
    <t>มลฤดี</t>
  </si>
  <si>
    <t>วรรณไชย</t>
  </si>
  <si>
    <t>สาริญา</t>
  </si>
  <si>
    <t>วิจิตรศักดิ์</t>
  </si>
  <si>
    <t>ก้อนทรัพย์</t>
  </si>
  <si>
    <t>หทัยชนก</t>
  </si>
  <si>
    <t>สุทัศนาราม</t>
  </si>
  <si>
    <t>อธิษฐ์</t>
  </si>
  <si>
    <t>เหลืองรุ่งรัส</t>
  </si>
  <si>
    <t>จรัญจินตนา</t>
  </si>
  <si>
    <t>ดนุนุช</t>
  </si>
  <si>
    <t>นวจองพันธ์</t>
  </si>
  <si>
    <t>ศรีมุงคุล</t>
  </si>
  <si>
    <t>นพพล</t>
  </si>
  <si>
    <t>หนองแคน</t>
  </si>
  <si>
    <t>บุญศิริรัตน์</t>
  </si>
  <si>
    <t>ผิวขำ</t>
  </si>
  <si>
    <t>ณัฏฐ์ดนัย</t>
  </si>
  <si>
    <t>สุพัฒน์ธนานนท์</t>
  </si>
  <si>
    <t>ชฎาณิศ</t>
  </si>
  <si>
    <t>สาริยศ</t>
  </si>
  <si>
    <t>ไชยโชติ</t>
  </si>
  <si>
    <t>นิติยาภรณ์</t>
  </si>
  <si>
    <t>บุตรภักดิ์</t>
  </si>
  <si>
    <t>ธนาคุณ</t>
  </si>
  <si>
    <t>ตั้งมิ่งชัย</t>
  </si>
  <si>
    <t>นารีรัตน์</t>
  </si>
  <si>
    <t>พรรณราย</t>
  </si>
  <si>
    <t>คะพิมพ์</t>
  </si>
  <si>
    <t>เชษฐวุฒิ</t>
  </si>
  <si>
    <t>พันธกานต์</t>
  </si>
  <si>
    <t>ศรีคำ</t>
  </si>
  <si>
    <t>พุทธชาติ</t>
  </si>
  <si>
    <t>อ่อนคล้าย</t>
  </si>
  <si>
    <t>ศศิเกษ</t>
  </si>
  <si>
    <t>เกตุอินทร์</t>
  </si>
  <si>
    <t>หัตถยา</t>
  </si>
  <si>
    <t>สายสุ้ย</t>
  </si>
  <si>
    <t>วทินันท์</t>
  </si>
  <si>
    <t>ไชยบัวรินทร์</t>
  </si>
  <si>
    <t>ลักคณา</t>
  </si>
  <si>
    <t>อาสนสุวรรณ์</t>
  </si>
  <si>
    <t>จิตรสิงห์</t>
  </si>
  <si>
    <t>ศิริภา</t>
  </si>
  <si>
    <t>แสนครุธ</t>
  </si>
  <si>
    <t>โทบุตร</t>
  </si>
  <si>
    <t>คู่แก้ว</t>
  </si>
  <si>
    <t>สุฐิตา</t>
  </si>
  <si>
    <t>ภาวัง</t>
  </si>
  <si>
    <t>เอกชนะ</t>
  </si>
  <si>
    <t>ผูกพันธ์</t>
  </si>
  <si>
    <t>ดีเสมอ</t>
  </si>
  <si>
    <t>จิรัญญา</t>
  </si>
  <si>
    <t>บุญโสภา</t>
  </si>
  <si>
    <t>ญาณัจฉรา</t>
  </si>
  <si>
    <t>ธารารัตน์</t>
  </si>
  <si>
    <t>ทิพย์ประโคน</t>
  </si>
  <si>
    <t>ปฏิมาภรณ์</t>
  </si>
  <si>
    <t>ลิมปิทีปราการ</t>
  </si>
  <si>
    <t>ฝนทิพย์</t>
  </si>
  <si>
    <t>สุขะปิตา</t>
  </si>
  <si>
    <t>แพรวนภา</t>
  </si>
  <si>
    <t>ยุบลวรรณ</t>
  </si>
  <si>
    <t>ศรีรส</t>
  </si>
  <si>
    <t>รัตน์ธิดา</t>
  </si>
  <si>
    <t>พิริยฉัตร</t>
  </si>
  <si>
    <t>ยุรนันต์</t>
  </si>
  <si>
    <t>แดนมะดัน</t>
  </si>
  <si>
    <t>การณรงค์</t>
  </si>
  <si>
    <t>จากรัมย์</t>
  </si>
  <si>
    <t>เทพบุตรดี</t>
  </si>
  <si>
    <t>พูลเชื้อ</t>
  </si>
  <si>
    <t>สีบุญเรือง</t>
  </si>
  <si>
    <t>พิเชษฐ</t>
  </si>
  <si>
    <t>พรทุมมี</t>
  </si>
  <si>
    <t>คำสุข</t>
  </si>
  <si>
    <t>วาสิฏฐี</t>
  </si>
  <si>
    <t>หอมศรี</t>
  </si>
  <si>
    <t>ชุติเดช</t>
  </si>
  <si>
    <t>พัฒนะแสง</t>
  </si>
  <si>
    <t>ศรีทอง</t>
  </si>
  <si>
    <t>จันทุมา</t>
  </si>
  <si>
    <t>กุจะพันธ์</t>
  </si>
  <si>
    <t>ประเสริฐชาติ</t>
  </si>
  <si>
    <t>พิมพ์ลภัส</t>
  </si>
  <si>
    <t>สุชาลินี</t>
  </si>
  <si>
    <t>พันน้อย</t>
  </si>
  <si>
    <t>จุลลา</t>
  </si>
  <si>
    <t>อินทุภา</t>
  </si>
  <si>
    <t>กิ่งชา</t>
  </si>
  <si>
    <t>กุลนันท์</t>
  </si>
  <si>
    <t>มาลัย</t>
  </si>
  <si>
    <t>จุฑามณี</t>
  </si>
  <si>
    <t>เจริญสกุลทรัพย์</t>
  </si>
  <si>
    <t>ชูกำแพง</t>
  </si>
  <si>
    <t>พงธนู</t>
  </si>
  <si>
    <t>สองศร</t>
  </si>
  <si>
    <t>จิตทวี</t>
  </si>
  <si>
    <t>สุภรรณิการ์</t>
  </si>
  <si>
    <t>หมายชนะ</t>
  </si>
  <si>
    <t>สุวัจนี</t>
  </si>
  <si>
    <t>ศรีมงคล</t>
  </si>
  <si>
    <t>เบ้าทอง</t>
  </si>
  <si>
    <t>การชณิชย์</t>
  </si>
  <si>
    <t>บุดดาเคย</t>
  </si>
  <si>
    <t>นรากร</t>
  </si>
  <si>
    <t>จำปาพันธ์</t>
  </si>
  <si>
    <t>อนันตสุข</t>
  </si>
  <si>
    <t>พสุนาถ</t>
  </si>
  <si>
    <t>จูมลี</t>
  </si>
  <si>
    <t>ภัทรศักดิ์</t>
  </si>
  <si>
    <t>แน่นหนา</t>
  </si>
  <si>
    <t>ทวีศรี</t>
  </si>
  <si>
    <t>บุญประชม</t>
  </si>
  <si>
    <t>แก้วเหลา</t>
  </si>
  <si>
    <t>เอกวิทย์</t>
  </si>
  <si>
    <t>หม่วยนอก</t>
  </si>
  <si>
    <t>สุนิศา</t>
  </si>
  <si>
    <t>วรเนตร</t>
  </si>
  <si>
    <t>เครือศรี</t>
  </si>
  <si>
    <t>ใจมนต์</t>
  </si>
  <si>
    <t>สุวิณี</t>
  </si>
  <si>
    <t>โนนน้อย</t>
  </si>
  <si>
    <t>พิมพ์วงค์</t>
  </si>
  <si>
    <t>อภิลดา</t>
  </si>
  <si>
    <t>คำยิ้ม</t>
  </si>
  <si>
    <t>จันทร์สุกใส</t>
  </si>
  <si>
    <t>มีชัย</t>
  </si>
  <si>
    <t>สายเพชร</t>
  </si>
  <si>
    <t>พรภิมล</t>
  </si>
  <si>
    <t>แสงกุดเรือ</t>
  </si>
  <si>
    <t>พิชญุตม์</t>
  </si>
  <si>
    <t>โชติเนตร</t>
  </si>
  <si>
    <t>ภักดิพร</t>
  </si>
  <si>
    <t>คนหาญ</t>
  </si>
  <si>
    <t>มหาจันทร์</t>
  </si>
  <si>
    <t>คุณธรรม</t>
  </si>
  <si>
    <t>อำหา</t>
  </si>
  <si>
    <t>สิริพักตร์</t>
  </si>
  <si>
    <t>จันเทวา</t>
  </si>
  <si>
    <t>วิดาวรรณ</t>
  </si>
  <si>
    <t>ชมภูประเภท</t>
  </si>
  <si>
    <t>ศิริกมล</t>
  </si>
  <si>
    <t>สุนทรีลักษณ์</t>
  </si>
  <si>
    <t>งอยจันทร์ศรี</t>
  </si>
  <si>
    <t>ทองสร้อย</t>
  </si>
  <si>
    <t>สุมาพร</t>
  </si>
  <si>
    <t>คงสบาย</t>
  </si>
  <si>
    <t>อจลญา</t>
  </si>
  <si>
    <t>สมโสภา</t>
  </si>
  <si>
    <t>ฟองลม</t>
  </si>
  <si>
    <t>ขวัญบุญ</t>
  </si>
  <si>
    <t>เหมือนมาตร</t>
  </si>
  <si>
    <t>วงค์ภา</t>
  </si>
  <si>
    <t>กรธิดา</t>
  </si>
  <si>
    <t>ธนวรรษ</t>
  </si>
  <si>
    <t>วงษ์ตะลา</t>
  </si>
  <si>
    <t>เกวลี</t>
  </si>
  <si>
    <t>เมืองสุวรรณ์</t>
  </si>
  <si>
    <t>ภูจุธาตุ</t>
  </si>
  <si>
    <t>ปานประชาติ</t>
  </si>
  <si>
    <t>สหฤทัย</t>
  </si>
  <si>
    <t>ตะริวงค์</t>
  </si>
  <si>
    <t>สุปรีญา</t>
  </si>
  <si>
    <t>ประจำดี</t>
  </si>
  <si>
    <t>สุรัตติญา</t>
  </si>
  <si>
    <t>ธรรมพร</t>
  </si>
  <si>
    <t>อัญญารัตน์</t>
  </si>
  <si>
    <t>ทรงมณี</t>
  </si>
  <si>
    <t>กฤษณา</t>
  </si>
  <si>
    <t>คำตัน</t>
  </si>
  <si>
    <t>สิงห์ชู</t>
  </si>
  <si>
    <t>นารถน้ำพอง</t>
  </si>
  <si>
    <t>จันใด</t>
  </si>
  <si>
    <t>ยิ่งสำราญ</t>
  </si>
  <si>
    <t>เดวิลลา</t>
  </si>
  <si>
    <t>รัฐพงศ์</t>
  </si>
  <si>
    <t>แก้วมณี</t>
  </si>
  <si>
    <t>หาญห้าว</t>
  </si>
  <si>
    <t>กัญญาโภค</t>
  </si>
  <si>
    <t>คติญา</t>
  </si>
  <si>
    <t>จันทรักษา</t>
  </si>
  <si>
    <t>โคตรวิชัย</t>
  </si>
  <si>
    <t>ศรีคำแท้</t>
  </si>
  <si>
    <t>พิชญาภา</t>
  </si>
  <si>
    <t>จำเป็น</t>
  </si>
  <si>
    <t>นามเหลา</t>
  </si>
  <si>
    <t>เมวีญา</t>
  </si>
  <si>
    <t>จันทะบาล</t>
  </si>
  <si>
    <t>ฉิมฉ่ำ</t>
  </si>
  <si>
    <t>วรรณดร</t>
  </si>
  <si>
    <t>อังศนา</t>
  </si>
  <si>
    <t>สุขยานุดิษฐ์</t>
  </si>
  <si>
    <t>อัญชลีวรรณ</t>
  </si>
  <si>
    <t>แก้วอนันต์</t>
  </si>
  <si>
    <t>ทิติยา</t>
  </si>
  <si>
    <t>ปานรอด</t>
  </si>
  <si>
    <t>สิตานันท์</t>
  </si>
  <si>
    <t>นารินทร์รักษ์</t>
  </si>
  <si>
    <t>ทิพย์วารีเลิศ</t>
  </si>
  <si>
    <t>แก่นสุข</t>
  </si>
  <si>
    <t>พลวัตพิพัฒน์กุล</t>
  </si>
  <si>
    <t>ทวีภักดีเสมอ</t>
  </si>
  <si>
    <t>นภัสวรรณ</t>
  </si>
  <si>
    <t>คงตางาม</t>
  </si>
  <si>
    <t>จันทร์สด</t>
  </si>
  <si>
    <t>นามแก้ว</t>
  </si>
  <si>
    <t>สมตน</t>
  </si>
  <si>
    <t>นฤดี</t>
  </si>
  <si>
    <t>ศิริวงค์</t>
  </si>
  <si>
    <t>บุญอำนวย</t>
  </si>
  <si>
    <t>ขรรค์แก้ว</t>
  </si>
  <si>
    <t>ฉัตริน</t>
  </si>
  <si>
    <t>มิตรภานนท์</t>
  </si>
  <si>
    <t>โชติวิทย์</t>
  </si>
  <si>
    <t>สามสี</t>
  </si>
  <si>
    <t>ธนาภา</t>
  </si>
  <si>
    <t>อัญชุลีประดิษฐ์</t>
  </si>
  <si>
    <t>ธิทาพร</t>
  </si>
  <si>
    <t>เห็มเคน</t>
  </si>
  <si>
    <t>ประภาศรี</t>
  </si>
  <si>
    <t>วงค์กลม</t>
  </si>
  <si>
    <t>โทชัย</t>
  </si>
  <si>
    <t>จริยาภร</t>
  </si>
  <si>
    <t>จันทำ</t>
  </si>
  <si>
    <t>ภาวะบุตร</t>
  </si>
  <si>
    <t>ณัฐกฤตา</t>
  </si>
  <si>
    <t>มาลิวัลย์</t>
  </si>
  <si>
    <t>ศรัทธาธรรมกุล</t>
  </si>
  <si>
    <t>อินทร์ขาว</t>
  </si>
  <si>
    <t>จรีญาภรณ์</t>
  </si>
  <si>
    <t>จันทราภิรมย์</t>
  </si>
  <si>
    <t>จามจุรี</t>
  </si>
  <si>
    <t>ประทีปทอง</t>
  </si>
  <si>
    <t>ดีพลงาม</t>
  </si>
  <si>
    <t>ชไมพร</t>
  </si>
  <si>
    <t>อักษรพิมพ์</t>
  </si>
  <si>
    <t>อุทวรรณ</t>
  </si>
  <si>
    <t>กันหาสาย</t>
  </si>
  <si>
    <t>มีวังแดง</t>
  </si>
  <si>
    <t>ชญาณี</t>
  </si>
  <si>
    <t>จันทะวงษ์</t>
  </si>
  <si>
    <t>ชนนิกานต์</t>
  </si>
  <si>
    <t>จันทร์วัน</t>
  </si>
  <si>
    <t>ชัญญา</t>
  </si>
  <si>
    <t>สุทาบุญ</t>
  </si>
  <si>
    <t>จำปาหอม</t>
  </si>
  <si>
    <t>รัชดา</t>
  </si>
  <si>
    <t>วงษ์วัน</t>
  </si>
  <si>
    <t>โพธิยา</t>
  </si>
  <si>
    <t>ธรรมแก้ว</t>
  </si>
  <si>
    <t>เรณู</t>
  </si>
  <si>
    <t>พันธวัตร</t>
  </si>
  <si>
    <t>ฤทัยรัตน์</t>
  </si>
  <si>
    <t>โชตภา</t>
  </si>
  <si>
    <t>สีเข้ม</t>
  </si>
  <si>
    <t>ธิศรี</t>
  </si>
  <si>
    <t>วิลาวัณย์</t>
  </si>
  <si>
    <t>สุกฤตา</t>
  </si>
  <si>
    <t>พชรบุญยานนท์</t>
  </si>
  <si>
    <t>กองพันธ์</t>
  </si>
  <si>
    <t>สุระนารถ</t>
  </si>
  <si>
    <t>ชัยพรสุไพศาล</t>
  </si>
  <si>
    <t>นามบุตร</t>
  </si>
  <si>
    <t>จองบุญวัฒนา</t>
  </si>
  <si>
    <t>ขันสาคร</t>
  </si>
  <si>
    <t>กรรณทิมา</t>
  </si>
  <si>
    <t>คชราช</t>
  </si>
  <si>
    <t>คุปวานิชพงษ์</t>
  </si>
  <si>
    <t>คงนิน</t>
  </si>
  <si>
    <t>ศศิประภา</t>
  </si>
  <si>
    <t>ใหญ่แก่นทราย</t>
  </si>
  <si>
    <t>คงได้</t>
  </si>
  <si>
    <t>จุฑาเลิศ</t>
  </si>
  <si>
    <t>พินธุรักษ์</t>
  </si>
  <si>
    <t>ณิชชารีย์</t>
  </si>
  <si>
    <t>ทิพย์มณี</t>
  </si>
  <si>
    <t>ธิติพร</t>
  </si>
  <si>
    <t>พิมลเกตุกุล</t>
  </si>
  <si>
    <t>นนทิรา</t>
  </si>
  <si>
    <t>ผิวอ่อน</t>
  </si>
  <si>
    <t>นลพรรณ</t>
  </si>
  <si>
    <t>คูณคำ</t>
  </si>
  <si>
    <t>นิติยา</t>
  </si>
  <si>
    <t>ทองแก้ว</t>
  </si>
  <si>
    <t>กาญจนาภรณ์</t>
  </si>
  <si>
    <t>สุวรรณเศษ</t>
  </si>
  <si>
    <t>จันทสิทธิ์</t>
  </si>
  <si>
    <t>จิรโชติ</t>
  </si>
  <si>
    <t>ณัฐกาญจน์</t>
  </si>
  <si>
    <t>โทนาอัด</t>
  </si>
  <si>
    <t>นิติชา</t>
  </si>
  <si>
    <t>เตยไธสง</t>
  </si>
  <si>
    <t>บุตรโท</t>
  </si>
  <si>
    <t>แสงแก้ว</t>
  </si>
  <si>
    <t>วชิตนนท์</t>
  </si>
  <si>
    <t>ชุติมันต์</t>
  </si>
  <si>
    <t>กอสมานชัยกิจ</t>
  </si>
  <si>
    <t>ลวดทอง</t>
  </si>
  <si>
    <t>ศรีหาบุตร</t>
  </si>
  <si>
    <t>นุ๊กพาวรรณ</t>
  </si>
  <si>
    <t>พุฒซ้อน</t>
  </si>
  <si>
    <t>ประภาศิริ</t>
  </si>
  <si>
    <t>แว่นทอง</t>
  </si>
  <si>
    <t>ปัทมาวรรณ</t>
  </si>
  <si>
    <t>ศรีเนตร</t>
  </si>
  <si>
    <t>ปานฤทัย</t>
  </si>
  <si>
    <t>ฤกษ์ใหญ่</t>
  </si>
  <si>
    <t>เปรมกมล</t>
  </si>
  <si>
    <t>เพ็งพินิจ</t>
  </si>
  <si>
    <t>พรรณพฤกษา</t>
  </si>
  <si>
    <t>ผลาฤทธิ์</t>
  </si>
  <si>
    <t>ศิริฟ้า</t>
  </si>
  <si>
    <t>หล้าสิงห์</t>
  </si>
  <si>
    <t>เรโกะ</t>
  </si>
  <si>
    <t>ธรรมจักร์</t>
  </si>
  <si>
    <t>โพทีวัด</t>
  </si>
  <si>
    <t>ทองสุขนอก</t>
  </si>
  <si>
    <t>กรรทิวา</t>
  </si>
  <si>
    <t>ศรเผือก</t>
  </si>
  <si>
    <t>ปราณีตพลกรัง</t>
  </si>
  <si>
    <t>สุธาลินี</t>
  </si>
  <si>
    <t>ใจคิด</t>
  </si>
  <si>
    <t>ณัฐญา</t>
  </si>
  <si>
    <t>สิทธิสา</t>
  </si>
  <si>
    <t>สิริวิภา</t>
  </si>
  <si>
    <t>จรรยากรณ์</t>
  </si>
  <si>
    <t>ภาคิณี</t>
  </si>
  <si>
    <t>โมรานอก</t>
  </si>
  <si>
    <t>ประภาศร</t>
  </si>
  <si>
    <t>ปัททุม</t>
  </si>
  <si>
    <t>ประพจน์</t>
  </si>
  <si>
    <t>เทพพรรทา</t>
  </si>
  <si>
    <t>พิราวรรณ</t>
  </si>
  <si>
    <t>แข็งแรง</t>
  </si>
  <si>
    <t>ธีระศักดิ์</t>
  </si>
  <si>
    <t>การกล้า</t>
  </si>
  <si>
    <t>นิภาวรรณ</t>
  </si>
  <si>
    <t>พันธ์โชติ</t>
  </si>
  <si>
    <t>กิตติวัฒน์</t>
  </si>
  <si>
    <t>จันสุตะ</t>
  </si>
  <si>
    <t>วรรณวิมล</t>
  </si>
  <si>
    <t>สุภักดิ์ษร</t>
  </si>
  <si>
    <t>สีดาสาร</t>
  </si>
  <si>
    <t>วรรณวารี</t>
  </si>
  <si>
    <t>ธรรมวรีย์</t>
  </si>
  <si>
    <t>วรางคณา</t>
  </si>
  <si>
    <t>ปารวีณ์</t>
  </si>
  <si>
    <t>โรจนวิธาน</t>
  </si>
  <si>
    <t>วรรณลดา</t>
  </si>
  <si>
    <t>ศรีทรงเมือง</t>
  </si>
  <si>
    <t>หิรัญญิการ์</t>
  </si>
  <si>
    <t>อรพลิน</t>
  </si>
  <si>
    <t>เนคมานุรักษ์</t>
  </si>
  <si>
    <t>ถิ่นขาม</t>
  </si>
  <si>
    <t>ชาติโชคชัย</t>
  </si>
  <si>
    <t>บรรณฑรวรรณ</t>
  </si>
  <si>
    <t>รัชพันธ์</t>
  </si>
  <si>
    <t>ณัฐกัญญา</t>
  </si>
  <si>
    <t>พิชญ์ศราพงศ์</t>
  </si>
  <si>
    <t>รุ่งรัศมี</t>
  </si>
  <si>
    <t>พันธุ์ไผ่</t>
  </si>
  <si>
    <t>ณรงศ์ชัย</t>
  </si>
  <si>
    <t>ต้นสิน</t>
  </si>
  <si>
    <t>ทาจิตร</t>
  </si>
  <si>
    <t>ละออง</t>
  </si>
  <si>
    <t>มังตะการ</t>
  </si>
  <si>
    <t>วรากร</t>
  </si>
  <si>
    <t>ถีสูงเนิน</t>
  </si>
  <si>
    <t>สิงห์คำ</t>
  </si>
  <si>
    <t>สวลี</t>
  </si>
  <si>
    <t>วงศ์ไชยา</t>
  </si>
  <si>
    <t>สายคูณ</t>
  </si>
  <si>
    <t>ยศกร</t>
  </si>
  <si>
    <t>ธนาศุภวัฒน์</t>
  </si>
  <si>
    <t>คำประเสริฐ</t>
  </si>
  <si>
    <t>ปารวงษ์</t>
  </si>
  <si>
    <t>ศศิญา</t>
  </si>
  <si>
    <t>โพธิ์แก้ว</t>
  </si>
  <si>
    <t>ศันสนีย์</t>
  </si>
  <si>
    <t>ศรีราตรี</t>
  </si>
  <si>
    <t>เสาร์ทอง</t>
  </si>
  <si>
    <t>ฤทธิขันธ์</t>
  </si>
  <si>
    <t>ศรมณี</t>
  </si>
  <si>
    <t>หยาดพิรุณ</t>
  </si>
  <si>
    <t>อรนันท์</t>
  </si>
  <si>
    <t>สำราญใจ</t>
  </si>
  <si>
    <t>ประมัย</t>
  </si>
  <si>
    <t>อรัญญา</t>
  </si>
  <si>
    <t>ช่วยญาติ</t>
  </si>
  <si>
    <t>ผมรี</t>
  </si>
  <si>
    <t>นริศราภรณ์</t>
  </si>
  <si>
    <t>พิมสาร</t>
  </si>
  <si>
    <t>ศิริดล</t>
  </si>
  <si>
    <t>โกมลวรรค</t>
  </si>
  <si>
    <t>นันทิมา</t>
  </si>
  <si>
    <t>น้ำเงิน</t>
  </si>
  <si>
    <t>ศรปัญญา</t>
  </si>
  <si>
    <t>ธนัชภรณ์</t>
  </si>
  <si>
    <t>หมุนสุข</t>
  </si>
  <si>
    <t>กวินนา</t>
  </si>
  <si>
    <t>การเพียร</t>
  </si>
  <si>
    <t>แก้วใส</t>
  </si>
  <si>
    <t>กุลวรรธน์</t>
  </si>
  <si>
    <t>พุมมา</t>
  </si>
  <si>
    <t>จักรี</t>
  </si>
  <si>
    <t>งามเงิน</t>
  </si>
  <si>
    <t>จารุภา</t>
  </si>
  <si>
    <t>สรภูมิ</t>
  </si>
  <si>
    <t>กาละพัฒน์</t>
  </si>
  <si>
    <t>ประวาศรี</t>
  </si>
  <si>
    <t>ไอลดา</t>
  </si>
  <si>
    <t>มาโนชญ์จิต</t>
  </si>
  <si>
    <t>ตรีเกษม</t>
  </si>
  <si>
    <t>ทองเกิด</t>
  </si>
  <si>
    <t>จันสีมณี</t>
  </si>
  <si>
    <t>ประชา</t>
  </si>
  <si>
    <t>แสนโท</t>
  </si>
  <si>
    <t>ประภัสตรา</t>
  </si>
  <si>
    <t>ทองศรี</t>
  </si>
  <si>
    <t>ประพรม</t>
  </si>
  <si>
    <t>พรตะวัน</t>
  </si>
  <si>
    <t>คณะพันธ์</t>
  </si>
  <si>
    <t>แพรวรุ่ง</t>
  </si>
  <si>
    <t>สังขฤกษ์</t>
  </si>
  <si>
    <t>จันเหลือง</t>
  </si>
  <si>
    <t>แก้วประเสริฐ</t>
  </si>
  <si>
    <t>สอนศิษย์</t>
  </si>
  <si>
    <t>ธีรพงษ์</t>
  </si>
  <si>
    <t>กตะศิลา</t>
  </si>
  <si>
    <t>โพธิ์ทัย</t>
  </si>
  <si>
    <t>ระพีพร</t>
  </si>
  <si>
    <t>ชินนะแสง</t>
  </si>
  <si>
    <t>จามะรีย์</t>
  </si>
  <si>
    <t>รำไพ</t>
  </si>
  <si>
    <t>พวงสร้อย</t>
  </si>
  <si>
    <t>รัตนพันธุ์</t>
  </si>
  <si>
    <t>วรรณนภา</t>
  </si>
  <si>
    <t>ศิลารวม</t>
  </si>
  <si>
    <t>เนื้อทอง</t>
  </si>
  <si>
    <t>กฤติยาภรณ์</t>
  </si>
  <si>
    <t>สมคะเน</t>
  </si>
  <si>
    <t>ศรเพชร</t>
  </si>
  <si>
    <t>กิตติยารัตน์</t>
  </si>
  <si>
    <t>ดวงศรี</t>
  </si>
  <si>
    <t>นักรบ</t>
  </si>
  <si>
    <t>จารุเนตร</t>
  </si>
  <si>
    <t>ฤาเรื่อง</t>
  </si>
  <si>
    <t>ผุยโพนทัน</t>
  </si>
  <si>
    <t>อ้วนคำภา</t>
  </si>
  <si>
    <t>ชุมชัย</t>
  </si>
  <si>
    <t>อ่อนภูเขา</t>
  </si>
  <si>
    <t>แก้วมรกต</t>
  </si>
  <si>
    <t>เชื้อแก้ว</t>
  </si>
  <si>
    <t>ทองไสล</t>
  </si>
  <si>
    <t>ศรีนวล</t>
  </si>
  <si>
    <t>ผุสิงห์</t>
  </si>
  <si>
    <t>นันทิยา</t>
  </si>
  <si>
    <t>โยธี</t>
  </si>
  <si>
    <t>นิธิศักดิ์</t>
  </si>
  <si>
    <t>พิภัสรา</t>
  </si>
  <si>
    <t>สิงห์ชาติ</t>
  </si>
  <si>
    <t>พิมพ์วิมล</t>
  </si>
  <si>
    <t>เสาตรง</t>
  </si>
  <si>
    <t>ณัฐพิสิษณ์</t>
  </si>
  <si>
    <t>เกตุพิบูณย์</t>
  </si>
  <si>
    <t>ณัฐลียา</t>
  </si>
  <si>
    <t>สุเภาแสน</t>
  </si>
  <si>
    <t>สอนจีน</t>
  </si>
  <si>
    <t>ธิวะโต</t>
  </si>
  <si>
    <t>เพิ่มยินดี</t>
  </si>
  <si>
    <t>ศุภนิตา</t>
  </si>
  <si>
    <t>วงค์อนุ</t>
  </si>
  <si>
    <t>ศิริญาภรณ์</t>
  </si>
  <si>
    <t>สมบัติล้วน</t>
  </si>
  <si>
    <t>สาไชยันต์</t>
  </si>
  <si>
    <t>สุทธิวรรณ</t>
  </si>
  <si>
    <t>เจริญสวัสดิ์</t>
  </si>
  <si>
    <t>ดาราพันธ์</t>
  </si>
  <si>
    <t>พรรษา</t>
  </si>
  <si>
    <t>เพชรล้วน</t>
  </si>
  <si>
    <t>ลาดดอนเหนือ</t>
  </si>
  <si>
    <t>จุรีมาศ</t>
  </si>
  <si>
    <t>สมมิตร</t>
  </si>
  <si>
    <t>อ่อนมา</t>
  </si>
  <si>
    <t>ณัชธิดา</t>
  </si>
  <si>
    <t>อมาตยกุล</t>
  </si>
  <si>
    <t>ซามงค์</t>
  </si>
  <si>
    <t>ธมลพร</t>
  </si>
  <si>
    <t>สุขเมือง</t>
  </si>
  <si>
    <t>พิมพ์หล่อ</t>
  </si>
  <si>
    <t>ริ้วทอง</t>
  </si>
  <si>
    <t>ถนอมพงษ์</t>
  </si>
  <si>
    <t>ญาดา</t>
  </si>
  <si>
    <t>ดีหลี</t>
  </si>
  <si>
    <t>ณัฐธิกา</t>
  </si>
  <si>
    <t>อิ่นคำ</t>
  </si>
  <si>
    <t>จัตกุล</t>
  </si>
  <si>
    <t>เดชอนันต์</t>
  </si>
  <si>
    <t>ครูมาศ</t>
  </si>
  <si>
    <t>วงค์โหง่น</t>
  </si>
  <si>
    <t>ทิพากร</t>
  </si>
  <si>
    <t>ยืนทน</t>
  </si>
  <si>
    <t>ศรีวิลัย</t>
  </si>
  <si>
    <t>กิตติพันธ์</t>
  </si>
  <si>
    <t>เมยขุนทด</t>
  </si>
  <si>
    <t>เพชราเวช</t>
  </si>
  <si>
    <t>วงศ์คำภู</t>
  </si>
  <si>
    <t>ครัวกระโทก</t>
  </si>
  <si>
    <t>อริสรา</t>
  </si>
  <si>
    <t>วงค์ศิริ</t>
  </si>
  <si>
    <t>อันธิกา</t>
  </si>
  <si>
    <t>อารีย์รัตน์</t>
  </si>
  <si>
    <t>ศรีนาค</t>
  </si>
  <si>
    <t>จันทรชัย</t>
  </si>
  <si>
    <t>Bounyalith</t>
  </si>
  <si>
    <t>Keomisy</t>
  </si>
  <si>
    <t>อบสุข</t>
  </si>
  <si>
    <t>ดวงพร</t>
  </si>
  <si>
    <t>คัมภีระ</t>
  </si>
  <si>
    <t>บุญจำ</t>
  </si>
  <si>
    <t>ณมน</t>
  </si>
  <si>
    <t>ส่วนเสน่ห์</t>
  </si>
  <si>
    <t>ศุภมิตร</t>
  </si>
  <si>
    <t>ชูเทศะ</t>
  </si>
  <si>
    <t>โสรยา</t>
  </si>
  <si>
    <t>โอสถศรี</t>
  </si>
  <si>
    <t>ทาคำสุข</t>
  </si>
  <si>
    <t>ดุสิตา</t>
  </si>
  <si>
    <t>ชุมสงคราม</t>
  </si>
  <si>
    <t>ดวงตา</t>
  </si>
  <si>
    <t>ชาญเรืองรุ่ง</t>
  </si>
  <si>
    <t>ชินณรงค์</t>
  </si>
  <si>
    <t>กาญจนสุดา</t>
  </si>
  <si>
    <t>แก้วกล้า</t>
  </si>
  <si>
    <t>มิ่งมูล</t>
  </si>
  <si>
    <t>อุตมสีขันธ์</t>
  </si>
  <si>
    <t>บุตรวงษ์</t>
  </si>
  <si>
    <t>ภูริวัจน์</t>
  </si>
  <si>
    <t>ธีระสมานพงศ์</t>
  </si>
  <si>
    <t>ศราวุฒ</t>
  </si>
  <si>
    <t>ราชวงศ์</t>
  </si>
  <si>
    <t>ธีระชัย</t>
  </si>
  <si>
    <t>บุตศรี</t>
  </si>
  <si>
    <t>สุตพรม</t>
  </si>
  <si>
    <t>วงษาพัด</t>
  </si>
  <si>
    <t>จรัสดำรงนิตย์</t>
  </si>
  <si>
    <t>นิโรรัมย์</t>
  </si>
  <si>
    <t>อรฤทัย</t>
  </si>
  <si>
    <t>ดำสนวน</t>
  </si>
  <si>
    <t>อัญชลิตา</t>
  </si>
  <si>
    <t>แก้วดอน</t>
  </si>
  <si>
    <t>พิมพ์นิภา</t>
  </si>
  <si>
    <t>จารุภาค</t>
  </si>
  <si>
    <t>จันทะวัน</t>
  </si>
  <si>
    <t>บุญโย</t>
  </si>
  <si>
    <t>ลี้ลับ</t>
  </si>
  <si>
    <t>ขวัญจิรา</t>
  </si>
  <si>
    <t>วรรณนิกา</t>
  </si>
  <si>
    <t>ใบเฟิร์น</t>
  </si>
  <si>
    <t>วงศาเลิศ</t>
  </si>
  <si>
    <t>รสสุคนธ์</t>
  </si>
  <si>
    <t>รติวรรณ</t>
  </si>
  <si>
    <t>เจียมภักดี</t>
  </si>
  <si>
    <t>นำคำ</t>
  </si>
  <si>
    <t>จันทร์ปิรักษ์</t>
  </si>
  <si>
    <t>เสาวภาลัย</t>
  </si>
  <si>
    <t>นิราศภัย</t>
  </si>
  <si>
    <t>ภาเรือง</t>
  </si>
  <si>
    <t>บุญชิณวงศ์</t>
  </si>
  <si>
    <t>สิงห์บุบผา</t>
  </si>
  <si>
    <t>เทเล่น</t>
  </si>
  <si>
    <t>เดือนเพ็ญ</t>
  </si>
  <si>
    <t>โวหาร</t>
  </si>
  <si>
    <t>เหล่าโคตร</t>
  </si>
  <si>
    <t>มนัสดารัชต์</t>
  </si>
  <si>
    <t>ใจทน</t>
  </si>
  <si>
    <t>ปณิชา</t>
  </si>
  <si>
    <t>วัจนา</t>
  </si>
  <si>
    <t>ชยพล</t>
  </si>
  <si>
    <t>วันเทาแก้ว</t>
  </si>
  <si>
    <t>ปณัฏฏา</t>
  </si>
  <si>
    <t>ทัศณี</t>
  </si>
  <si>
    <t>มาหา</t>
  </si>
  <si>
    <t>อำภาพร</t>
  </si>
  <si>
    <t>อโรชา</t>
  </si>
  <si>
    <t>กาญจนะคงคา</t>
  </si>
  <si>
    <t>สินโพธิ์</t>
  </si>
  <si>
    <t>จิริยา</t>
  </si>
  <si>
    <t>โชติเลิศ</t>
  </si>
  <si>
    <t>บุญชิต</t>
  </si>
  <si>
    <t>เที่ยงทัศน์</t>
  </si>
  <si>
    <t>ไชยวัตร</t>
  </si>
  <si>
    <t>จอมขวัญ</t>
  </si>
  <si>
    <t>คณารัตน์</t>
  </si>
  <si>
    <t>พลพันธ์</t>
  </si>
  <si>
    <t>มิรา</t>
  </si>
  <si>
    <t>ดริณทร์กุล</t>
  </si>
  <si>
    <t>นัยนา</t>
  </si>
  <si>
    <t>ฟ่าม</t>
  </si>
  <si>
    <t>ปริสุทธิกุล</t>
  </si>
  <si>
    <t>สงวนรัษฎ์</t>
  </si>
  <si>
    <t>ภัทรกันย์</t>
  </si>
  <si>
    <t>กองศิริ</t>
  </si>
  <si>
    <t>ขันสะวะ</t>
  </si>
  <si>
    <t>สุธาสถิตย์ชัย</t>
  </si>
  <si>
    <t>แพ้ชัยภูมิ</t>
  </si>
  <si>
    <t>พัชริดา</t>
  </si>
  <si>
    <t>ศุภสุข</t>
  </si>
  <si>
    <t>เนรมิต</t>
  </si>
  <si>
    <t>ขจิตวิชยานุกูล</t>
  </si>
  <si>
    <t>เขียวแก้ว</t>
  </si>
  <si>
    <t>บุญเขต</t>
  </si>
  <si>
    <t>บุญมารอง</t>
  </si>
  <si>
    <t>ขวัญกนก</t>
  </si>
  <si>
    <t>พ่อชมภู</t>
  </si>
  <si>
    <t>พรมมาโฮม</t>
  </si>
  <si>
    <t>พิมพะ</t>
  </si>
  <si>
    <t>เบญญทิพย์</t>
  </si>
  <si>
    <t>บริสุทธิ์</t>
  </si>
  <si>
    <t>ปัดตาเน</t>
  </si>
  <si>
    <t>สุกันยา</t>
  </si>
  <si>
    <t>ชวิศา</t>
  </si>
  <si>
    <t>เหมือนจิต</t>
  </si>
  <si>
    <t>ท้าวอนนท์</t>
  </si>
  <si>
    <t>ปสุตา</t>
  </si>
  <si>
    <t>พิทักษ์ประทาย</t>
  </si>
  <si>
    <t>ตะวันฉาย</t>
  </si>
  <si>
    <t>คุณชื่น</t>
  </si>
  <si>
    <t>สมศิล</t>
  </si>
  <si>
    <t>จิตประภา</t>
  </si>
  <si>
    <t>มังคละทน</t>
  </si>
  <si>
    <t>จิตรเกษรา</t>
  </si>
  <si>
    <t>โพธิ์ไข</t>
  </si>
  <si>
    <t>วิสาร</t>
  </si>
  <si>
    <t>สุรสรรค์</t>
  </si>
  <si>
    <t>สิงห์สุธรรม</t>
  </si>
  <si>
    <t>คัมภีรพรรณ</t>
  </si>
  <si>
    <t>ปนัฐดา</t>
  </si>
  <si>
    <t>สิริยากร</t>
  </si>
  <si>
    <t>งามศิริ</t>
  </si>
  <si>
    <t>นรีกานต์</t>
  </si>
  <si>
    <t>วงศ์โสภา</t>
  </si>
  <si>
    <t>เฉื่อยฉ่ำ</t>
  </si>
  <si>
    <t>จิตตา</t>
  </si>
  <si>
    <t>บุญสงค์</t>
  </si>
  <si>
    <t>ฐาปนี</t>
  </si>
  <si>
    <t>พงศ์ศิริ</t>
  </si>
  <si>
    <t>ผานัตร</t>
  </si>
  <si>
    <t>โพศาราช</t>
  </si>
  <si>
    <t>เกษกนก</t>
  </si>
  <si>
    <t>สารกอง</t>
  </si>
  <si>
    <t>คะหาญ</t>
  </si>
  <si>
    <t>เปรมฤทัย</t>
  </si>
  <si>
    <t>ศุภมาส</t>
  </si>
  <si>
    <t>ชาลวันกุมภีร์</t>
  </si>
  <si>
    <t>กาศแก้ว</t>
  </si>
  <si>
    <t>ปานิศา</t>
  </si>
  <si>
    <t>ชนะสิงห์</t>
  </si>
  <si>
    <t>แสวงสิน</t>
  </si>
  <si>
    <t>ศวรินธร</t>
  </si>
  <si>
    <t>สกุลรักษ์</t>
  </si>
  <si>
    <t>ภัชราวดี</t>
  </si>
  <si>
    <t>ยุบลชู</t>
  </si>
  <si>
    <t>กันยารัตน์</t>
  </si>
  <si>
    <t>ยอดพรม</t>
  </si>
  <si>
    <t>พลราช</t>
  </si>
  <si>
    <t>วงค์ไสย</t>
  </si>
  <si>
    <t>มินทรา</t>
  </si>
  <si>
    <t>หมื่นโรจน์</t>
  </si>
  <si>
    <t>บุญตะนัย</t>
  </si>
  <si>
    <t>พรรนิภา</t>
  </si>
  <si>
    <t>สวยรูป</t>
  </si>
  <si>
    <t>พีระศักดิ์</t>
  </si>
  <si>
    <t>คณาสวัสดิ์</t>
  </si>
  <si>
    <t>สุนันทา</t>
  </si>
  <si>
    <t>นบนอบ</t>
  </si>
  <si>
    <t>สืบพรม</t>
  </si>
  <si>
    <t>วัชรบรรจง</t>
  </si>
  <si>
    <t>ชนะพล</t>
  </si>
  <si>
    <t>พรวดี</t>
  </si>
  <si>
    <t>จีรดิษฐ</t>
  </si>
  <si>
    <t>รามเกียรต์</t>
  </si>
  <si>
    <t>ละมันชาติ</t>
  </si>
  <si>
    <t>พิษณุพงศ์</t>
  </si>
  <si>
    <t>ธรรมฐิติพงษ์</t>
  </si>
  <si>
    <t>คูณสมบัติ</t>
  </si>
  <si>
    <t>กุลภัสสร</t>
  </si>
  <si>
    <t>เขียวกลม</t>
  </si>
  <si>
    <t>บรรหารชัย</t>
  </si>
  <si>
    <t>บวร</t>
  </si>
  <si>
    <t>จุลวงษ์</t>
  </si>
  <si>
    <t>สุฑาทิพย์</t>
  </si>
  <si>
    <t>ทองอ่วมใหญ่</t>
  </si>
  <si>
    <t>คณิต</t>
  </si>
  <si>
    <t>ทาถาวร</t>
  </si>
  <si>
    <t>มะละปะที</t>
  </si>
  <si>
    <t>นัฏธิดา</t>
  </si>
  <si>
    <t>แหวนวงศ์</t>
  </si>
  <si>
    <t>พัชราพร</t>
  </si>
  <si>
    <t>บึงมูล</t>
  </si>
  <si>
    <t>อรปรีญา</t>
  </si>
  <si>
    <t>ลาภามาตย์</t>
  </si>
  <si>
    <t>ฐมพร</t>
  </si>
  <si>
    <t>พานสร้อย</t>
  </si>
  <si>
    <t>สมชัย</t>
  </si>
  <si>
    <t>อรประพัทธ์</t>
  </si>
  <si>
    <t>ณ นคร</t>
  </si>
  <si>
    <t>สุขรัมย์</t>
  </si>
  <si>
    <t>ณัฐธยาน์</t>
  </si>
  <si>
    <t>เพ็ชรภาภรณ์</t>
  </si>
  <si>
    <t>อสมาภรณ์</t>
  </si>
  <si>
    <t>บุญประสม</t>
  </si>
  <si>
    <t>ณัฐรัตน์</t>
  </si>
  <si>
    <t>ซื่อสัตย์</t>
  </si>
  <si>
    <t>สุทธิวงศ์</t>
  </si>
  <si>
    <t>เกมกมล</t>
  </si>
  <si>
    <t>น้อยสี</t>
  </si>
  <si>
    <t>ขามเอก</t>
  </si>
  <si>
    <t>ส่งคืน</t>
  </si>
  <si>
    <t>นวพล</t>
  </si>
  <si>
    <t>ศิริอังคณานนท์</t>
  </si>
  <si>
    <t>ธรรมรส</t>
  </si>
  <si>
    <t>พุทธรัตน์</t>
  </si>
  <si>
    <t>ชลภัสสรณ์</t>
  </si>
  <si>
    <t>หยุ่มไธสง</t>
  </si>
  <si>
    <t>บุญราศรี</t>
  </si>
  <si>
    <t>ธิดาโรจน์</t>
  </si>
  <si>
    <t>กันยาธง</t>
  </si>
  <si>
    <t>ติภู</t>
  </si>
  <si>
    <t>ณัชชา</t>
  </si>
  <si>
    <t>เฉลยรัตน์</t>
  </si>
  <si>
    <t>สุดาสวรรค์</t>
  </si>
  <si>
    <t>มณีวิจิตร</t>
  </si>
  <si>
    <t>อณิษฐา</t>
  </si>
  <si>
    <t>สุพิชชา</t>
  </si>
  <si>
    <t>ต้นทอง</t>
  </si>
  <si>
    <t>แจ้งพรหมมา</t>
  </si>
  <si>
    <t>กันฮะ</t>
  </si>
  <si>
    <t>ศรีอินทร์</t>
  </si>
  <si>
    <t>ยุรวดี</t>
  </si>
  <si>
    <t>เสงี่ยมศักดิ์</t>
  </si>
  <si>
    <t>งามจิตร</t>
  </si>
  <si>
    <t>ชื้อชวาลกุล</t>
  </si>
  <si>
    <t>จันทร์เดช</t>
  </si>
  <si>
    <t>ธีระปัญโย</t>
  </si>
  <si>
    <t>พวงจันทร์</t>
  </si>
  <si>
    <t>ชูแก้ว</t>
  </si>
  <si>
    <t>นครินทร์</t>
  </si>
  <si>
    <t>แก้วช่วงศรี</t>
  </si>
  <si>
    <t>แผ่นพงษ์</t>
  </si>
  <si>
    <t>สุกัญดา</t>
  </si>
  <si>
    <t>สีหาบุตร</t>
  </si>
  <si>
    <t>ธิดาภรณ์</t>
  </si>
  <si>
    <t>วิเศษหอม</t>
  </si>
  <si>
    <t>ราโชธร</t>
  </si>
  <si>
    <t>ลำพรม</t>
  </si>
  <si>
    <t>ฐายิกา</t>
  </si>
  <si>
    <t>ทิพย์สุวรรณ</t>
  </si>
  <si>
    <t>วันวิภา</t>
  </si>
  <si>
    <t>Lalita</t>
  </si>
  <si>
    <t>นุชนารถ</t>
  </si>
  <si>
    <t>ทองแพ</t>
  </si>
  <si>
    <t>ประมุขกุล</t>
  </si>
  <si>
    <t>โพธิ์งาม</t>
  </si>
  <si>
    <t>นงเยาว์</t>
  </si>
  <si>
    <t>สีทอง</t>
  </si>
  <si>
    <t>มิลตรา</t>
  </si>
  <si>
    <t>สมบัติ</t>
  </si>
  <si>
    <t>ทิวาพร</t>
  </si>
  <si>
    <t>ภูอาจสูง</t>
  </si>
  <si>
    <t>ทัศน์วรรณ</t>
  </si>
  <si>
    <t>บุณยนุช</t>
  </si>
  <si>
    <t>บุญเฉลิมรัตน์</t>
  </si>
  <si>
    <t>ภาสินี</t>
  </si>
  <si>
    <t>รักษ์คง</t>
  </si>
  <si>
    <t>เกษเจริญคุณ</t>
  </si>
  <si>
    <t>นนทยา</t>
  </si>
  <si>
    <t>มูลสาร</t>
  </si>
  <si>
    <t>สิรภพ</t>
  </si>
  <si>
    <t>ศรีสุข</t>
  </si>
  <si>
    <t>คิดการ</t>
  </si>
  <si>
    <t>จิรเดช</t>
  </si>
  <si>
    <t>วงศ์สุวรรณ์</t>
  </si>
  <si>
    <t>กองสะอาด</t>
  </si>
  <si>
    <t>กีรติกานต์</t>
  </si>
  <si>
    <t>ศรีทุมมา</t>
  </si>
  <si>
    <t>วงษ์จันทร์เพ็ง</t>
  </si>
  <si>
    <t>พิทวัส</t>
  </si>
  <si>
    <t>ทาทะสุทธิ์</t>
  </si>
  <si>
    <t>แก้วละมุล</t>
  </si>
  <si>
    <t>ภัสมน</t>
  </si>
  <si>
    <t>ไพรบึง</t>
  </si>
  <si>
    <t>ติณณ์พิชา</t>
  </si>
  <si>
    <t>สุขสมิทธิ์สกุล</t>
  </si>
  <si>
    <t>สุภัทรา</t>
  </si>
  <si>
    <t>ไกรยสินธุ์</t>
  </si>
  <si>
    <t>จงรักษ์</t>
  </si>
  <si>
    <t>สุประศิต</t>
  </si>
  <si>
    <t>บำรุงเกตุอุดม</t>
  </si>
  <si>
    <t>รองศรี</t>
  </si>
  <si>
    <t>มั่นคูณ</t>
  </si>
  <si>
    <t>กิจจา</t>
  </si>
  <si>
    <t>วรรณสุทธิ์</t>
  </si>
  <si>
    <t>โสมณวัตน์</t>
  </si>
  <si>
    <t>ศิระคุณ</t>
  </si>
  <si>
    <t>สีนิลแท้</t>
  </si>
  <si>
    <t>ลาวัณย์</t>
  </si>
  <si>
    <t>ทวีโภค</t>
  </si>
  <si>
    <t>ศรีปราชญ์</t>
  </si>
  <si>
    <t>กลิ่นผกา</t>
  </si>
  <si>
    <t>สุขใจ</t>
  </si>
  <si>
    <t>พิชามญธุ์</t>
  </si>
  <si>
    <t>โคตรุชัย</t>
  </si>
  <si>
    <t>ศาสตรา</t>
  </si>
  <si>
    <t>ทะเสนฮด</t>
  </si>
  <si>
    <t>ธนิฏฐา</t>
  </si>
  <si>
    <t>ผลพยุง</t>
  </si>
  <si>
    <t>สายสี</t>
  </si>
  <si>
    <t>ละม่อม</t>
  </si>
  <si>
    <t>กานต์วิช</t>
  </si>
  <si>
    <t>มากมาย</t>
  </si>
  <si>
    <t>นิรันดา</t>
  </si>
  <si>
    <t>สีละ</t>
  </si>
  <si>
    <t>สุเลิศ</t>
  </si>
  <si>
    <t>มลิวรรณ</t>
  </si>
  <si>
    <t>วังคะฮาด</t>
  </si>
  <si>
    <t>จารุเศรษฐ</t>
  </si>
  <si>
    <t>สุชาสิณี</t>
  </si>
  <si>
    <t>เเช่มชื่น</t>
  </si>
  <si>
    <t>อดกลั้น</t>
  </si>
  <si>
    <t>เพ็ญพิลาศ</t>
  </si>
  <si>
    <t>ธุระพัด</t>
  </si>
  <si>
    <t>เรืองศรี</t>
  </si>
  <si>
    <t>ธนภรณ์</t>
  </si>
  <si>
    <t>ศรีวังพล</t>
  </si>
  <si>
    <t>ธนาบูรณ์</t>
  </si>
  <si>
    <t>เคหารมย์</t>
  </si>
  <si>
    <t>การะเกด</t>
  </si>
  <si>
    <t>ทิพย์เกษร</t>
  </si>
  <si>
    <t>สุขพิทักษ์</t>
  </si>
  <si>
    <t>แพงมี</t>
  </si>
  <si>
    <t>ธนวินท์</t>
  </si>
  <si>
    <t>วิทยาศิลป์</t>
  </si>
  <si>
    <t>ณัฐรินทร์</t>
  </si>
  <si>
    <t>เมษะพงศ์ศรี</t>
  </si>
  <si>
    <t>อรกัญญา</t>
  </si>
  <si>
    <t>ธีรภัส</t>
  </si>
  <si>
    <t>พวงเขียว</t>
  </si>
  <si>
    <t>คำวันสา</t>
  </si>
  <si>
    <t>วรรณวิษา</t>
  </si>
  <si>
    <t>ดวงสุวรรณ์</t>
  </si>
  <si>
    <t>นินขาว</t>
  </si>
  <si>
    <t>ยอดพูน</t>
  </si>
  <si>
    <t>สีจันดี</t>
  </si>
  <si>
    <t>ชื่นกมล</t>
  </si>
  <si>
    <t>แก้วอาจ</t>
  </si>
  <si>
    <t>ศรีนา</t>
  </si>
  <si>
    <t>คุตนาม</t>
  </si>
  <si>
    <t>ภิรมย์</t>
  </si>
  <si>
    <t>คะเซ็นเชื้อ</t>
  </si>
  <si>
    <t>ผลทุ่ม</t>
  </si>
  <si>
    <t>ไมตรีพันธ์</t>
  </si>
  <si>
    <t>ธิดาวรรณ</t>
  </si>
  <si>
    <t>นุชจรินทร์</t>
  </si>
  <si>
    <t>โคดม</t>
  </si>
  <si>
    <t>นัฐนภา</t>
  </si>
  <si>
    <t>สุดสัมฤทธิ์</t>
  </si>
  <si>
    <t>ภัทรนันท์</t>
  </si>
  <si>
    <t>คงเกษม</t>
  </si>
  <si>
    <t>ประภัสดา</t>
  </si>
  <si>
    <t>จันที</t>
  </si>
  <si>
    <t>สุรีพร</t>
  </si>
  <si>
    <t>ทุมภู</t>
  </si>
  <si>
    <t>รัดเกล้า</t>
  </si>
  <si>
    <t>นัทวัฒน์</t>
  </si>
  <si>
    <t>ทวีวัฒน์</t>
  </si>
  <si>
    <t>จิระพงษ์</t>
  </si>
  <si>
    <t>กุมชาด</t>
  </si>
  <si>
    <t>เปรมชัย</t>
  </si>
  <si>
    <t>ทรายขาว</t>
  </si>
  <si>
    <t>ขวัญตา</t>
  </si>
  <si>
    <t>คิดงาม</t>
  </si>
  <si>
    <t>ผกามาส</t>
  </si>
  <si>
    <t>จันทศรีคำ</t>
  </si>
  <si>
    <t>จันทร์อ่อน</t>
  </si>
  <si>
    <t>คำบุตร</t>
  </si>
  <si>
    <t>นาเวียง</t>
  </si>
  <si>
    <t>นาสมยนต์</t>
  </si>
  <si>
    <t>ธนสาร</t>
  </si>
  <si>
    <t>นธิดา</t>
  </si>
  <si>
    <t>สีลาล่อม</t>
  </si>
  <si>
    <t>ธัญเรศ</t>
  </si>
  <si>
    <t>เสริมสวย</t>
  </si>
  <si>
    <t>วนัส</t>
  </si>
  <si>
    <t>แถลงธรรม</t>
  </si>
  <si>
    <t>ม่วงอ่อน</t>
  </si>
  <si>
    <t>เพ็ญสุริยา</t>
  </si>
  <si>
    <t>คงโคตร</t>
  </si>
  <si>
    <t>เกศวรินทร์</t>
  </si>
  <si>
    <t>บุญเครือ</t>
  </si>
  <si>
    <t>กัญญาธร</t>
  </si>
  <si>
    <t>โอ้เหรียญ</t>
  </si>
  <si>
    <t>กตัญญู</t>
  </si>
  <si>
    <t>นุชรินทร์</t>
  </si>
  <si>
    <t>ป้อมหิน</t>
  </si>
  <si>
    <t>ขวัญพิทักษ์</t>
  </si>
  <si>
    <t>โคตรบุปผา</t>
  </si>
  <si>
    <t>ยิ่งเยาวลักษณ์</t>
  </si>
  <si>
    <t>แซ่คู</t>
  </si>
  <si>
    <t>กินรีวงศ์</t>
  </si>
  <si>
    <t>ธันย์นิชา</t>
  </si>
  <si>
    <t>อารมณ์สวะ</t>
  </si>
  <si>
    <t>พันธภิบาล</t>
  </si>
  <si>
    <t>ปุนมาปัด</t>
  </si>
  <si>
    <t>อนุชิดา</t>
  </si>
  <si>
    <t>ใจเดียว</t>
  </si>
  <si>
    <t>ทินปราณี</t>
  </si>
  <si>
    <t>โพธิ์สุวรรณ์</t>
  </si>
  <si>
    <t>พจนา</t>
  </si>
  <si>
    <t>วรรณแสง</t>
  </si>
  <si>
    <t>แพงพงษ์</t>
  </si>
  <si>
    <t>ชาญเนติกิจ</t>
  </si>
  <si>
    <t>กัลย์สุดา</t>
  </si>
  <si>
    <t>ทองตื้อ</t>
  </si>
  <si>
    <t>กัลยกร</t>
  </si>
  <si>
    <t>ไพรมณี</t>
  </si>
  <si>
    <t>ณัฐฑริกา</t>
  </si>
  <si>
    <t>ทิพยรัตน์สุนทร</t>
  </si>
  <si>
    <t>พงษ์แก้ว</t>
  </si>
  <si>
    <t>เขียวแสน</t>
  </si>
  <si>
    <t>ชมาภรณ์</t>
  </si>
  <si>
    <t>สุนาคราช</t>
  </si>
  <si>
    <t>วิการณ์ดา</t>
  </si>
  <si>
    <t>ไชยแก้ว</t>
  </si>
  <si>
    <t>ใจแก้ว</t>
  </si>
  <si>
    <t>พัชญา</t>
  </si>
  <si>
    <t>ไกยวงศ์</t>
  </si>
  <si>
    <t>ณิรินทร์</t>
  </si>
  <si>
    <t>ศิลปชัย</t>
  </si>
  <si>
    <t>พันธ์เพ็ชร</t>
  </si>
  <si>
    <t>นามนตรี</t>
  </si>
  <si>
    <t>อรรีย์ญา</t>
  </si>
  <si>
    <t>เจริญสมประสงค์</t>
  </si>
  <si>
    <t>แซ่ตั้ง</t>
  </si>
  <si>
    <t>ชารีศรี</t>
  </si>
  <si>
    <t>นามเกาะ</t>
  </si>
  <si>
    <t>ตรางา</t>
  </si>
  <si>
    <t>ธนิตา</t>
  </si>
  <si>
    <t>เวียงกมล</t>
  </si>
  <si>
    <t>รบกล้า</t>
  </si>
  <si>
    <t>สาลัน</t>
  </si>
  <si>
    <t>ปพิชญาพร</t>
  </si>
  <si>
    <t>ธนินทร์</t>
  </si>
  <si>
    <t>จึงสถิตย์กูล</t>
  </si>
  <si>
    <t>เวทไธสง</t>
  </si>
  <si>
    <t>ยาตา</t>
  </si>
  <si>
    <t>บุญญฤทธิ์</t>
  </si>
  <si>
    <t>โคตรภูธร</t>
  </si>
  <si>
    <t>งามแป้น</t>
  </si>
  <si>
    <t>สิริวัชรา</t>
  </si>
  <si>
    <t>สิมโสม</t>
  </si>
  <si>
    <t>เมฑินี</t>
  </si>
  <si>
    <t>สิริวิมล</t>
  </si>
  <si>
    <t>บุญคำแสน</t>
  </si>
  <si>
    <t>เข็มสุข</t>
  </si>
  <si>
    <t>ศรีษะมุข</t>
  </si>
  <si>
    <t>บัวเขียว</t>
  </si>
  <si>
    <t>ประติก</t>
  </si>
  <si>
    <t>ปราสาร</t>
  </si>
  <si>
    <t>เนาวรัตน์</t>
  </si>
  <si>
    <t>วรรณรัตน์</t>
  </si>
  <si>
    <t>จันทรเสน</t>
  </si>
  <si>
    <t>มลนิตรา</t>
  </si>
  <si>
    <t>ธนาสิน</t>
  </si>
  <si>
    <t>ผดุงดี</t>
  </si>
  <si>
    <t>รูปโฉม</t>
  </si>
  <si>
    <t>วิชญาพร</t>
  </si>
  <si>
    <t>จันทะยา</t>
  </si>
  <si>
    <t>สารธิมา</t>
  </si>
  <si>
    <t>สบาย</t>
  </si>
  <si>
    <t>เงาเพชร</t>
  </si>
  <si>
    <t>ปูพบุญ</t>
  </si>
  <si>
    <t>ละอองศรี</t>
  </si>
  <si>
    <t>จรรยา</t>
  </si>
  <si>
    <t>วงศ์พิลา</t>
  </si>
  <si>
    <t>ทะไตย์</t>
  </si>
  <si>
    <t>อัชนา</t>
  </si>
  <si>
    <t>อ่อนรัตน์</t>
  </si>
  <si>
    <t>ธรรมนิยม</t>
  </si>
  <si>
    <t>กรกฎ</t>
  </si>
  <si>
    <t>กรายทอง</t>
  </si>
  <si>
    <t>ซารีฮาห์</t>
  </si>
  <si>
    <t>หมาดสกุล</t>
  </si>
  <si>
    <t>ทิพย์นาคคำ</t>
  </si>
  <si>
    <t>บุญสุข</t>
  </si>
  <si>
    <t>ลินทอง</t>
  </si>
  <si>
    <t>แก้วงาม</t>
  </si>
  <si>
    <t>อธิตา</t>
  </si>
  <si>
    <t>เบ้าลี</t>
  </si>
  <si>
    <t>ศุภหัตถี</t>
  </si>
  <si>
    <t>ดารุณี</t>
  </si>
  <si>
    <t>นิลุบล</t>
  </si>
  <si>
    <t>คุ้มบุญ</t>
  </si>
  <si>
    <t>โคตรดก</t>
  </si>
  <si>
    <t>สุวิภา</t>
  </si>
  <si>
    <t>พินิจพล</t>
  </si>
  <si>
    <t>ศยามล</t>
  </si>
  <si>
    <t>อยู่สวัสดิ์</t>
  </si>
  <si>
    <t>แก้วนิมิตร</t>
  </si>
  <si>
    <t>กัญญาพัชญ์</t>
  </si>
  <si>
    <t>สาระพงษ์</t>
  </si>
  <si>
    <t>จิตรโคตร</t>
  </si>
  <si>
    <t>กริญา</t>
  </si>
  <si>
    <t>มารยาท</t>
  </si>
  <si>
    <t>สุปะโกสังข์</t>
  </si>
  <si>
    <t>ปัสสาคำ</t>
  </si>
  <si>
    <t>เกษชาติ</t>
  </si>
  <si>
    <t>มันตา</t>
  </si>
  <si>
    <t>กมลนัทธ์</t>
  </si>
  <si>
    <t>ศิริอังคาวุธ</t>
  </si>
  <si>
    <t>นิลเกษ</t>
  </si>
  <si>
    <t>วงศ์ภาคำ</t>
  </si>
  <si>
    <t>พิมพ์ใจ</t>
  </si>
  <si>
    <t>อนุชาติ</t>
  </si>
  <si>
    <t>ปราณี</t>
  </si>
  <si>
    <t>คำทา</t>
  </si>
  <si>
    <t>รัตน์ศรี</t>
  </si>
  <si>
    <t>สรัญญพัชร</t>
  </si>
  <si>
    <t>แป้นเกตุ</t>
  </si>
  <si>
    <t>ศิริลักษ์</t>
  </si>
  <si>
    <t>มาตขาว</t>
  </si>
  <si>
    <t>พรมโพธิ์ทิน</t>
  </si>
  <si>
    <t>จรรฉาย</t>
  </si>
  <si>
    <t>พิจารณ์</t>
  </si>
  <si>
    <t>พัชรมัย</t>
  </si>
  <si>
    <t>มายา</t>
  </si>
  <si>
    <t>ละพรม</t>
  </si>
  <si>
    <t>พรธิตา</t>
  </si>
  <si>
    <t>ฉัตรทอง</t>
  </si>
  <si>
    <t>ประกายฤกษ์</t>
  </si>
  <si>
    <t>ประคุณสุขใจ</t>
  </si>
  <si>
    <t>ไชยระ</t>
  </si>
  <si>
    <t>เขมิศา</t>
  </si>
  <si>
    <t>ค้ำคูณ</t>
  </si>
  <si>
    <t>อังควรา</t>
  </si>
  <si>
    <t>สุนทรพุทธศาสน์</t>
  </si>
  <si>
    <t>บำรุงสวัสดิ์</t>
  </si>
  <si>
    <t>สุมินทร์ญา</t>
  </si>
  <si>
    <t>ชูชีวา</t>
  </si>
  <si>
    <t>ลลิตภัทร</t>
  </si>
  <si>
    <t>นิติพงษ์</t>
  </si>
  <si>
    <t>บุญประสงค์</t>
  </si>
  <si>
    <t>จำปาชัย</t>
  </si>
  <si>
    <t>ภิรมย์ราช</t>
  </si>
  <si>
    <t>นันหมื่น</t>
  </si>
  <si>
    <t>กุลภรณ์</t>
  </si>
  <si>
    <t>สุชานิธิกุล</t>
  </si>
  <si>
    <t>ทับทิมหิน</t>
  </si>
  <si>
    <t>ขัติเสน</t>
  </si>
  <si>
    <t>ปฏิพัฒน์</t>
  </si>
  <si>
    <t>มัทวานุกูล</t>
  </si>
  <si>
    <t>ชมชิด</t>
  </si>
  <si>
    <t>บุรัสการ</t>
  </si>
  <si>
    <t>นฤมัย</t>
  </si>
  <si>
    <t>ธรรมนา</t>
  </si>
  <si>
    <t>นิภารัตน์</t>
  </si>
  <si>
    <t>บุญสิทธิ์</t>
  </si>
  <si>
    <t>พณัฐดา</t>
  </si>
  <si>
    <t>นาคกลาง</t>
  </si>
  <si>
    <t>ปทุมพร</t>
  </si>
  <si>
    <t>วรพิมรัฐ</t>
  </si>
  <si>
    <t>ณัฐณิชา</t>
  </si>
  <si>
    <t>จิตรมั่น</t>
  </si>
  <si>
    <t>ระพีภรณ์</t>
  </si>
  <si>
    <t>สงวนพิมพ์</t>
  </si>
  <si>
    <t>เป็งเส้า</t>
  </si>
  <si>
    <t>รวี</t>
  </si>
  <si>
    <t>ทิ้งโคตร</t>
  </si>
  <si>
    <t>แทนไฮ</t>
  </si>
  <si>
    <t>ชลิดาภรณ์</t>
  </si>
  <si>
    <t>เดชะคำภู</t>
  </si>
  <si>
    <t>พรรณกร</t>
  </si>
  <si>
    <t>พิมพ์ทอง</t>
  </si>
  <si>
    <t>วิภาวี</t>
  </si>
  <si>
    <t>เจตินัย</t>
  </si>
  <si>
    <t>อุตรา</t>
  </si>
  <si>
    <t>ก่อศิลป์</t>
  </si>
  <si>
    <t>ภูมิเขต</t>
  </si>
  <si>
    <t>คัญเรือง</t>
  </si>
  <si>
    <t>กุลนันทน์</t>
  </si>
  <si>
    <t>วงค์ปลั่ง</t>
  </si>
  <si>
    <t>ขาวผ่อง</t>
  </si>
  <si>
    <t>ฐิติยา</t>
  </si>
  <si>
    <t>ผันผาย</t>
  </si>
  <si>
    <t>ดวงนภา</t>
  </si>
  <si>
    <t>นภสินธุ์</t>
  </si>
  <si>
    <t>นันทิชา</t>
  </si>
  <si>
    <t>วงศ์ผาบุตร</t>
  </si>
  <si>
    <t>ภูวิจักร์</t>
  </si>
  <si>
    <t>เวียงสมุทร</t>
  </si>
  <si>
    <t>วงศพัทธ์</t>
  </si>
  <si>
    <t>สุภศร</t>
  </si>
  <si>
    <t>สถลัชนันท์</t>
  </si>
  <si>
    <t>บุญมา</t>
  </si>
  <si>
    <t>วงคำชาว</t>
  </si>
  <si>
    <t>สุริยาพร</t>
  </si>
  <si>
    <t>ใจตรง</t>
  </si>
  <si>
    <t>วิชัยวงศ์</t>
  </si>
  <si>
    <t>จิระนันท์</t>
  </si>
  <si>
    <t>เมืองพิล</t>
  </si>
  <si>
    <t>เชื้อประทุม</t>
  </si>
  <si>
    <t>วัชรญา</t>
  </si>
  <si>
    <t>อรุณทิพย์</t>
  </si>
  <si>
    <t>วิชุรัตน์</t>
  </si>
  <si>
    <t>สีเห็มทอง</t>
  </si>
  <si>
    <t>วาระแก่นทราย</t>
  </si>
  <si>
    <t>ยาทองไชย</t>
  </si>
  <si>
    <t>ประสพคุณ</t>
  </si>
  <si>
    <t>ยอดหอ</t>
  </si>
  <si>
    <t>ภรณ์รวี</t>
  </si>
  <si>
    <t>ฉัฐพร</t>
  </si>
  <si>
    <t>แสงนิกุล</t>
  </si>
  <si>
    <t>ไตรพิพัฒน์</t>
  </si>
  <si>
    <t>กัลญาวดี</t>
  </si>
  <si>
    <t>ผาใต้</t>
  </si>
  <si>
    <t>กัลยารัตน์</t>
  </si>
  <si>
    <t>ชีวนันท์</t>
  </si>
  <si>
    <t>ไสยลา</t>
  </si>
  <si>
    <t>ธันย์ชนก</t>
  </si>
  <si>
    <t>วันเลิศ</t>
  </si>
  <si>
    <t>จันทร์ฉาย</t>
  </si>
  <si>
    <t>สุวรรณมากเกษร</t>
  </si>
  <si>
    <t>วรรณนิษา</t>
  </si>
  <si>
    <t>อุตระนคร</t>
  </si>
  <si>
    <t>นันธิชา</t>
  </si>
  <si>
    <t>แก่นนาคำ</t>
  </si>
  <si>
    <t>นาฎสุภา</t>
  </si>
  <si>
    <t>บรรทัด</t>
  </si>
  <si>
    <t>สารศรี</t>
  </si>
  <si>
    <t>ชนิภรณ์</t>
  </si>
  <si>
    <t>จันทร</t>
  </si>
  <si>
    <t>พลอยมณี</t>
  </si>
  <si>
    <t>อินทสิทธิ์</t>
  </si>
  <si>
    <t>ลีลาศิริ</t>
  </si>
  <si>
    <t>ชุรีภรณ์</t>
  </si>
  <si>
    <t>ทองโสภณ</t>
  </si>
  <si>
    <t>กัญชลิตา</t>
  </si>
  <si>
    <t>จันทร์แก้ว</t>
  </si>
  <si>
    <t>สุขสำราญ</t>
  </si>
  <si>
    <t>ชัยเสนา</t>
  </si>
  <si>
    <t>รวิวรรณ</t>
  </si>
  <si>
    <t>ดำรงค์กูลสมบัติ</t>
  </si>
  <si>
    <t>แก้วบัวพา</t>
  </si>
  <si>
    <t>เนติพร</t>
  </si>
  <si>
    <t>นามษร</t>
  </si>
  <si>
    <t>นาคเกี้ยว</t>
  </si>
  <si>
    <t>โพธิ์คำ</t>
  </si>
  <si>
    <t>จิตราพร</t>
  </si>
  <si>
    <t>ชำนาญเอื้อ</t>
  </si>
  <si>
    <t>ดวงตะวัน</t>
  </si>
  <si>
    <t>อนุพันธ์</t>
  </si>
  <si>
    <t>เกษมสุข</t>
  </si>
  <si>
    <t>วิมลสิริ</t>
  </si>
  <si>
    <t>บุตรเงิน</t>
  </si>
  <si>
    <t>ยศสุพรหม</t>
  </si>
  <si>
    <t>ศกลวรรณ</t>
  </si>
  <si>
    <t>มีคม</t>
  </si>
  <si>
    <t>อุตรวิเศษ</t>
  </si>
  <si>
    <t>สุวพีร์</t>
  </si>
  <si>
    <t>มนตรีโพธิ์</t>
  </si>
  <si>
    <t>วงษ์ดรมา</t>
  </si>
  <si>
    <t>อัศพิมพ์</t>
  </si>
  <si>
    <t>สุทธินี</t>
  </si>
  <si>
    <t>ศิลาไสล</t>
  </si>
  <si>
    <t>อรพิมพ์</t>
  </si>
  <si>
    <t>ชฎาภรณ์</t>
  </si>
  <si>
    <t>ชนิกานต์</t>
  </si>
  <si>
    <t>มโนธรรมสถิต</t>
  </si>
  <si>
    <t>เชาว์วัฒน์</t>
  </si>
  <si>
    <t>จาตุรันต์เรืองศรี</t>
  </si>
  <si>
    <t>ทิพย์วาณี</t>
  </si>
  <si>
    <t>ธัญญะวัน</t>
  </si>
  <si>
    <t>ศิลาคำ</t>
  </si>
  <si>
    <t>ปริณดา</t>
  </si>
  <si>
    <t>นาคดี</t>
  </si>
  <si>
    <t>บุญประคม</t>
  </si>
  <si>
    <t>วราลี</t>
  </si>
  <si>
    <t>ลิตา</t>
  </si>
  <si>
    <t>คมใส</t>
  </si>
  <si>
    <t>กิตติธัช</t>
  </si>
  <si>
    <t>จตุรภัทรวงศ์</t>
  </si>
  <si>
    <t>ตรีรัตนชวลิต</t>
  </si>
  <si>
    <t>โศรดา</t>
  </si>
  <si>
    <t>อิงอนุรักษ์สกุล</t>
  </si>
  <si>
    <t>กิตติพัฒน์</t>
  </si>
  <si>
    <t>อยู่พะเนียด</t>
  </si>
  <si>
    <t>พรมประดิษฐ์</t>
  </si>
  <si>
    <t>ชัญญ์ธนันท์</t>
  </si>
  <si>
    <t>ราษฎรอาศัย</t>
  </si>
  <si>
    <t>นพคุณ</t>
  </si>
  <si>
    <t>ติวราณี</t>
  </si>
  <si>
    <t>ธรรมปพน</t>
  </si>
  <si>
    <t>ทวันเวช</t>
  </si>
  <si>
    <t>นนทกานต์</t>
  </si>
  <si>
    <t>แย้มเกษม</t>
  </si>
  <si>
    <t>พิกรม</t>
  </si>
  <si>
    <t>อโศกบุญรัตน์</t>
  </si>
  <si>
    <t>พิชญนันท์</t>
  </si>
  <si>
    <t>ภูวมินทร์</t>
  </si>
  <si>
    <t>สุริยาอัมพร</t>
  </si>
  <si>
    <t>รติภรณ์</t>
  </si>
  <si>
    <t>วงศ์จุมปู</t>
  </si>
  <si>
    <t>ขาวละเอียด</t>
  </si>
  <si>
    <t>รามศักดิ์</t>
  </si>
  <si>
    <t>กษิดิศ</t>
  </si>
  <si>
    <t>สงึมรัมย์</t>
  </si>
  <si>
    <t>จริณัฐ</t>
  </si>
  <si>
    <t>สุระพร</t>
  </si>
  <si>
    <t>ชัญญาพร</t>
  </si>
  <si>
    <t>บุญนอก</t>
  </si>
  <si>
    <t>ดุรงค์กร</t>
  </si>
  <si>
    <t>พลทม</t>
  </si>
  <si>
    <t>เปลี่ยวกระโทก</t>
  </si>
  <si>
    <t>นภัสสร</t>
  </si>
  <si>
    <t>ชาภักดี</t>
  </si>
  <si>
    <t>รุจจนเวท</t>
  </si>
  <si>
    <t>พิมประพันธ์</t>
  </si>
  <si>
    <t>บุตรไธสง</t>
  </si>
  <si>
    <t>พิมพ์พรรณ</t>
  </si>
  <si>
    <t>ทองประมูล</t>
  </si>
  <si>
    <t>รัฐวิศว์</t>
  </si>
  <si>
    <t>ปาประลิต</t>
  </si>
  <si>
    <t>ค่ำคูณ</t>
  </si>
  <si>
    <t>หิรัญพงศ์ชัย</t>
  </si>
  <si>
    <t>วีรานันท์</t>
  </si>
  <si>
    <t>สืบหล้า</t>
  </si>
  <si>
    <t>สริญญา</t>
  </si>
  <si>
    <t>ญาณศิลป์</t>
  </si>
  <si>
    <t>วงศ์ประสาร</t>
  </si>
  <si>
    <t>เขื่อนปัญญา</t>
  </si>
  <si>
    <t>อิ่มสำอางค์</t>
  </si>
  <si>
    <t>เขมณัฏฐ์</t>
  </si>
  <si>
    <t>อัครศิวาพงษ์</t>
  </si>
  <si>
    <t>ชื่นสุมล</t>
  </si>
  <si>
    <t>มีสาวงษ์</t>
  </si>
  <si>
    <t>สุขไพเราะ</t>
  </si>
  <si>
    <t>กาลพัฒน์</t>
  </si>
  <si>
    <t>ตันทโอภาส</t>
  </si>
  <si>
    <t>ปัญเศษ</t>
  </si>
  <si>
    <t>วัศยานันท์</t>
  </si>
  <si>
    <t>กิตติ์ธเนศ</t>
  </si>
  <si>
    <t>ธนะรุ่งโรจน์ทวี</t>
  </si>
  <si>
    <t>นาคสมบูรณ์</t>
  </si>
  <si>
    <t>ช่างคำ</t>
  </si>
  <si>
    <t>ธรรมโย</t>
  </si>
  <si>
    <t>สุวีณา</t>
  </si>
  <si>
    <t>ปวิตรา</t>
  </si>
  <si>
    <t>บุญชรัสมิ์</t>
  </si>
  <si>
    <t>ศิริบุญลักษณ์กุล</t>
  </si>
  <si>
    <t>นิดา</t>
  </si>
  <si>
    <t>นครังสุ</t>
  </si>
  <si>
    <t>คำเพราะ</t>
  </si>
  <si>
    <t>คือประโคน</t>
  </si>
  <si>
    <t>ศรีทาสร้อย</t>
  </si>
  <si>
    <t>รินรดา</t>
  </si>
  <si>
    <t>โชคพระสมบัติ</t>
  </si>
  <si>
    <t>อัตปัญญา</t>
  </si>
  <si>
    <t>ใยงูเหลือม</t>
  </si>
  <si>
    <t>อิสริยาภรณ์</t>
  </si>
  <si>
    <t>ภูดีทิพย์</t>
  </si>
  <si>
    <t>ธิปก</t>
  </si>
  <si>
    <t>ยิ้มยา</t>
  </si>
  <si>
    <t>ปนัฎฐา</t>
  </si>
  <si>
    <t>ดอนหว่างไพร</t>
  </si>
  <si>
    <t>สายบุบผา</t>
  </si>
  <si>
    <t>ปัญญพร</t>
  </si>
  <si>
    <t>วรรณพงศ์สถิต</t>
  </si>
  <si>
    <t>ไวยโภชน์</t>
  </si>
  <si>
    <t>สัตกุล</t>
  </si>
  <si>
    <t>โยมศรีเคน</t>
  </si>
  <si>
    <t>ท้าวด่อน</t>
  </si>
  <si>
    <t>พิชาธร</t>
  </si>
  <si>
    <t>กุลพรหม</t>
  </si>
  <si>
    <t>พรรษมน</t>
  </si>
  <si>
    <t>นันทปถวี</t>
  </si>
  <si>
    <t>โกศัลวัฒน์</t>
  </si>
  <si>
    <t>สุริมา</t>
  </si>
  <si>
    <t>ญาติโสม</t>
  </si>
  <si>
    <t>ณภัทร์กมล</t>
  </si>
  <si>
    <t>เกตุปลั่ง</t>
  </si>
  <si>
    <t>หาญชัย</t>
  </si>
  <si>
    <t>ณัชฌ์ธนัญพร</t>
  </si>
  <si>
    <t>ศิริสุวรรณ</t>
  </si>
  <si>
    <t>พงษ์ศธร</t>
  </si>
  <si>
    <t>จงจินากูล</t>
  </si>
  <si>
    <t>สุวพักตร์</t>
  </si>
  <si>
    <t>ไชยวสุกุล</t>
  </si>
  <si>
    <t>วันหลัง</t>
  </si>
  <si>
    <t>ชื่นชนก</t>
  </si>
  <si>
    <t>วรธงไชย</t>
  </si>
  <si>
    <t>นักบุญ</t>
  </si>
  <si>
    <t>โชติกานต์</t>
  </si>
  <si>
    <t>อุ่นโรจน์</t>
  </si>
  <si>
    <t>ลภัสรดา</t>
  </si>
  <si>
    <t>พันธุมาศ</t>
  </si>
  <si>
    <t>พราวพิชชา</t>
  </si>
  <si>
    <t>ไตรวงค์</t>
  </si>
  <si>
    <t>สุดงาม</t>
  </si>
  <si>
    <t>วิมพ์วิภา</t>
  </si>
  <si>
    <t>พินิจ</t>
  </si>
  <si>
    <t>พีรพงศ์</t>
  </si>
  <si>
    <t>แสงใส</t>
  </si>
  <si>
    <t>นัยนวล</t>
  </si>
  <si>
    <t>ขวัญธิดา</t>
  </si>
  <si>
    <t>ชนินทร์</t>
  </si>
  <si>
    <t>มิตรสิน</t>
  </si>
  <si>
    <t>คูณคง</t>
  </si>
  <si>
    <t>จตุรภัทรตร์</t>
  </si>
  <si>
    <t>ทองหนุน</t>
  </si>
  <si>
    <t>สิริโสภา</t>
  </si>
  <si>
    <t>ก้อนจันทร์เทศ</t>
  </si>
  <si>
    <t>นรมน</t>
  </si>
  <si>
    <t>เสาะสมบูรณ์</t>
  </si>
  <si>
    <t>ชำนาญรบ</t>
  </si>
  <si>
    <t>ปัญญภัทร์</t>
  </si>
  <si>
    <t>ปุนภพ</t>
  </si>
  <si>
    <t>ศรีบุระ</t>
  </si>
  <si>
    <t>ศิลาพล</t>
  </si>
  <si>
    <t>พานิชย์</t>
  </si>
  <si>
    <t>กัญญาพัชร</t>
  </si>
  <si>
    <t>บุญทัน</t>
  </si>
  <si>
    <t>มงคล</t>
  </si>
  <si>
    <t>บุญยู้</t>
  </si>
  <si>
    <t>พาหุนันท์</t>
  </si>
  <si>
    <t>อกนิตย์</t>
  </si>
  <si>
    <t>ซาบัวน้อย</t>
  </si>
  <si>
    <t>สิงห์สี</t>
  </si>
  <si>
    <t>เสาวลักษ์</t>
  </si>
  <si>
    <t>พรมสุข</t>
  </si>
  <si>
    <t>อังศุนา</t>
  </si>
  <si>
    <t>เสริมไธสง</t>
  </si>
  <si>
    <t>ชลชาสน์</t>
  </si>
  <si>
    <t>ศิริโสตร์</t>
  </si>
  <si>
    <t>จิตงาม</t>
  </si>
  <si>
    <t>รัตนสงวน</t>
  </si>
  <si>
    <t>ปักษา</t>
  </si>
  <si>
    <t>กุลสุรักษ์</t>
  </si>
  <si>
    <t>สายพันธ์</t>
  </si>
  <si>
    <t xml:space="preserve">วีระ </t>
  </si>
  <si>
    <t>จันทรคา</t>
  </si>
  <si>
    <t>นิติพล</t>
  </si>
  <si>
    <t>ประเปรียว</t>
  </si>
  <si>
    <t>บดินทร์</t>
  </si>
  <si>
    <t>บังเอิญ</t>
  </si>
  <si>
    <t>จันทร์แปร</t>
  </si>
  <si>
    <t>รัชณีพร</t>
  </si>
  <si>
    <t>ศิริคุณ</t>
  </si>
  <si>
    <t>โสภารักษ์</t>
  </si>
  <si>
    <t>ผายพันธุ์</t>
  </si>
  <si>
    <t>ไหมทอง</t>
  </si>
  <si>
    <t>สุดชาฎา</t>
  </si>
  <si>
    <t>วชิรญาณ์</t>
  </si>
  <si>
    <t>วาสุรีโรศน์</t>
  </si>
  <si>
    <t>คุณลือชา</t>
  </si>
  <si>
    <t>เจริญวงศกร</t>
  </si>
  <si>
    <t>ประกาศิต</t>
  </si>
  <si>
    <t>บุทธิจักร์</t>
  </si>
  <si>
    <t>สาริมา</t>
  </si>
  <si>
    <t>ศิริพรรษา</t>
  </si>
  <si>
    <t>โนนใหม่</t>
  </si>
  <si>
    <t>โคตรมนตรี</t>
  </si>
  <si>
    <t>สุรชาติ</t>
  </si>
  <si>
    <t>วรรณทวี</t>
  </si>
  <si>
    <t>กานต์</t>
  </si>
  <si>
    <t>นนท์ตา</t>
  </si>
  <si>
    <t>จิตฤดี</t>
  </si>
  <si>
    <t>เชื้อตาพระ</t>
  </si>
  <si>
    <t>นันท์ธิดา</t>
  </si>
  <si>
    <t>หินแก้ว</t>
  </si>
  <si>
    <t>ภักดิ์จิรา</t>
  </si>
  <si>
    <t>ถูระบุตร</t>
  </si>
  <si>
    <t>ผุยพรหม</t>
  </si>
  <si>
    <t>วายุพงษ์</t>
  </si>
  <si>
    <t>โมลิพันธ์</t>
  </si>
  <si>
    <t>ชญาน์นันท์</t>
  </si>
  <si>
    <t>ราชภัฎ</t>
  </si>
  <si>
    <t>กาษี</t>
  </si>
  <si>
    <t>พาพาน</t>
  </si>
  <si>
    <t>สุเกษ</t>
  </si>
  <si>
    <t>สุขไขย</t>
  </si>
  <si>
    <t>ทองฝอย</t>
  </si>
  <si>
    <t>กำทอง</t>
  </si>
  <si>
    <t>ฐาโอษฐ์</t>
  </si>
  <si>
    <t>ประกายกานต์</t>
  </si>
  <si>
    <t>จันทร์สูรย์</t>
  </si>
  <si>
    <t>ศาสตร์ปรีชาชาญ</t>
  </si>
  <si>
    <t>สุรวิชญ์</t>
  </si>
  <si>
    <t>มุ่งมา</t>
  </si>
  <si>
    <t>แก้วหอม</t>
  </si>
  <si>
    <t>บุญประเสริฐ</t>
  </si>
  <si>
    <t>คีตา</t>
  </si>
  <si>
    <t>ผาสิน</t>
  </si>
  <si>
    <t>สรแสง</t>
  </si>
  <si>
    <t>อุดมนา</t>
  </si>
  <si>
    <t>สมไชย</t>
  </si>
  <si>
    <t>พูนศักดิ์</t>
  </si>
  <si>
    <t>ชาเครือ</t>
  </si>
  <si>
    <t>เท่าทอง</t>
  </si>
  <si>
    <t>เอกพงษ์</t>
  </si>
  <si>
    <t>เพชรผดุง</t>
  </si>
  <si>
    <t>ศิลาอาจ</t>
  </si>
  <si>
    <t>แกะทอง</t>
  </si>
  <si>
    <t>เครือวัลย์</t>
  </si>
  <si>
    <t>โคตรชมภู</t>
  </si>
  <si>
    <t>จิรภรณ์</t>
  </si>
  <si>
    <t>เชียงแสน</t>
  </si>
  <si>
    <t>ฑีฆายุพรรค</t>
  </si>
  <si>
    <t>จิรายุส</t>
  </si>
  <si>
    <t>สุดถนอม</t>
  </si>
  <si>
    <t>จันทะพันธุ์</t>
  </si>
  <si>
    <t>คำเนตร</t>
  </si>
  <si>
    <t>ประสานทอง</t>
  </si>
  <si>
    <t>ขำคม</t>
  </si>
  <si>
    <t>เกษาชาติ</t>
  </si>
  <si>
    <t>ภรภาดา</t>
  </si>
  <si>
    <t>หงษาวงษ์</t>
  </si>
  <si>
    <t>ภัชราภา</t>
  </si>
  <si>
    <t>มณฑิตา</t>
  </si>
  <si>
    <t>บุญเอื้อ</t>
  </si>
  <si>
    <t>เมขลา</t>
  </si>
  <si>
    <t>สุนาวงค์</t>
  </si>
  <si>
    <t>เมธิรา</t>
  </si>
  <si>
    <t>รวินดา</t>
  </si>
  <si>
    <t>บุบผาพันธ์</t>
  </si>
  <si>
    <t>รับขวัญ</t>
  </si>
  <si>
    <t>ชูกลิ่น</t>
  </si>
  <si>
    <t>ทนทาน</t>
  </si>
  <si>
    <t>แก้วจันดี</t>
  </si>
  <si>
    <t>อัจฉรี</t>
  </si>
  <si>
    <t>วงษ์แสน</t>
  </si>
  <si>
    <t>อาทิตพงศ์</t>
  </si>
  <si>
    <t>แสงพรม</t>
  </si>
  <si>
    <t>กระจายศรี</t>
  </si>
  <si>
    <t>จินารัตน์</t>
  </si>
  <si>
    <t>ศรีระวัตร</t>
  </si>
  <si>
    <t>จงจิตร์</t>
  </si>
  <si>
    <t>กั้วพิศมัย</t>
  </si>
  <si>
    <t>ทยิดา</t>
  </si>
  <si>
    <t>บุญมั่น</t>
  </si>
  <si>
    <t>ธัญญารัตย์</t>
  </si>
  <si>
    <t>ทางทอง</t>
  </si>
  <si>
    <t>ธัญญาลักษณ์</t>
  </si>
  <si>
    <t>โยธิบาล</t>
  </si>
  <si>
    <t>ธีรากร</t>
  </si>
  <si>
    <t>เกษรนวล</t>
  </si>
  <si>
    <t>นรินทร์พร</t>
  </si>
  <si>
    <t>ริมขามป้อม</t>
  </si>
  <si>
    <t>กอบแก้ว</t>
  </si>
  <si>
    <t>บูระพิน</t>
  </si>
  <si>
    <t>ธนุพร</t>
  </si>
  <si>
    <t>ราชบุญคุณ</t>
  </si>
  <si>
    <t>บุญญานี</t>
  </si>
  <si>
    <t>สียางนอก</t>
  </si>
  <si>
    <t>นิคหิต</t>
  </si>
  <si>
    <t>เริงศักดิ์</t>
  </si>
  <si>
    <t>จารุศิลป์</t>
  </si>
  <si>
    <t>ออมชมภู</t>
  </si>
  <si>
    <t>แทนสุโพธิ์</t>
  </si>
  <si>
    <t>วิศวชิต</t>
  </si>
  <si>
    <t>หอมสมบัติ</t>
  </si>
  <si>
    <t>วีรยุทธ</t>
  </si>
  <si>
    <t>ไว้ใจ</t>
  </si>
  <si>
    <t>สันติศักดิ์</t>
  </si>
  <si>
    <t>ผิวเกลี้ยง</t>
  </si>
  <si>
    <t>วิเศษชาติ</t>
  </si>
  <si>
    <t>คำแน่น</t>
  </si>
  <si>
    <t>บุตรน้อย</t>
  </si>
  <si>
    <t>นามวิเศษ</t>
  </si>
  <si>
    <t>กุลกัญญา</t>
  </si>
  <si>
    <t>พันธุ์ทอง</t>
  </si>
  <si>
    <t>ไกรสร</t>
  </si>
  <si>
    <t>แสนสายเนตร</t>
  </si>
  <si>
    <t>ปภาวดี</t>
  </si>
  <si>
    <t>โคตรสวรรค์</t>
  </si>
  <si>
    <t>บุญสา</t>
  </si>
  <si>
    <t>พัทธยา</t>
  </si>
  <si>
    <t>อุ่นชัย</t>
  </si>
  <si>
    <t>ภควัต</t>
  </si>
  <si>
    <t>ภัสชราภรณ์</t>
  </si>
  <si>
    <t>แก้วบัวปัทม</t>
  </si>
  <si>
    <t>เมฤดี</t>
  </si>
  <si>
    <t>ฮึกขุนทศ</t>
  </si>
  <si>
    <t>โยธวาทิต</t>
  </si>
  <si>
    <t>คินันติ</t>
  </si>
  <si>
    <t>ธิดากุล</t>
  </si>
  <si>
    <t>อุ่นเรือน</t>
  </si>
  <si>
    <t>วรวลัญช์</t>
  </si>
  <si>
    <t>ปิยาพัตร</t>
  </si>
  <si>
    <t>ทองชื่นจิตร</t>
  </si>
  <si>
    <t>พรรษวุฒิ</t>
  </si>
  <si>
    <t>ตาตะ</t>
  </si>
  <si>
    <t>โคตะพงษ์</t>
  </si>
  <si>
    <t>รัตน์ติยากรณ์</t>
  </si>
  <si>
    <t>บุตรวงศ์</t>
  </si>
  <si>
    <t>โสภา</t>
  </si>
  <si>
    <t>จงมีเดช</t>
  </si>
  <si>
    <t>ลำสมุทร</t>
  </si>
  <si>
    <t>พิมศร</t>
  </si>
  <si>
    <t>ณภัสสร</t>
  </si>
  <si>
    <t>ณัฎฐาวดี</t>
  </si>
  <si>
    <t>คะเณศรี</t>
  </si>
  <si>
    <t>บุญใหญ่</t>
  </si>
  <si>
    <t>ธนวรรณ</t>
  </si>
  <si>
    <t>ปิงจันทร์</t>
  </si>
  <si>
    <t>ชาทองยศ</t>
  </si>
  <si>
    <t>พิริยา</t>
  </si>
  <si>
    <t>ยะวงษา</t>
  </si>
  <si>
    <t>โลทัง</t>
  </si>
  <si>
    <t>ภาสกร</t>
  </si>
  <si>
    <t>บุญทอง</t>
  </si>
  <si>
    <t>พิชญ์ณภัทร</t>
  </si>
  <si>
    <t>ดาวใส</t>
  </si>
  <si>
    <t>สิมมา</t>
  </si>
  <si>
    <t>ลออรัตน์</t>
  </si>
  <si>
    <t>วงษ์สินธ์</t>
  </si>
  <si>
    <t>ปรียาภรณ์</t>
  </si>
  <si>
    <t>รัตนนท์</t>
  </si>
  <si>
    <t>อภิชาติ</t>
  </si>
  <si>
    <t>นากระโทก</t>
  </si>
  <si>
    <t>อาษาดี</t>
  </si>
  <si>
    <t>สุมะนา</t>
  </si>
  <si>
    <t>บุญชุม</t>
  </si>
  <si>
    <t>พยุงโชค</t>
  </si>
  <si>
    <t>เสาใบ</t>
  </si>
  <si>
    <t>นภาพรรณ</t>
  </si>
  <si>
    <t>จันทรเสนีย์</t>
  </si>
  <si>
    <t>อาวุธ</t>
  </si>
  <si>
    <t>ดวงมาลัย</t>
  </si>
  <si>
    <t>ทิราภรณ์</t>
  </si>
  <si>
    <t>อินธิรา</t>
  </si>
  <si>
    <t>คำโสภา</t>
  </si>
  <si>
    <t>สุภิษะ</t>
  </si>
  <si>
    <t>ยงยศ</t>
  </si>
  <si>
    <t>บัญณรัตน์</t>
  </si>
  <si>
    <t>ทองเรียง</t>
  </si>
  <si>
    <t>ขันโท</t>
  </si>
  <si>
    <t>ศุภเสกย์</t>
  </si>
  <si>
    <t>กฤษศฎา</t>
  </si>
  <si>
    <t>โสมกำสด</t>
  </si>
  <si>
    <t>มาธงไชย</t>
  </si>
  <si>
    <t>พุฒมาลา</t>
  </si>
  <si>
    <t>วุฒิศิริ</t>
  </si>
  <si>
    <t>กรุณา</t>
  </si>
  <si>
    <t>ยุทธพงศ์</t>
  </si>
  <si>
    <t>มาตรหนองแวง</t>
  </si>
  <si>
    <t>พิมพิชญ์พิพัฒน์</t>
  </si>
  <si>
    <t>คมขำ</t>
  </si>
  <si>
    <t>พีระพันธ์</t>
  </si>
  <si>
    <t>พุทพงษ์</t>
  </si>
  <si>
    <t>พูลทวี</t>
  </si>
  <si>
    <t>นงนภัส</t>
  </si>
  <si>
    <t>คูคำ</t>
  </si>
  <si>
    <t>ภัทรกร</t>
  </si>
  <si>
    <t>พละพันธ์</t>
  </si>
  <si>
    <t>ปรางทิพย์</t>
  </si>
  <si>
    <t>ไกรษร</t>
  </si>
  <si>
    <t>ศุภัช</t>
  </si>
  <si>
    <t>แสนสำราญ</t>
  </si>
  <si>
    <t>นภาภรณ์</t>
  </si>
  <si>
    <t>ชื่นไพบูลย์</t>
  </si>
  <si>
    <t>สุขใส</t>
  </si>
  <si>
    <t>ชลากร</t>
  </si>
  <si>
    <t>สมจิตร</t>
  </si>
  <si>
    <t>ผดุงรัตน์</t>
  </si>
  <si>
    <t>ทวีโคตร</t>
  </si>
  <si>
    <t>สังฆเพท</t>
  </si>
  <si>
    <t>รัตไธสง</t>
  </si>
  <si>
    <t>อุชกร</t>
  </si>
  <si>
    <t>สิงห์เกื้อ</t>
  </si>
  <si>
    <t>สารเสนาะ</t>
  </si>
  <si>
    <t>เดชฤทธิ์</t>
  </si>
  <si>
    <t>โพธิ์ทอง</t>
  </si>
  <si>
    <t>สุภานัน</t>
  </si>
  <si>
    <t>ขันประกอบ</t>
  </si>
  <si>
    <t>วัฒนชัย</t>
  </si>
  <si>
    <t>สถานสุข</t>
  </si>
  <si>
    <t>อาสนานิ</t>
  </si>
  <si>
    <t>นิติกร</t>
  </si>
  <si>
    <t>พันธ์โสรี</t>
  </si>
  <si>
    <t>คำกันหา</t>
  </si>
  <si>
    <t>คำน้อย</t>
  </si>
  <si>
    <t>ชาญณรงค์</t>
  </si>
  <si>
    <t>เงยวิจิตร</t>
  </si>
  <si>
    <t>พัชราวรรณ</t>
  </si>
  <si>
    <t>อุดมเดช</t>
  </si>
  <si>
    <t>ประสานวรรณ</t>
  </si>
  <si>
    <t>น้อยพันธ์</t>
  </si>
  <si>
    <t>มุงคุล</t>
  </si>
  <si>
    <t>ทีคำแก้ว</t>
  </si>
  <si>
    <t>กิจเกียรติ์</t>
  </si>
  <si>
    <t>ราชรินทร์</t>
  </si>
  <si>
    <t>มีสุวรรณ</t>
  </si>
  <si>
    <t>ฤทธิทิศ</t>
  </si>
  <si>
    <t>สุขจิตร</t>
  </si>
  <si>
    <t>ศรราม</t>
  </si>
  <si>
    <t>พูลี</t>
  </si>
  <si>
    <t>ขวัญศิริ</t>
  </si>
  <si>
    <t>อรอินทร์</t>
  </si>
  <si>
    <t>จิระกิจ</t>
  </si>
  <si>
    <t>สุรวุฒิ</t>
  </si>
  <si>
    <t>สมาน</t>
  </si>
  <si>
    <t>นีร</t>
  </si>
  <si>
    <t>ทองพิพัฒนากุล</t>
  </si>
  <si>
    <t>โนนชาติศรี</t>
  </si>
  <si>
    <t>อภิริยา</t>
  </si>
  <si>
    <t>ขันธวัฒน์</t>
  </si>
  <si>
    <t>สุภธิดา</t>
  </si>
  <si>
    <t>พาขวัญ</t>
  </si>
  <si>
    <t>กมลรัตนพิสุทธิ์</t>
  </si>
  <si>
    <t>นลินี</t>
  </si>
  <si>
    <t>ยี่สุ่นดนตรี</t>
  </si>
  <si>
    <t>รจนัย</t>
  </si>
  <si>
    <t>ศุภเชษฐ์</t>
  </si>
  <si>
    <t>โคตรพงษ์</t>
  </si>
  <si>
    <t>พรมน้อย</t>
  </si>
  <si>
    <t>ศรีอรุณ</t>
  </si>
  <si>
    <t>แสนเขื่อน</t>
  </si>
  <si>
    <t>บุสุวะ</t>
  </si>
  <si>
    <t>สายฟ้า</t>
  </si>
  <si>
    <t>ต้นจาน</t>
  </si>
  <si>
    <t>ถัฐสิมา</t>
  </si>
  <si>
    <t>บุรัตน์</t>
  </si>
  <si>
    <t>ผดุงเกียรติ</t>
  </si>
  <si>
    <t>พวงวอน</t>
  </si>
  <si>
    <t>พรนุบาล</t>
  </si>
  <si>
    <t>หม้อทอง</t>
  </si>
  <si>
    <t>วชิรินทรา</t>
  </si>
  <si>
    <t>เสนาะเสียง</t>
  </si>
  <si>
    <t>รัฐนันท์</t>
  </si>
  <si>
    <t>วัชรกุล</t>
  </si>
  <si>
    <t>สุจินดา</t>
  </si>
  <si>
    <t>มุ่งผล</t>
  </si>
  <si>
    <t>วิทวงค์</t>
  </si>
  <si>
    <t>นนทวัฒน์</t>
  </si>
  <si>
    <t>เลื่อมใส</t>
  </si>
  <si>
    <t>มังคละ</t>
  </si>
  <si>
    <t>รอดถาวร</t>
  </si>
  <si>
    <t>ราชรักษา</t>
  </si>
  <si>
    <t>สิมพันธ์</t>
  </si>
  <si>
    <t>ทิวากรณ์</t>
  </si>
  <si>
    <t>กุลธิ</t>
  </si>
  <si>
    <t>นิติธวัช</t>
  </si>
  <si>
    <t>โคตรสะขึง</t>
  </si>
  <si>
    <t>จุลเนตร</t>
  </si>
  <si>
    <t>บุศรารัตน์</t>
  </si>
  <si>
    <t>พิมพ์บุตร</t>
  </si>
  <si>
    <t>วทัญญู</t>
  </si>
  <si>
    <t>แก้วกาหลง</t>
  </si>
  <si>
    <t>ศรไชย</t>
  </si>
  <si>
    <t>เจษฏา</t>
  </si>
  <si>
    <t>ขำเกื้อ</t>
  </si>
  <si>
    <t>แก้วดวงดี</t>
  </si>
  <si>
    <t>ดอนประทุม</t>
  </si>
  <si>
    <t>นัทธ์ชนัน</t>
  </si>
  <si>
    <t>แก้วตาบรรเจิด</t>
  </si>
  <si>
    <t>ชินวงศ์สา</t>
  </si>
  <si>
    <t>สุทธิกาญจน์</t>
  </si>
  <si>
    <t>ถิลา</t>
  </si>
  <si>
    <t>เคนโสภา</t>
  </si>
  <si>
    <t>ยุภารัตนา</t>
  </si>
  <si>
    <t>พันธราช</t>
  </si>
  <si>
    <t>ประภาดา</t>
  </si>
  <si>
    <t>สินธุรักษ์</t>
  </si>
  <si>
    <t>สมปรารถนา</t>
  </si>
  <si>
    <t>วิกรัยเจิดเจริญ</t>
  </si>
  <si>
    <t>ชนาวีร์</t>
  </si>
  <si>
    <t>สอนสัญ</t>
  </si>
  <si>
    <t>ศรีระวรรณ</t>
  </si>
  <si>
    <t>พันธุ์ปลาโด</t>
  </si>
  <si>
    <t>จุรินทร์</t>
  </si>
  <si>
    <t>โสภูงา</t>
  </si>
  <si>
    <t>ยศธร</t>
  </si>
  <si>
    <t>สุลินทาบูรณ์</t>
  </si>
  <si>
    <t>ธนงศักดิ์</t>
  </si>
  <si>
    <t>พิมพ์จันทร์</t>
  </si>
  <si>
    <t>วศพล</t>
  </si>
  <si>
    <t>เวชชบุษกร</t>
  </si>
  <si>
    <t>โคตรพรม</t>
  </si>
  <si>
    <t>ชนรดี</t>
  </si>
  <si>
    <t>เครือสีดา</t>
  </si>
  <si>
    <t>พิสิฐพล</t>
  </si>
  <si>
    <t>ไชยมั่น</t>
  </si>
  <si>
    <t>สุวรรณเวียง</t>
  </si>
  <si>
    <t>ชาวเซโปน</t>
  </si>
  <si>
    <t>ปิยะดา</t>
  </si>
  <si>
    <t>พชรพล</t>
  </si>
  <si>
    <t>กล้องเสียง</t>
  </si>
  <si>
    <t>จอมศรี</t>
  </si>
  <si>
    <t>จันอบ</t>
  </si>
  <si>
    <t>พิณญา</t>
  </si>
  <si>
    <t>สืบสุข</t>
  </si>
  <si>
    <t>อาภรณ์ศรี</t>
  </si>
  <si>
    <t>อำพร</t>
  </si>
  <si>
    <t>กัญญาพันธ์</t>
  </si>
  <si>
    <t>กลำเงิน</t>
  </si>
  <si>
    <t>ทองกอบสม</t>
  </si>
  <si>
    <t>สารพิชญ์</t>
  </si>
  <si>
    <t>คัทรียา</t>
  </si>
  <si>
    <t>จารัตน์</t>
  </si>
  <si>
    <t>พงษ์พันธ์</t>
  </si>
  <si>
    <t>สมัชญา</t>
  </si>
  <si>
    <t>วงษ์ชาลี</t>
  </si>
  <si>
    <t>กัณฐิกา</t>
  </si>
  <si>
    <t>ประดุจชนม์</t>
  </si>
  <si>
    <t>ภูริเดช</t>
  </si>
  <si>
    <t>กระดาดแดง</t>
  </si>
  <si>
    <t>หลำประเสริฐ</t>
  </si>
  <si>
    <t>วันดี</t>
  </si>
  <si>
    <t>หารเสนา</t>
  </si>
  <si>
    <t>ปังอุทา</t>
  </si>
  <si>
    <t>ซำบุญมี</t>
  </si>
  <si>
    <t>กุมารินทร์</t>
  </si>
  <si>
    <t>ชาลีแสน</t>
  </si>
  <si>
    <t>ดาราณี</t>
  </si>
  <si>
    <t>ห้วยจันทร์</t>
  </si>
  <si>
    <t>พาฝัน</t>
  </si>
  <si>
    <t>วรกา</t>
  </si>
  <si>
    <t>ศิริธร</t>
  </si>
  <si>
    <t>อ่างแก้ว</t>
  </si>
  <si>
    <t>จันทโร</t>
  </si>
  <si>
    <t>มุสิกา</t>
  </si>
  <si>
    <t>ปฏิโชติ</t>
  </si>
  <si>
    <t>กัลยาวดี</t>
  </si>
  <si>
    <t>พรมนุ่ม</t>
  </si>
  <si>
    <t>จิตตาภา</t>
  </si>
  <si>
    <t>พวงมะลิ</t>
  </si>
  <si>
    <t>แซ่จึง</t>
  </si>
  <si>
    <t>กฤติกา</t>
  </si>
  <si>
    <t>ศรีณรงค์กูล</t>
  </si>
  <si>
    <t>พุทธกาญจน์สินี</t>
  </si>
  <si>
    <t>ทานละมัย</t>
  </si>
  <si>
    <t>อนุรักษ์</t>
  </si>
  <si>
    <t>แม่นสุข</t>
  </si>
  <si>
    <t>ศิมาพร</t>
  </si>
  <si>
    <t>ตะเคียนเกลี้ยง</t>
  </si>
  <si>
    <t>พงษ์ผา</t>
  </si>
  <si>
    <t>นามวิชัย</t>
  </si>
  <si>
    <t>ศรีสุนทร</t>
  </si>
  <si>
    <t>ครองบุญ</t>
  </si>
  <si>
    <t>สายตรง</t>
  </si>
  <si>
    <t>นวลตา</t>
  </si>
  <si>
    <t>วรสุทธิ์</t>
  </si>
  <si>
    <t>พึ่งตน</t>
  </si>
  <si>
    <t>ขนิษฐดา</t>
  </si>
  <si>
    <t>ฮาบสุวรรณ</t>
  </si>
  <si>
    <t>ศรัณญา</t>
  </si>
  <si>
    <t>ภาโนมัย</t>
  </si>
  <si>
    <t>แสนสวาท</t>
  </si>
  <si>
    <t>นุตไพโรจน์</t>
  </si>
  <si>
    <t>สุระเสน</t>
  </si>
  <si>
    <t>พิมพ์ดี</t>
  </si>
  <si>
    <t>ฟองย้อย</t>
  </si>
  <si>
    <t>ทองทรัพย์</t>
  </si>
  <si>
    <t>หัทยา</t>
  </si>
  <si>
    <t>ดวงมณี</t>
  </si>
  <si>
    <t>เจือหนองแวง</t>
  </si>
  <si>
    <t>อัจฉรารักษ์</t>
  </si>
  <si>
    <t>สิงห์สถาน</t>
  </si>
  <si>
    <t>จิตราภรณ์</t>
  </si>
  <si>
    <t>คำหล่อ</t>
  </si>
  <si>
    <t>แก้วหารอด</t>
  </si>
  <si>
    <t>แก้วเง้า</t>
  </si>
  <si>
    <t>อุศนา</t>
  </si>
  <si>
    <t>มหานิติพงษ์</t>
  </si>
  <si>
    <t>นูรีดา</t>
  </si>
  <si>
    <t>เจ๊ะโซ๊ะ</t>
  </si>
  <si>
    <t>โทคำเวช</t>
  </si>
  <si>
    <t>ครองทรัพย์</t>
  </si>
  <si>
    <t>เป็งขวัญ</t>
  </si>
  <si>
    <t>ชนานันท์</t>
  </si>
  <si>
    <t>สิงห์มุ้ย</t>
  </si>
  <si>
    <t>มานุจำ</t>
  </si>
  <si>
    <t>ทิพย์รักษา</t>
  </si>
  <si>
    <t>ฉลาดเลิศ</t>
  </si>
  <si>
    <t>โรสลีนา</t>
  </si>
  <si>
    <t>อาแวหามะ</t>
  </si>
  <si>
    <t>อิ่มอ้วน</t>
  </si>
  <si>
    <t>ตระกูลคำม่วง</t>
  </si>
  <si>
    <t>ชูคำ</t>
  </si>
  <si>
    <t>ประกายแก้ว</t>
  </si>
  <si>
    <t>โสผล</t>
  </si>
  <si>
    <t>พิมพ์สมาน</t>
  </si>
  <si>
    <t>แสวงวงค์</t>
  </si>
  <si>
    <t>ศิรินทิพย์</t>
  </si>
  <si>
    <t>ตุ้มทรัพย์</t>
  </si>
  <si>
    <t>สุกฤษฎิ์</t>
  </si>
  <si>
    <t>ชุมภูจันทร์</t>
  </si>
  <si>
    <t>จันทวงค์</t>
  </si>
  <si>
    <t>แม่นพันธุ์</t>
  </si>
  <si>
    <t>วรารัตน์</t>
  </si>
  <si>
    <t>บุญแท้</t>
  </si>
  <si>
    <t>วงษาลี</t>
  </si>
  <si>
    <t>เนวะมาตย์</t>
  </si>
  <si>
    <t>จันทร์เชย</t>
  </si>
  <si>
    <t>โสดานาจ</t>
  </si>
  <si>
    <t>เจริญคุณ</t>
  </si>
  <si>
    <t>สุณาทิพย์</t>
  </si>
  <si>
    <t>เบญมาตย์</t>
  </si>
  <si>
    <t>กันทิมา</t>
  </si>
  <si>
    <t>สาหัส</t>
  </si>
  <si>
    <t>สิงห์ที</t>
  </si>
  <si>
    <t>ฝ่ายรีย์</t>
  </si>
  <si>
    <t>ปิยพร</t>
  </si>
  <si>
    <t>ห้องแก้ว</t>
  </si>
  <si>
    <t>วรวิทย์</t>
  </si>
  <si>
    <t>ปัถมะ</t>
  </si>
  <si>
    <t>พินพิศญา</t>
  </si>
  <si>
    <t>สันที</t>
  </si>
  <si>
    <t>สุรชา</t>
  </si>
  <si>
    <t>นามณีย์</t>
  </si>
  <si>
    <t>กอบกูล</t>
  </si>
  <si>
    <t>บัวมาศ</t>
  </si>
  <si>
    <t>วิสุดา</t>
  </si>
  <si>
    <t>สุชิลา</t>
  </si>
  <si>
    <t>กิ่งแก้ว</t>
  </si>
  <si>
    <t>ปรีชาสกล</t>
  </si>
  <si>
    <t>โชติรส</t>
  </si>
  <si>
    <t>แก้วกัลยา</t>
  </si>
  <si>
    <t>บุตรดา</t>
  </si>
  <si>
    <t>กนกพรรณ</t>
  </si>
  <si>
    <t>พันธุ์แสง</t>
  </si>
  <si>
    <t>พัฒน์สิงห์</t>
  </si>
  <si>
    <t>ภานุชนาถ</t>
  </si>
  <si>
    <t>ศรีบุบผา</t>
  </si>
  <si>
    <t>มุกขรินทร์</t>
  </si>
  <si>
    <t>ประจำถิ่น</t>
  </si>
  <si>
    <t>วิรัชวา</t>
  </si>
  <si>
    <t>ศิริโสภา</t>
  </si>
  <si>
    <t>คำป้อง</t>
  </si>
  <si>
    <t>อนิกนินทร์</t>
  </si>
  <si>
    <t>นิยมแก้ว</t>
  </si>
  <si>
    <t>วงศ์มั่น</t>
  </si>
  <si>
    <t>วชิรเดชวงศ์</t>
  </si>
  <si>
    <t>พัชรีพร</t>
  </si>
  <si>
    <t>จึงศีลญธรรม</t>
  </si>
  <si>
    <t>ภาพตะวัน</t>
  </si>
  <si>
    <t>แก่นแก้ว</t>
  </si>
  <si>
    <t>ศศิอาภา</t>
  </si>
  <si>
    <t>ศิรภัสสร</t>
  </si>
  <si>
    <t>คำแสง</t>
  </si>
  <si>
    <t>อังประคอง</t>
  </si>
  <si>
    <t>มัทนา</t>
  </si>
  <si>
    <t>กรวิชญ์</t>
  </si>
  <si>
    <t>อินทรวัลณ์กูล</t>
  </si>
  <si>
    <t>กลีบม่วง</t>
  </si>
  <si>
    <t>สุภชีพ</t>
  </si>
  <si>
    <t>ขันติ</t>
  </si>
  <si>
    <t>เทิดธัญญา</t>
  </si>
  <si>
    <t>นฤดล</t>
  </si>
  <si>
    <t>ภูศรี</t>
  </si>
  <si>
    <t>ใผ่</t>
  </si>
  <si>
    <t>พันงาม</t>
  </si>
  <si>
    <t>พิชิตชัย</t>
  </si>
  <si>
    <t>จันทวงศ์</t>
  </si>
  <si>
    <t>พรหมอุ่น</t>
  </si>
  <si>
    <t>พันทุม</t>
  </si>
  <si>
    <t>ณัชกร</t>
  </si>
  <si>
    <t>สุวรรณหงษ์</t>
  </si>
  <si>
    <t>ณัฐทริกา</t>
  </si>
  <si>
    <t>น่าชม</t>
  </si>
  <si>
    <t>นันติยา</t>
  </si>
  <si>
    <t>สูงโสภา</t>
  </si>
  <si>
    <t>แดนทอง</t>
  </si>
  <si>
    <t>ไกรงาม</t>
  </si>
  <si>
    <t>ศรีจันทา</t>
  </si>
  <si>
    <t>อนาวิน</t>
  </si>
  <si>
    <t>พุ่มทอง</t>
  </si>
  <si>
    <t>กฤษติภณ</t>
  </si>
  <si>
    <t>คุ้มทวี</t>
  </si>
  <si>
    <t>เกษมณี</t>
  </si>
  <si>
    <t>คำมณี</t>
  </si>
  <si>
    <t>กุลบุญญา</t>
  </si>
  <si>
    <t>ดอนกว้าง</t>
  </si>
  <si>
    <t>เครือดี</t>
  </si>
  <si>
    <t>ดอกเด็น</t>
  </si>
  <si>
    <t>สีสุราช</t>
  </si>
  <si>
    <t>ชิณฤทธิ์</t>
  </si>
  <si>
    <t>คำสุขะ</t>
  </si>
  <si>
    <t>รมิตา</t>
  </si>
  <si>
    <t>รื่นเจริญ</t>
  </si>
  <si>
    <t>สีลารัตน์</t>
  </si>
  <si>
    <t>วิมลพัน</t>
  </si>
  <si>
    <t>หอกคำ</t>
  </si>
  <si>
    <t>ศิริรักษ์</t>
  </si>
  <si>
    <t>บุญรีย์</t>
  </si>
  <si>
    <t>ชลากรณ์</t>
  </si>
  <si>
    <t>สำลีวงค์</t>
  </si>
  <si>
    <t>ศรีเสมอ</t>
  </si>
  <si>
    <t>บุญรัตน์</t>
  </si>
  <si>
    <t>ทารัตน์</t>
  </si>
  <si>
    <t>รัชฎารี</t>
  </si>
  <si>
    <t>อินต๊ะยศ</t>
  </si>
  <si>
    <t>รจพจน์</t>
  </si>
  <si>
    <t>ประดา</t>
  </si>
  <si>
    <t>ถุระพัฒน์</t>
  </si>
  <si>
    <t>งามเลิศ</t>
  </si>
  <si>
    <t>ปวิช</t>
  </si>
  <si>
    <t>เติมจิรกุล</t>
  </si>
  <si>
    <t>ประภาพรรณ</t>
  </si>
  <si>
    <t>บรรลือ</t>
  </si>
  <si>
    <t>ปองพล</t>
  </si>
  <si>
    <t>รุ่งเกียรติ</t>
  </si>
  <si>
    <t>ผลรุ่ง</t>
  </si>
  <si>
    <t>วัชระพล</t>
  </si>
  <si>
    <t>บุญลิลา</t>
  </si>
  <si>
    <t>พรประกานต์</t>
  </si>
  <si>
    <t>คำบาล</t>
  </si>
  <si>
    <t>ลิ้มประสิทธิ์</t>
  </si>
  <si>
    <t>มลิวัลย์</t>
  </si>
  <si>
    <t>รัฐพล</t>
  </si>
  <si>
    <t>สมสุระ</t>
  </si>
  <si>
    <t>สุขดี</t>
  </si>
  <si>
    <t>ศรีละวงค์</t>
  </si>
  <si>
    <t>สิงห์ชมภู</t>
  </si>
  <si>
    <t>ทิวาวรรณ</t>
  </si>
  <si>
    <t>ขันซ้าย</t>
  </si>
  <si>
    <t>ตะคอนรัมย์</t>
  </si>
  <si>
    <t>นพิษฐา</t>
  </si>
  <si>
    <t>ศิลาบุตร</t>
  </si>
  <si>
    <t>นันทิตา</t>
  </si>
  <si>
    <t>ศรีระพันธ์</t>
  </si>
  <si>
    <t>สุนทรโลหะนะกูล</t>
  </si>
  <si>
    <t>พรรณทิภา</t>
  </si>
  <si>
    <t>เดชบุญ</t>
  </si>
  <si>
    <t>พักตรา</t>
  </si>
  <si>
    <t>ภควรรณ</t>
  </si>
  <si>
    <t>ทองจรูญ</t>
  </si>
  <si>
    <t>อมรเทพ</t>
  </si>
  <si>
    <t>เข็มเอี่ยม</t>
  </si>
  <si>
    <t>อดุลวิทย์</t>
  </si>
  <si>
    <t>เชื้อพล</t>
  </si>
  <si>
    <t>อ่อนนุช</t>
  </si>
  <si>
    <t>เดโชชัยพร</t>
  </si>
  <si>
    <t>วรินทร</t>
  </si>
  <si>
    <t>คุขุนทด</t>
  </si>
  <si>
    <t>ทรงศักดิ์</t>
  </si>
  <si>
    <t>วันทา</t>
  </si>
  <si>
    <t>คชแพทย์</t>
  </si>
  <si>
    <t>ประสาน</t>
  </si>
  <si>
    <t>กิตติพงศ์</t>
  </si>
  <si>
    <t>กระแสโท</t>
  </si>
  <si>
    <t>ชนินทร์ธร</t>
  </si>
  <si>
    <t>พละหาญ</t>
  </si>
  <si>
    <t>ศรีเจริญ</t>
  </si>
  <si>
    <t>อิสราภรณ์</t>
  </si>
  <si>
    <t>ชินโคตร</t>
  </si>
  <si>
    <t>เขาแก้ว</t>
  </si>
  <si>
    <t>ยืนไพโรจน์</t>
  </si>
  <si>
    <t>ใสกระจ่าง</t>
  </si>
  <si>
    <t>ณัฐภูมินทร์</t>
  </si>
  <si>
    <t>นนทวัช</t>
  </si>
  <si>
    <t>โรจนไพรวงศ์</t>
  </si>
  <si>
    <t>ธีรรักษ์</t>
  </si>
  <si>
    <t>เทพนา</t>
  </si>
  <si>
    <t>สิงห์พันธ์</t>
  </si>
  <si>
    <t>สิงห์จันทึก</t>
  </si>
  <si>
    <t>ชารี</t>
  </si>
  <si>
    <t>ชนัคครินทร์</t>
  </si>
  <si>
    <t>โพธิ์ชูชาติ</t>
  </si>
  <si>
    <t>หทัยทิพย์</t>
  </si>
  <si>
    <t>สืบศรี</t>
  </si>
  <si>
    <t>บุญญะวัติพงศ์</t>
  </si>
  <si>
    <t>พงศ์นอนิล</t>
  </si>
  <si>
    <t>เกษฎา</t>
  </si>
  <si>
    <t>บุญสรรค์</t>
  </si>
  <si>
    <t>ซ่างคำ</t>
  </si>
  <si>
    <t>ชลธิญา</t>
  </si>
  <si>
    <t>สุตะภักดิ์</t>
  </si>
  <si>
    <t>นัสดาภรณ์</t>
  </si>
  <si>
    <t>แซ่ลิ่ว</t>
  </si>
  <si>
    <t>คุณพาที</t>
  </si>
  <si>
    <t>รัตนขันธ์</t>
  </si>
  <si>
    <t>ชลธิดา</t>
  </si>
  <si>
    <t>จำนงค์นิจ</t>
  </si>
  <si>
    <t>ทิพย์อุบล</t>
  </si>
  <si>
    <t>วงค์ต๋อ</t>
  </si>
  <si>
    <t>นิจจารีย์</t>
  </si>
  <si>
    <t>สุอานันท์</t>
  </si>
  <si>
    <t>รักชาติ</t>
  </si>
  <si>
    <t>ศรีสงคราม</t>
  </si>
  <si>
    <t>บุญผลา</t>
  </si>
  <si>
    <t>ทองคำสุข</t>
  </si>
  <si>
    <t>พรรณิภา</t>
  </si>
  <si>
    <t>สารบาล</t>
  </si>
  <si>
    <t>พัชรพร</t>
  </si>
  <si>
    <t>ภคพร</t>
  </si>
  <si>
    <t>บุษบงค์</t>
  </si>
  <si>
    <t>ภานุมาศ</t>
  </si>
  <si>
    <t>พรมลา</t>
  </si>
  <si>
    <t>วิพาพร</t>
  </si>
  <si>
    <t>ปัดทุม</t>
  </si>
  <si>
    <t>เผื่อแผ่</t>
  </si>
  <si>
    <t>ศศินา</t>
  </si>
  <si>
    <t>บุตรวิเศษ</t>
  </si>
  <si>
    <t>เป็นตามวา</t>
  </si>
  <si>
    <t>ตั้งศิริวัฒนกุล</t>
  </si>
  <si>
    <t>มลเทียรอาจ</t>
  </si>
  <si>
    <t>เพชรกอง</t>
  </si>
  <si>
    <t>ขุลีหวาย</t>
  </si>
  <si>
    <t>กันญารัตน์</t>
  </si>
  <si>
    <t>หนันตะ</t>
  </si>
  <si>
    <t>ประวาฬ</t>
  </si>
  <si>
    <t>บินทะสี</t>
  </si>
  <si>
    <t>บุญเสงี่ยม</t>
  </si>
  <si>
    <t>เดโชรัมย์</t>
  </si>
  <si>
    <t>ยุภารัตน์</t>
  </si>
  <si>
    <t>วิสสุตา</t>
  </si>
  <si>
    <t>ลาประวัติ</t>
  </si>
  <si>
    <t>อังคะคำมูล</t>
  </si>
  <si>
    <t>จรรยากร</t>
  </si>
  <si>
    <t>ตะนะโส</t>
  </si>
  <si>
    <t>อาริญา</t>
  </si>
  <si>
    <t>ศาลาสุข</t>
  </si>
  <si>
    <t>ชไบพร</t>
  </si>
  <si>
    <t>เชยชม</t>
  </si>
  <si>
    <t>สายกลาง</t>
  </si>
  <si>
    <t>ทองพิทักษ์</t>
  </si>
  <si>
    <t>นครพันธ์</t>
  </si>
  <si>
    <t>ศรสูงเนิน</t>
  </si>
  <si>
    <t>ณัทญา</t>
  </si>
  <si>
    <t>นนท์ศิริ</t>
  </si>
  <si>
    <t>วรลักษณ์</t>
  </si>
  <si>
    <t>รัตนบวร</t>
  </si>
  <si>
    <t>กิ่งวัน</t>
  </si>
  <si>
    <t>ธีรพิทักษ์</t>
  </si>
  <si>
    <t>อรุณโรจน์</t>
  </si>
  <si>
    <t>เอาหานัด</t>
  </si>
  <si>
    <t>ต้นวงค์ษา</t>
  </si>
  <si>
    <t>พศวัต</t>
  </si>
  <si>
    <t>โอภาพ</t>
  </si>
  <si>
    <t>ช่อผกา</t>
  </si>
  <si>
    <t>บุตรยศ</t>
  </si>
  <si>
    <t>ณัฐกาล</t>
  </si>
  <si>
    <t>ทิพย์วิมล</t>
  </si>
  <si>
    <t>ยอดมานะ</t>
  </si>
  <si>
    <t>ดอกแก้ว</t>
  </si>
  <si>
    <t>ศรีศุภร</t>
  </si>
  <si>
    <t>วิมลพรรณ</t>
  </si>
  <si>
    <t>กระเบื้องเก่า</t>
  </si>
  <si>
    <t>ชะวูรัมย์</t>
  </si>
  <si>
    <t>อมลรัตน์</t>
  </si>
  <si>
    <t>วาดงาม</t>
  </si>
  <si>
    <t>แสวงดี</t>
  </si>
  <si>
    <t>วิราภรณ์</t>
  </si>
  <si>
    <t>พลเชียงสา</t>
  </si>
  <si>
    <t>ไทยอ่อน</t>
  </si>
  <si>
    <t>สมาพร</t>
  </si>
  <si>
    <t>บัวลอย</t>
  </si>
  <si>
    <t>คำศักดิ์ดา</t>
  </si>
  <si>
    <t>พันกร</t>
  </si>
  <si>
    <t>มนทอง</t>
  </si>
  <si>
    <t>แก้ววรรณา</t>
  </si>
  <si>
    <t>สุโภภาคชัยพงศ์</t>
  </si>
  <si>
    <t>นาแพง</t>
  </si>
  <si>
    <t>ยุพิน</t>
  </si>
  <si>
    <t>พลอยยอด</t>
  </si>
  <si>
    <t>พานจันทร์</t>
  </si>
  <si>
    <t>วินาโร</t>
  </si>
  <si>
    <t>นุชนาฎ</t>
  </si>
  <si>
    <t>พรมมาสุข</t>
  </si>
  <si>
    <t>วรรณวุฒิ</t>
  </si>
  <si>
    <t>สุคนธ์</t>
  </si>
  <si>
    <t>เพลิดพราว</t>
  </si>
  <si>
    <t>กันญ์ณภัส</t>
  </si>
  <si>
    <t>บุญนูน</t>
  </si>
  <si>
    <t>สุทธิพันธ์</t>
  </si>
  <si>
    <t>เอกราช</t>
  </si>
  <si>
    <t>สุวรรณพงษ์</t>
  </si>
  <si>
    <t>สุมล</t>
  </si>
  <si>
    <t>ยางงาม</t>
  </si>
  <si>
    <t>รัตติยาภรณ์</t>
  </si>
  <si>
    <t>ธุระธรรม</t>
  </si>
  <si>
    <t>สธิตา</t>
  </si>
  <si>
    <t>เสนารักษ์</t>
  </si>
  <si>
    <t>เผด็จ</t>
  </si>
  <si>
    <t>คำวงษ์</t>
  </si>
  <si>
    <t>ทัศนาพร</t>
  </si>
  <si>
    <t>คำน้ำเที่ยง</t>
  </si>
  <si>
    <t>ณัฏฐาพร</t>
  </si>
  <si>
    <t>สุตะวงค์</t>
  </si>
  <si>
    <t>เค้าแคน</t>
  </si>
  <si>
    <t>นภัสนันท์</t>
  </si>
  <si>
    <t>บุญเพลิง</t>
  </si>
  <si>
    <t>นันท์สุชา</t>
  </si>
  <si>
    <t>ละมูล</t>
  </si>
  <si>
    <t>บุญพิทักษ์กิจ</t>
  </si>
  <si>
    <t>จันทพันธ์</t>
  </si>
  <si>
    <t>ก้อนพรม</t>
  </si>
  <si>
    <t>โคกกลาง</t>
  </si>
  <si>
    <t>พุทธโส</t>
  </si>
  <si>
    <t>ปวันรัตน์</t>
  </si>
  <si>
    <t>ก่ำจันทึก</t>
  </si>
  <si>
    <t>วรกมล</t>
  </si>
  <si>
    <t>คูณทอง</t>
  </si>
  <si>
    <t>สรายุทธ</t>
  </si>
  <si>
    <t>มือขุนทด</t>
  </si>
  <si>
    <t>ฑิฏิญาภรณ์</t>
  </si>
  <si>
    <t>ศรีธรรมมา</t>
  </si>
  <si>
    <t>ปณิธาน</t>
  </si>
  <si>
    <t>ธรรมวิเศษ</t>
  </si>
  <si>
    <t>ปุราชะนัย</t>
  </si>
  <si>
    <t>จันทร์ภิรมย์</t>
  </si>
  <si>
    <t>ทรารมย์</t>
  </si>
  <si>
    <t>หนูคำ</t>
  </si>
  <si>
    <t>อรธิดา</t>
  </si>
  <si>
    <t>จันทนา</t>
  </si>
  <si>
    <t>มาคะจันทร์</t>
  </si>
  <si>
    <t>อภิมุข</t>
  </si>
  <si>
    <t>อยู่ภู่</t>
  </si>
  <si>
    <t>ดำเนินงาม</t>
  </si>
  <si>
    <t>สร้อยสี</t>
  </si>
  <si>
    <t>วรนัย</t>
  </si>
  <si>
    <t>บุญไชย</t>
  </si>
  <si>
    <t>แก้วกำไร</t>
  </si>
  <si>
    <t>ขันธวัช</t>
  </si>
  <si>
    <t>ปิติ</t>
  </si>
  <si>
    <t>วรรณิสา</t>
  </si>
  <si>
    <t>ทองสัมฤทธิ์</t>
  </si>
  <si>
    <t>พงษ์นเรศ</t>
  </si>
  <si>
    <t>บุญถึง</t>
  </si>
  <si>
    <t>บุญแก่น</t>
  </si>
  <si>
    <t>ทรรศพล</t>
  </si>
  <si>
    <t>โลจรัส</t>
  </si>
  <si>
    <t>สิริยาภรณ์</t>
  </si>
  <si>
    <t>อ่อนโยน</t>
  </si>
  <si>
    <t>สราธิป</t>
  </si>
  <si>
    <t>เตชาวิวัฒนบูลย์</t>
  </si>
  <si>
    <t>พูลประดิษฐ</t>
  </si>
  <si>
    <t>ศรีบุรี</t>
  </si>
  <si>
    <t>มารุตะพันธ์</t>
  </si>
  <si>
    <t>พาเพียน</t>
  </si>
  <si>
    <t>สิมาจารย์</t>
  </si>
  <si>
    <t>เผ่าพันธ์</t>
  </si>
  <si>
    <t>สาธุชน</t>
  </si>
  <si>
    <t>สระแก้ว</t>
  </si>
  <si>
    <t>วรันธร</t>
  </si>
  <si>
    <t>ภูผานี</t>
  </si>
  <si>
    <t>พรรณวรินทร์</t>
  </si>
  <si>
    <t>หันจางสิทธิ์</t>
  </si>
  <si>
    <t>สีโพนทัน</t>
  </si>
  <si>
    <t>สมชอบ</t>
  </si>
  <si>
    <t>เพ็ญสุดา</t>
  </si>
  <si>
    <t>อรรคบุตร</t>
  </si>
  <si>
    <t>สิริปรียา</t>
  </si>
  <si>
    <t>ทัดศรี</t>
  </si>
  <si>
    <t>ดอกพอง</t>
  </si>
  <si>
    <t>เหลือผล</t>
  </si>
  <si>
    <t>เจือจุล</t>
  </si>
  <si>
    <t>ศรีภูเงิน</t>
  </si>
  <si>
    <t>ปรักมาศ</t>
  </si>
  <si>
    <t>ชัยยุทธ</t>
  </si>
  <si>
    <t>ธรรมประชา</t>
  </si>
  <si>
    <t>ผกากานต์</t>
  </si>
  <si>
    <t>เงินประดับ</t>
  </si>
  <si>
    <t>คำหอม</t>
  </si>
  <si>
    <t>นิชดา</t>
  </si>
  <si>
    <t>ไชยยะ</t>
  </si>
  <si>
    <t>หนูเรือง</t>
  </si>
  <si>
    <t>อานัสรา</t>
  </si>
  <si>
    <t>ปั่นสี</t>
  </si>
  <si>
    <t>ประสงค์</t>
  </si>
  <si>
    <t>เพชรรุ่ง</t>
  </si>
  <si>
    <t>ศรีวะรมย์</t>
  </si>
  <si>
    <t>โบดสภา</t>
  </si>
  <si>
    <t>เตชะเสน</t>
  </si>
  <si>
    <t>วะราพุทธ</t>
  </si>
  <si>
    <t>ศรีหาเวช</t>
  </si>
  <si>
    <t>บุญทรัพย์</t>
  </si>
  <si>
    <t>นรกิจ</t>
  </si>
  <si>
    <t>ขวัญภิรมย์</t>
  </si>
  <si>
    <t>ปะระทัง</t>
  </si>
  <si>
    <t>สีแดด</t>
  </si>
  <si>
    <t>พิรุณรัตน์</t>
  </si>
  <si>
    <t>ผิวบาง</t>
  </si>
  <si>
    <t>ไตรเทพ</t>
  </si>
  <si>
    <t>ไตรทิพย์</t>
  </si>
  <si>
    <t>ธนิดา</t>
  </si>
  <si>
    <t>บุญเฟรือง</t>
  </si>
  <si>
    <t>สิงห์แก้ว</t>
  </si>
  <si>
    <t>ยอดเยี่ยมแกร</t>
  </si>
  <si>
    <t>หงษ์พันธ์</t>
  </si>
  <si>
    <t>ลามาตย์</t>
  </si>
  <si>
    <t>อนัตตา</t>
  </si>
  <si>
    <t>ธนยา</t>
  </si>
  <si>
    <t>คูนีรัตน์</t>
  </si>
  <si>
    <t>ผุดเพชรแก้ว</t>
  </si>
  <si>
    <t>ธนันทิตานัน</t>
  </si>
  <si>
    <t>นนทะวงษ์</t>
  </si>
  <si>
    <t>สุนทรเพราะ</t>
  </si>
  <si>
    <t>บุญมานัด</t>
  </si>
  <si>
    <t>โรจน์พงษ์</t>
  </si>
  <si>
    <t>วิธีโรจน์</t>
  </si>
  <si>
    <t>มีลาภสม</t>
  </si>
  <si>
    <t>หนึ่งเดียว</t>
  </si>
  <si>
    <t>พานเงิน</t>
  </si>
  <si>
    <t>รดามณี</t>
  </si>
  <si>
    <t>พรมณีกร</t>
  </si>
  <si>
    <t>รวมสุข</t>
  </si>
  <si>
    <t>สายชาลี</t>
  </si>
  <si>
    <t>มณีเนตร</t>
  </si>
  <si>
    <t>เสาวภาคย์เมธีกุล</t>
  </si>
  <si>
    <t>ดีพร้อม</t>
  </si>
  <si>
    <t>ณัฐพิชา</t>
  </si>
  <si>
    <t>กุลอัก</t>
  </si>
  <si>
    <t>ภาณุพงษ์</t>
  </si>
  <si>
    <t>พรมศร</t>
  </si>
  <si>
    <t>ทิพานัน</t>
  </si>
  <si>
    <t>ศรีสุขวัฒนกิจ</t>
  </si>
  <si>
    <t>ปราณิศา</t>
  </si>
  <si>
    <t>ทองแผ่น</t>
  </si>
  <si>
    <t>รูปหล่อ</t>
  </si>
  <si>
    <t>อินป่าน</t>
  </si>
  <si>
    <t>จันตรี</t>
  </si>
  <si>
    <t>สีจันแดง</t>
  </si>
  <si>
    <t>ทาสะอาด</t>
  </si>
  <si>
    <t>คุณกวิณท์</t>
  </si>
  <si>
    <t>สุขต่าย</t>
  </si>
  <si>
    <t>ขนทอง</t>
  </si>
  <si>
    <t>ภูริปัญญา</t>
  </si>
  <si>
    <t>เบญจลักษณ์</t>
  </si>
  <si>
    <t>ภูสามารถ</t>
  </si>
  <si>
    <t>ชัชวาลย์</t>
  </si>
  <si>
    <t>บุตรมาศ</t>
  </si>
  <si>
    <t>กิตติวงศ์วิศาล</t>
  </si>
  <si>
    <t>ดอกจันทร์</t>
  </si>
  <si>
    <t>บงกชวรรณ</t>
  </si>
  <si>
    <t>พาคำวงค์</t>
  </si>
  <si>
    <t>ทานะผล</t>
  </si>
  <si>
    <t>พิสิฐพงศ์</t>
  </si>
  <si>
    <t>เหิรเมฆ</t>
  </si>
  <si>
    <t>สุภาพรรณ</t>
  </si>
  <si>
    <t>พิมพาชัย</t>
  </si>
  <si>
    <t>ตรีวิภา</t>
  </si>
  <si>
    <t>พึ่งร่วมกลาง</t>
  </si>
  <si>
    <t>นทีธร</t>
  </si>
  <si>
    <t>พิมพ์มงคล</t>
  </si>
  <si>
    <t>ภูษณิษา</t>
  </si>
  <si>
    <t>สุดหล้า</t>
  </si>
  <si>
    <t>แสนรัก</t>
  </si>
  <si>
    <t>เจนถูกใจ</t>
  </si>
  <si>
    <t>ชนัดดา</t>
  </si>
  <si>
    <t>แก้วศรีนวม</t>
  </si>
  <si>
    <t>ล้ำจุมจัง</t>
  </si>
  <si>
    <t>สุคนธา</t>
  </si>
  <si>
    <t>สีเพียชัย</t>
  </si>
  <si>
    <t>ประภาษี</t>
  </si>
  <si>
    <t>ปริตา</t>
  </si>
  <si>
    <t>สิรินุช</t>
  </si>
  <si>
    <t>ศุภัทรา</t>
  </si>
  <si>
    <t>ถาวรบุตร</t>
  </si>
  <si>
    <t>เทวิกา</t>
  </si>
  <si>
    <t>สุดแสวง</t>
  </si>
  <si>
    <t>ธนัช</t>
  </si>
  <si>
    <t>พิมพ์ณดา</t>
  </si>
  <si>
    <t>เพ็ญณภาย์</t>
  </si>
  <si>
    <t>แก้วกิ่ง</t>
  </si>
  <si>
    <t>ภูกานันต์</t>
  </si>
  <si>
    <t>สุวริษฐา</t>
  </si>
  <si>
    <t>พีระพร</t>
  </si>
  <si>
    <t>ทองบาง</t>
  </si>
  <si>
    <t>ศิรินภา</t>
  </si>
  <si>
    <t>ณัฐยา</t>
  </si>
  <si>
    <t>วิลาวัน</t>
  </si>
  <si>
    <t>สวิดา</t>
  </si>
  <si>
    <t>ไชยสำแดง</t>
  </si>
  <si>
    <t>สุทธิพร</t>
  </si>
  <si>
    <t>บุญศร</t>
  </si>
  <si>
    <t>คำพระ</t>
  </si>
  <si>
    <t>สินสุพันธ์</t>
  </si>
  <si>
    <t>วรุฒิ</t>
  </si>
  <si>
    <t>สิงสีทา</t>
  </si>
  <si>
    <t>พลยุทธ</t>
  </si>
  <si>
    <t>วิชณากาล</t>
  </si>
  <si>
    <t>สัตนา</t>
  </si>
  <si>
    <t>ปานสนาม</t>
  </si>
  <si>
    <t>เนื่องขันตรี</t>
  </si>
  <si>
    <t>สายธาร</t>
  </si>
  <si>
    <t>แพรพลอย</t>
  </si>
  <si>
    <t>ฐาปนีรัตน์</t>
  </si>
  <si>
    <t>นาสารี</t>
  </si>
  <si>
    <t>ณัฏฐ์ชญานิศ</t>
  </si>
  <si>
    <t>พรหมทอง</t>
  </si>
  <si>
    <t>นัจกร</t>
  </si>
  <si>
    <t>สะมาร์</t>
  </si>
  <si>
    <t>จันลุน</t>
  </si>
  <si>
    <t>ลาภสาร</t>
  </si>
  <si>
    <t>อรนิดา</t>
  </si>
  <si>
    <t>ธงอาษา</t>
  </si>
  <si>
    <t>นัฎชยา</t>
  </si>
  <si>
    <t>แสงยา</t>
  </si>
  <si>
    <t>เวธกา</t>
  </si>
  <si>
    <t>ฉัตรมงคลชาติ</t>
  </si>
  <si>
    <t>มุกรินทร์</t>
  </si>
  <si>
    <t>สีเมฆ</t>
  </si>
  <si>
    <t>ยิ่งใหญ่</t>
  </si>
  <si>
    <t>จอระจันทร์</t>
  </si>
  <si>
    <t>วัจน์กร</t>
  </si>
  <si>
    <t>กานิล</t>
  </si>
  <si>
    <t>ปริยชาติ</t>
  </si>
  <si>
    <t>คุณสว่าง</t>
  </si>
  <si>
    <t>สรรพวุธ</t>
  </si>
  <si>
    <t>อัปปะมะโต</t>
  </si>
  <si>
    <t>หีบแก้ว</t>
  </si>
  <si>
    <t>เหมแดง</t>
  </si>
  <si>
    <t>ภัคภร</t>
  </si>
  <si>
    <t>ใสแจ่ม</t>
  </si>
  <si>
    <t>นันทกา</t>
  </si>
  <si>
    <t>น้อยวงศ์</t>
  </si>
  <si>
    <t>ไวรุจน์</t>
  </si>
  <si>
    <t>อิ่มโพ</t>
  </si>
  <si>
    <t>อารีรมย์</t>
  </si>
  <si>
    <t>แก้วสันเทียะ</t>
  </si>
  <si>
    <t>สิทธิพงษ์</t>
  </si>
  <si>
    <t>จันธิราช</t>
  </si>
  <si>
    <t>ธรรมรักษ์</t>
  </si>
  <si>
    <t>ไพโรจน์</t>
  </si>
  <si>
    <t>เสวี</t>
  </si>
  <si>
    <t>พลอธิป</t>
  </si>
  <si>
    <t>จันทร์ทาฟ้าเหลื่อม</t>
  </si>
  <si>
    <t>พูลเสมา</t>
  </si>
  <si>
    <t>โสดาตา</t>
  </si>
  <si>
    <t>ภิศเดช</t>
  </si>
  <si>
    <t>พิมพ์กลม</t>
  </si>
  <si>
    <t>ทิวากร</t>
  </si>
  <si>
    <t>เรียงคำ</t>
  </si>
  <si>
    <t>เอกพล</t>
  </si>
  <si>
    <t>สายสีแก้ว</t>
  </si>
  <si>
    <t>วรวุทธ</t>
  </si>
  <si>
    <t>บุญเลิศ</t>
  </si>
  <si>
    <t>อุณาภาค</t>
  </si>
  <si>
    <t>ธนวิทย์</t>
  </si>
  <si>
    <t>ภารสุวรรณ</t>
  </si>
  <si>
    <t>จันทร์ทรงสว่าง</t>
  </si>
  <si>
    <t>แป้นนางรอง</t>
  </si>
  <si>
    <t>ดนุพัฒน์</t>
  </si>
  <si>
    <t>โชควัฒนา</t>
  </si>
  <si>
    <t>อาศัยบุญ</t>
  </si>
  <si>
    <t>ฝอดสูงเนิน</t>
  </si>
  <si>
    <t>ค่าแพง</t>
  </si>
  <si>
    <t>คาวี</t>
  </si>
  <si>
    <t>ภูวพล</t>
  </si>
  <si>
    <t>พงศ์พล</t>
  </si>
  <si>
    <t>ราชโสภา</t>
  </si>
  <si>
    <t>พรรณธิยา</t>
  </si>
  <si>
    <t>ศรีโยธา</t>
  </si>
  <si>
    <t>ทองบุตร</t>
  </si>
  <si>
    <t>ปานทิพย์</t>
  </si>
  <si>
    <t>จันทร์สมุด</t>
  </si>
  <si>
    <t>อภัยศรี</t>
  </si>
  <si>
    <t>จิราณี</t>
  </si>
  <si>
    <t>วันนิจ</t>
  </si>
  <si>
    <t>พูลสวัสดิ์</t>
  </si>
  <si>
    <t>ศรีขาว</t>
  </si>
  <si>
    <t>โคสขึง</t>
  </si>
  <si>
    <t>ใจหาญ</t>
  </si>
  <si>
    <t>วิศวะ</t>
  </si>
  <si>
    <t>ภูเหล่าม่วง</t>
  </si>
  <si>
    <t>ศราวุฒิ</t>
  </si>
  <si>
    <t>นาทองห่อ</t>
  </si>
  <si>
    <t>ปักกาโร</t>
  </si>
  <si>
    <t>อนิรุทร์</t>
  </si>
  <si>
    <t>พิแสง</t>
  </si>
  <si>
    <t>ประทุมวี</t>
  </si>
  <si>
    <t>สิริกร</t>
  </si>
  <si>
    <t>สะสมผลสวัสดิ์</t>
  </si>
  <si>
    <t>ปริสาเก</t>
  </si>
  <si>
    <t>สุธามณี</t>
  </si>
  <si>
    <t>ตาบุดดา</t>
  </si>
  <si>
    <t>อรุณศรี</t>
  </si>
  <si>
    <t>ตุลากัน</t>
  </si>
  <si>
    <t>รุ่งเพชร</t>
  </si>
  <si>
    <t>ปิลอง</t>
  </si>
  <si>
    <t>ลุนบุตร</t>
  </si>
  <si>
    <t>วันวดี</t>
  </si>
  <si>
    <t>พรมลาย</t>
  </si>
  <si>
    <t>ไชยแสง</t>
  </si>
  <si>
    <t>บัวทิพย์</t>
  </si>
  <si>
    <t>พะยุหะ</t>
  </si>
  <si>
    <t>จันฑกานต์</t>
  </si>
  <si>
    <t>เรืองเศรษฐี</t>
  </si>
  <si>
    <t>จันทร์ญาภรณ์</t>
  </si>
  <si>
    <t>กันทะมา</t>
  </si>
  <si>
    <t>ศมนวรรณ</t>
  </si>
  <si>
    <t>มณีสาย</t>
  </si>
  <si>
    <t>ศิรินันท์</t>
  </si>
  <si>
    <t>ชะรอยรัมย์</t>
  </si>
  <si>
    <t>รัตนภูมิ</t>
  </si>
  <si>
    <t>ศุภสวัสดิ์</t>
  </si>
  <si>
    <t>เสตพันธ์</t>
  </si>
  <si>
    <t>เศรษฐิศักดิ์</t>
  </si>
  <si>
    <t>ศรีสุริยจันทร์</t>
  </si>
  <si>
    <t>สวรรค์พร</t>
  </si>
  <si>
    <t>พั่วระยะ</t>
  </si>
  <si>
    <t>ณัฏฐชา</t>
  </si>
  <si>
    <t>พิสุราช</t>
  </si>
  <si>
    <t>อุปฮาด</t>
  </si>
  <si>
    <t>ยานิวงษ์</t>
  </si>
  <si>
    <t>ทรงชัย</t>
  </si>
  <si>
    <t>ธนชาติ</t>
  </si>
  <si>
    <t>เคหะรมย์</t>
  </si>
  <si>
    <t>บุตรอ่อน</t>
  </si>
  <si>
    <t>ฤกษ์สว่าง</t>
  </si>
  <si>
    <t>กนิษฐา</t>
  </si>
  <si>
    <t>โชติขันธ์</t>
  </si>
  <si>
    <t>สมยืน</t>
  </si>
  <si>
    <t>วังคีรี</t>
  </si>
  <si>
    <t>กอบบุญ</t>
  </si>
  <si>
    <t>ผาเวช</t>
  </si>
  <si>
    <t>แหวนแก้ว</t>
  </si>
  <si>
    <t>บัญชาเมฆ</t>
  </si>
  <si>
    <t>ชาวไทย</t>
  </si>
  <si>
    <t>นนวัตร์</t>
  </si>
  <si>
    <t>เจริญชุตินิตย์</t>
  </si>
  <si>
    <t>นพณัฐ</t>
  </si>
  <si>
    <t>พูนประโคน</t>
  </si>
  <si>
    <t>นันทวัชร</t>
  </si>
  <si>
    <t>กอกหวาน</t>
  </si>
  <si>
    <t>ภูสิงห์ทอง</t>
  </si>
  <si>
    <t>แสงตะวัน</t>
  </si>
  <si>
    <t>ธนันธรศิริ</t>
  </si>
  <si>
    <t>คิมหันต์</t>
  </si>
  <si>
    <t>แก้วแสงใส</t>
  </si>
  <si>
    <t>งามตา</t>
  </si>
  <si>
    <t>ชัยภูมิ</t>
  </si>
  <si>
    <t>ราวมรัง</t>
  </si>
  <si>
    <t>บุษภาพ</t>
  </si>
  <si>
    <t>สาศรี</t>
  </si>
  <si>
    <t>เอี่ยมเจริญจิตต์</t>
  </si>
  <si>
    <t>มูลตระกูล</t>
  </si>
  <si>
    <t>ไกรหลง</t>
  </si>
  <si>
    <t>อินทะนู</t>
  </si>
  <si>
    <t>อรอริญา</t>
  </si>
  <si>
    <t>ทางาม</t>
  </si>
  <si>
    <t>สรรพอาษา</t>
  </si>
  <si>
    <t>บรรพิบูลย์</t>
  </si>
  <si>
    <t>อารยวิทย์</t>
  </si>
  <si>
    <t>ทรัพย์แตง</t>
  </si>
  <si>
    <t>คงคารวิวรรณ</t>
  </si>
  <si>
    <t>อุทธา</t>
  </si>
  <si>
    <t>กนกพล</t>
  </si>
  <si>
    <t>กิตติปัญญาศิริ</t>
  </si>
  <si>
    <t>กนิษฐาพร</t>
  </si>
  <si>
    <t>คิดชนะ</t>
  </si>
  <si>
    <t>กรวิภา</t>
  </si>
  <si>
    <t>โบราณ</t>
  </si>
  <si>
    <t>กฤตัชญ์</t>
  </si>
  <si>
    <t>บุษยมาส</t>
  </si>
  <si>
    <t>ทานะขันธ์</t>
  </si>
  <si>
    <t>น้ำทิพย์ทา</t>
  </si>
  <si>
    <t>ประภา</t>
  </si>
  <si>
    <t>สิทธิ</t>
  </si>
  <si>
    <t>พงษ์ศกร</t>
  </si>
  <si>
    <t>พัณธพัฒน์</t>
  </si>
  <si>
    <t>นามรัสสี</t>
  </si>
  <si>
    <t>ปัดภัย</t>
  </si>
  <si>
    <t>บุตรสีทา</t>
  </si>
  <si>
    <t>มูลสิน</t>
  </si>
  <si>
    <t>สาธุจรัญ</t>
  </si>
  <si>
    <t>พัฒนวิทย์</t>
  </si>
  <si>
    <t>ฤกษ์สกุลเรือง</t>
  </si>
  <si>
    <t>พ่อยันต์</t>
  </si>
  <si>
    <t>ดวงดาว</t>
  </si>
  <si>
    <t>อรภาพ</t>
  </si>
  <si>
    <t>ทบชัย</t>
  </si>
  <si>
    <t>สุธรรมเเจ่ม</t>
  </si>
  <si>
    <t>วันบุญมา</t>
  </si>
  <si>
    <t>ภูริดล</t>
  </si>
  <si>
    <t>บุญเอนก</t>
  </si>
  <si>
    <t>ภัคฐพงษ์</t>
  </si>
  <si>
    <t>ชัยมาลา</t>
  </si>
  <si>
    <t>มนตรี</t>
  </si>
  <si>
    <t>โทวะดี</t>
  </si>
  <si>
    <t>วาฤทธิ์</t>
  </si>
  <si>
    <t>สุขวิทย์</t>
  </si>
  <si>
    <t>ไชยสัจ</t>
  </si>
  <si>
    <t>สินา</t>
  </si>
  <si>
    <t>นัด</t>
  </si>
  <si>
    <t>อธิวัฒน์</t>
  </si>
  <si>
    <t>สารโพคา</t>
  </si>
  <si>
    <t>เชวงศักดิ์</t>
  </si>
  <si>
    <t>เพ็ญสิริ</t>
  </si>
  <si>
    <t>มีศิริ</t>
  </si>
  <si>
    <t>ปัญญสิฐ</t>
  </si>
  <si>
    <t>ผาสุขธรรม</t>
  </si>
  <si>
    <t>ปาวิสา</t>
  </si>
  <si>
    <t>รวมสา</t>
  </si>
  <si>
    <t>เปรมวิทย์</t>
  </si>
  <si>
    <t>ไชยวัฒน์ฤทธิกุล</t>
  </si>
  <si>
    <t>หินเทา</t>
  </si>
  <si>
    <t>แดนประเทือง</t>
  </si>
  <si>
    <t>พีระพงษ์</t>
  </si>
  <si>
    <t>นามคุณ</t>
  </si>
  <si>
    <t>บุตรไทย</t>
  </si>
  <si>
    <t>ภูบดี</t>
  </si>
  <si>
    <t>บุญเสริฐ</t>
  </si>
  <si>
    <t>แสนนภา</t>
  </si>
  <si>
    <t>นาระกุล</t>
  </si>
  <si>
    <t>อริยะ</t>
  </si>
  <si>
    <t>ละครวงษ์</t>
  </si>
  <si>
    <t>กวินท์</t>
  </si>
  <si>
    <t>คมพิชญ์บำเพ็ญ</t>
  </si>
  <si>
    <t>ปราบหลอด</t>
  </si>
  <si>
    <t>อำตำงาม</t>
  </si>
  <si>
    <t>กลั่นความดี</t>
  </si>
  <si>
    <t>ธนพัฒน์</t>
  </si>
  <si>
    <t>ธนาศักดิ์</t>
  </si>
  <si>
    <t>พรพรหมวินิจ</t>
  </si>
  <si>
    <t>ภูเบศน์</t>
  </si>
  <si>
    <t>พงศ์พรโสภณ</t>
  </si>
  <si>
    <t>มานพ</t>
  </si>
  <si>
    <t>อ่อนดี</t>
  </si>
  <si>
    <t>ศรีหวาด</t>
  </si>
  <si>
    <t>คำชัย</t>
  </si>
  <si>
    <t>ภัทราวุธ</t>
  </si>
  <si>
    <t>ไชยานุกูล</t>
  </si>
  <si>
    <t>ลิขสิทธิ์</t>
  </si>
  <si>
    <t>ชาวอุทัย</t>
  </si>
  <si>
    <t>ทองพูล</t>
  </si>
  <si>
    <t>ชาวะหา</t>
  </si>
  <si>
    <t>นิธิพัฒน์</t>
  </si>
  <si>
    <t>เภารัศมี</t>
  </si>
  <si>
    <t>โสรบุตร</t>
  </si>
  <si>
    <t>ชวรัฐ</t>
  </si>
  <si>
    <t>เชษฐมาส</t>
  </si>
  <si>
    <t>อาษาพล</t>
  </si>
  <si>
    <t>ฐิติวัฒน์</t>
  </si>
  <si>
    <t>เหมัษฐิติ</t>
  </si>
  <si>
    <t>ณรงเลิศ</t>
  </si>
  <si>
    <t>ศรีไชยบาล</t>
  </si>
  <si>
    <t>อริยา</t>
  </si>
  <si>
    <t>คูชัย</t>
  </si>
  <si>
    <t>ดอนสิงห์</t>
  </si>
  <si>
    <t>จัยสิน</t>
  </si>
  <si>
    <t>แอนนา</t>
  </si>
  <si>
    <t>กฤตพงศ์</t>
  </si>
  <si>
    <t>ปัญญามี</t>
  </si>
  <si>
    <t>รัชณีกร</t>
  </si>
  <si>
    <t>รักษ์คิด</t>
  </si>
  <si>
    <t>แสงส่อง</t>
  </si>
  <si>
    <t>รวิสรา</t>
  </si>
  <si>
    <t>วิเศษชลธาร</t>
  </si>
  <si>
    <t>รักเกียรติ</t>
  </si>
  <si>
    <t>เทพสมบัติ</t>
  </si>
  <si>
    <t>คำสินธิ์</t>
  </si>
  <si>
    <t>ลิขิต</t>
  </si>
  <si>
    <t>บังจันทร์</t>
  </si>
  <si>
    <t>ควรสุข</t>
  </si>
  <si>
    <t>ลดาวรรณ์</t>
  </si>
  <si>
    <t>ส่องแสง</t>
  </si>
  <si>
    <t>คงชยณัฐ</t>
  </si>
  <si>
    <t>บุญยศ</t>
  </si>
  <si>
    <t>สุวพร</t>
  </si>
  <si>
    <t>ณัฐวัตน์</t>
  </si>
  <si>
    <t>ณัฐิวุฒิ</t>
  </si>
  <si>
    <t>ตรีภพ</t>
  </si>
  <si>
    <t>จันทบัตร</t>
  </si>
  <si>
    <t>โพธิ์คง</t>
  </si>
  <si>
    <t>เทวัญ</t>
  </si>
  <si>
    <t>เครือแสง</t>
  </si>
  <si>
    <t>จารุพัฒน์</t>
  </si>
  <si>
    <t>นวลสีดา</t>
  </si>
  <si>
    <t>คำเชิด</t>
  </si>
  <si>
    <t>ซ่องกู้</t>
  </si>
  <si>
    <t>แซ่ลี</t>
  </si>
  <si>
    <t>ทองประเสริฐ</t>
  </si>
  <si>
    <t>เปรมพิกุล</t>
  </si>
  <si>
    <t>โคตรเจริญ</t>
  </si>
  <si>
    <t>พัชรดา</t>
  </si>
  <si>
    <t>ธนาตย์</t>
  </si>
  <si>
    <t>ธรรมบุตร</t>
  </si>
  <si>
    <t>ธนายุทธ</t>
  </si>
  <si>
    <t>ผิวหอม</t>
  </si>
  <si>
    <t>บุญศิริ</t>
  </si>
  <si>
    <t>เกษียร</t>
  </si>
  <si>
    <t>พุทธจักร์</t>
  </si>
  <si>
    <t>นราศักดิ์</t>
  </si>
  <si>
    <t>วรเชษฐ</t>
  </si>
  <si>
    <t>นิติศักดิ์</t>
  </si>
  <si>
    <t>กิ่งบู</t>
  </si>
  <si>
    <t>อุปรา</t>
  </si>
  <si>
    <t>เบญจพร</t>
  </si>
  <si>
    <t>ศรีมะเริง</t>
  </si>
  <si>
    <t>นิลาวรรณ</t>
  </si>
  <si>
    <t>ภีศภัทร</t>
  </si>
  <si>
    <t>แสนอินทร์</t>
  </si>
  <si>
    <t>มธุริน</t>
  </si>
  <si>
    <t>ลีนาม</t>
  </si>
  <si>
    <t>ลภัสภรณ์</t>
  </si>
  <si>
    <t>เป้งทอง</t>
  </si>
  <si>
    <t>เที่ยงจิตต์</t>
  </si>
  <si>
    <t>วราธร</t>
  </si>
  <si>
    <t>ศรีโพธิ์</t>
  </si>
  <si>
    <t>ไชยสุวรรณ</t>
  </si>
  <si>
    <t>ศุภกฤต</t>
  </si>
  <si>
    <t>ผิวผ่อง</t>
  </si>
  <si>
    <t>ศุรเดช</t>
  </si>
  <si>
    <t>สายแดง</t>
  </si>
  <si>
    <t>ทองเฟื่อง</t>
  </si>
  <si>
    <t>แสงสุก</t>
  </si>
  <si>
    <t>อนงค์นาฏ</t>
  </si>
  <si>
    <t>ถุงน้ำคำ</t>
  </si>
  <si>
    <t>อนิรุตติ์</t>
  </si>
  <si>
    <t>อโนชา</t>
  </si>
  <si>
    <t>หยาดทอง</t>
  </si>
  <si>
    <t>อภิชญาพร</t>
  </si>
  <si>
    <t>ศรีบุศยกุล</t>
  </si>
  <si>
    <t>อ้อมทรัพย์</t>
  </si>
  <si>
    <t>เหล่านอก</t>
  </si>
  <si>
    <t>ฉันทวุฒิ</t>
  </si>
  <si>
    <t>พามนตรี</t>
  </si>
  <si>
    <t>กอบกุล</t>
  </si>
  <si>
    <t>เฮงมีชัย</t>
  </si>
  <si>
    <t>กระจ่างโพธิ์</t>
  </si>
  <si>
    <t>ศิริวงษ์</t>
  </si>
  <si>
    <t>หอมกลิ่น</t>
  </si>
  <si>
    <t>สร้างทองคำ</t>
  </si>
  <si>
    <t>ธมลพรรณ</t>
  </si>
  <si>
    <t>ไพเราะ</t>
  </si>
  <si>
    <t>รักประเทศ</t>
  </si>
  <si>
    <t>ยุทธพงษ์</t>
  </si>
  <si>
    <t>ใจหมั้น</t>
  </si>
  <si>
    <t>รตินันท์</t>
  </si>
  <si>
    <t>ภาณุรักษ์</t>
  </si>
  <si>
    <t>กอดแก้ว</t>
  </si>
  <si>
    <t>เย็นจอหอ</t>
  </si>
  <si>
    <t>พนมเทียร</t>
  </si>
  <si>
    <t>วีรภัทร</t>
  </si>
  <si>
    <t>สิทธิพันธ์</t>
  </si>
  <si>
    <t>สันติสุข</t>
  </si>
  <si>
    <t>กาญจนพัฒน์</t>
  </si>
  <si>
    <t>ศิริวิภา</t>
  </si>
  <si>
    <t>พิมพ์น้อย</t>
  </si>
  <si>
    <t>ชาญวิทย์</t>
  </si>
  <si>
    <t>สราวุธ</t>
  </si>
  <si>
    <t>ชวดเชื้อ</t>
  </si>
  <si>
    <t>วัลยา</t>
  </si>
  <si>
    <t>ผายดี</t>
  </si>
  <si>
    <t>อาบสุวรรณ์</t>
  </si>
  <si>
    <t>เสกสรรค์</t>
  </si>
  <si>
    <t>พรมศรี</t>
  </si>
  <si>
    <t>โศกสี</t>
  </si>
  <si>
    <t>ศรีบุษย์</t>
  </si>
  <si>
    <t>อ่อมแก้ว</t>
  </si>
  <si>
    <t>อบเชย</t>
  </si>
  <si>
    <t>โชติฉันท์</t>
  </si>
  <si>
    <t>สายรัตนทองคำ</t>
  </si>
  <si>
    <t>อิศเรศ</t>
  </si>
  <si>
    <t>ภูวนันท์</t>
  </si>
  <si>
    <t>จักกาย</t>
  </si>
  <si>
    <t>ลวรัตนากร</t>
  </si>
  <si>
    <t>จารีวัฒน์</t>
  </si>
  <si>
    <t>ประทุมเดช</t>
  </si>
  <si>
    <t>จีรภา</t>
  </si>
  <si>
    <t>มงคลเสริม</t>
  </si>
  <si>
    <t>ประหยัดทรัพย์</t>
  </si>
  <si>
    <t>นิวัฒน์</t>
  </si>
  <si>
    <t>บุญพเรศ</t>
  </si>
  <si>
    <t>สารคาม</t>
  </si>
  <si>
    <t>ศิริวิมล</t>
  </si>
  <si>
    <t>ศิริสุข</t>
  </si>
  <si>
    <t>ชุนลิ</t>
  </si>
  <si>
    <t>อุปมัย</t>
  </si>
  <si>
    <t>ศรวิชัย</t>
  </si>
  <si>
    <t>ราษี</t>
  </si>
  <si>
    <t>วัชนะชัย</t>
  </si>
  <si>
    <t>จูมผา</t>
  </si>
  <si>
    <t>รัตนะศรี</t>
  </si>
  <si>
    <t>นนทบุตร</t>
  </si>
  <si>
    <t>ภัควันต์</t>
  </si>
  <si>
    <t>นิตญาภรณ์</t>
  </si>
  <si>
    <t>ภิรมย์พันธ์</t>
  </si>
  <si>
    <t>ณัชญา</t>
  </si>
  <si>
    <t>โทนะพันธ์</t>
  </si>
  <si>
    <t>ศรัณยา</t>
  </si>
  <si>
    <t>น้อยบัวทิพย์</t>
  </si>
  <si>
    <t>จันทวารี</t>
  </si>
  <si>
    <t>กชพรรณ</t>
  </si>
  <si>
    <t>เหล่าเสถียรกิจ</t>
  </si>
  <si>
    <t>พีรพัฒน์</t>
  </si>
  <si>
    <t>ปรัชปกรณ์</t>
  </si>
  <si>
    <t>สายพฤกษ์</t>
  </si>
  <si>
    <t>ผณินทร</t>
  </si>
  <si>
    <t>ตั้งจิตวิริยะกุล</t>
  </si>
  <si>
    <t>จันดา</t>
  </si>
  <si>
    <t>ทิวทัศน์</t>
  </si>
  <si>
    <t>จันทร์ลี</t>
  </si>
  <si>
    <t>แสนโคตร</t>
  </si>
  <si>
    <t>รณฤทธิ์</t>
  </si>
  <si>
    <t>สูงสง่า</t>
  </si>
  <si>
    <t>ประดับศรี</t>
  </si>
  <si>
    <t>ชญานิศ</t>
  </si>
  <si>
    <t>โฆษิตพิมานเวช</t>
  </si>
  <si>
    <t>เกือนสันเทียะ</t>
  </si>
  <si>
    <t>พินากัน</t>
  </si>
  <si>
    <t>วณัฐพงศ์</t>
  </si>
  <si>
    <t>พาชื่น</t>
  </si>
  <si>
    <t>พงษ์เสือ</t>
  </si>
  <si>
    <t>สุวนีย์</t>
  </si>
  <si>
    <t>นิยมพงษ์</t>
  </si>
  <si>
    <t>พุ่มเทียน</t>
  </si>
  <si>
    <t>ศรีอาภรณ์</t>
  </si>
  <si>
    <t>ปราชญ์</t>
  </si>
  <si>
    <t>ประชานิยม</t>
  </si>
  <si>
    <t>ปยุต</t>
  </si>
  <si>
    <t>ไผ่นอก</t>
  </si>
  <si>
    <t>อาจหาญ</t>
  </si>
  <si>
    <t>พิสิฐ</t>
  </si>
  <si>
    <t>พาณิชวราห์</t>
  </si>
  <si>
    <t>เชื้ออ่อน</t>
  </si>
  <si>
    <t>พวงจำปา</t>
  </si>
  <si>
    <t>คณพศ</t>
  </si>
  <si>
    <t>จักรพรรดิ</t>
  </si>
  <si>
    <t>สร้อยมาลุน</t>
  </si>
  <si>
    <t>เดชภูมี</t>
  </si>
  <si>
    <t>นันสี</t>
  </si>
  <si>
    <t>นิติพันธุ์</t>
  </si>
  <si>
    <t>แสนสุข</t>
  </si>
  <si>
    <t>บุญเปล่ง</t>
  </si>
  <si>
    <t>พรบุตร</t>
  </si>
  <si>
    <t>รักษิต</t>
  </si>
  <si>
    <t>กำเนิดสิงห์</t>
  </si>
  <si>
    <t>ปุณณดา</t>
  </si>
  <si>
    <t>ทีอุทิศ</t>
  </si>
  <si>
    <t>ชาลีกุล</t>
  </si>
  <si>
    <t>คำลุน</t>
  </si>
  <si>
    <t>อนุวัตร</t>
  </si>
  <si>
    <t>คำมุงคุล</t>
  </si>
  <si>
    <t>ยุทธภูมิ</t>
  </si>
  <si>
    <t>เเสวงผล</t>
  </si>
  <si>
    <t>ไวยเวช</t>
  </si>
  <si>
    <t>ดามี</t>
  </si>
  <si>
    <t>ด้วยงา</t>
  </si>
  <si>
    <t>บุญศักดิ์</t>
  </si>
  <si>
    <t>ธีรสิทธิ์</t>
  </si>
  <si>
    <t>คมคาย</t>
  </si>
  <si>
    <t>พลกุล</t>
  </si>
  <si>
    <t>ฐิติมาภรณ์</t>
  </si>
  <si>
    <t>วรรณญาติ</t>
  </si>
  <si>
    <t>วชิราวิทย์</t>
  </si>
  <si>
    <t>วัชระเดชคุณากรณ์</t>
  </si>
  <si>
    <t>อารมณ์ชื่น</t>
  </si>
  <si>
    <t>นันทวุฒิ</t>
  </si>
  <si>
    <t>กาลจักร</t>
  </si>
  <si>
    <t>นาคศรี</t>
  </si>
  <si>
    <t>อุดร</t>
  </si>
  <si>
    <t>ปะถะมา</t>
  </si>
  <si>
    <t>หนึ่งพฤษภา</t>
  </si>
  <si>
    <t>พงศ์สุวรรณ</t>
  </si>
  <si>
    <t>สิถิระบุตร</t>
  </si>
  <si>
    <t>ต้นสวรรค์</t>
  </si>
  <si>
    <t>นบโศรก</t>
  </si>
  <si>
    <t>เหมือนตา</t>
  </si>
  <si>
    <t>ฉัตรเทพ</t>
  </si>
  <si>
    <t>รักษ์พงศ์</t>
  </si>
  <si>
    <t>ฒณพงศ์</t>
  </si>
  <si>
    <t>ตันเฮง</t>
  </si>
  <si>
    <t>พันษา</t>
  </si>
  <si>
    <t>ทองงาม</t>
  </si>
  <si>
    <t>กุลประดิษฐ</t>
  </si>
  <si>
    <t>รัชชัย</t>
  </si>
  <si>
    <t>สาริจันโท</t>
  </si>
  <si>
    <t>ทองหิน</t>
  </si>
  <si>
    <t>จีระศักดิ์</t>
  </si>
  <si>
    <t>ใสนวน</t>
  </si>
  <si>
    <t>ฐัชกรณ์</t>
  </si>
  <si>
    <t>ผ่องจิต</t>
  </si>
  <si>
    <t>ทมานนท์</t>
  </si>
  <si>
    <t>พัฒนชัย</t>
  </si>
  <si>
    <t>ยุวธิดา</t>
  </si>
  <si>
    <t>สีดี</t>
  </si>
  <si>
    <t>วสุ</t>
  </si>
  <si>
    <t>วันนิสา</t>
  </si>
  <si>
    <t>ทองเวช</t>
  </si>
  <si>
    <t>วิทยาธร</t>
  </si>
  <si>
    <t>ไชยยงค์</t>
  </si>
  <si>
    <t>บัวดง</t>
  </si>
  <si>
    <t>นิยมชน</t>
  </si>
  <si>
    <t>บุญเหลา</t>
  </si>
  <si>
    <t>ชิวปรีชา</t>
  </si>
  <si>
    <t>ปิยณัฐ</t>
  </si>
  <si>
    <t>สิทธิเขต</t>
  </si>
  <si>
    <t>ภิชุดา</t>
  </si>
  <si>
    <t>ณัฐชญาภรณ์</t>
  </si>
  <si>
    <t>ไชยพันธ์</t>
  </si>
  <si>
    <t>นัฐธิพงษ์</t>
  </si>
  <si>
    <t>เกษมสันต์</t>
  </si>
  <si>
    <t>สาวิกัน</t>
  </si>
  <si>
    <t>โกพลรัตน์</t>
  </si>
  <si>
    <t>สรรพสิริ</t>
  </si>
  <si>
    <t>พรมหล่อ</t>
  </si>
  <si>
    <t>ใยวังหน้า</t>
  </si>
  <si>
    <t>ใจดี</t>
  </si>
  <si>
    <t>เอี่ยมใย</t>
  </si>
  <si>
    <t>รัฐกร</t>
  </si>
  <si>
    <t>อาจสอน</t>
  </si>
  <si>
    <t>สันติภาพ</t>
  </si>
  <si>
    <t>สัมพวงค์</t>
  </si>
  <si>
    <t>นัชภร</t>
  </si>
  <si>
    <t>พลยศ</t>
  </si>
  <si>
    <t>คำเวียง</t>
  </si>
  <si>
    <t>ธิติศักดิ์</t>
  </si>
  <si>
    <t>กัญมาสา</t>
  </si>
  <si>
    <t>มาเจริญ</t>
  </si>
  <si>
    <t>ยืนนาน</t>
  </si>
  <si>
    <t>ศรีสวาท</t>
  </si>
  <si>
    <t>ธนาณัติ</t>
  </si>
  <si>
    <t>แน่นอุดร</t>
  </si>
  <si>
    <t>จันทนะชาติ</t>
  </si>
  <si>
    <t>เดชศักดา</t>
  </si>
  <si>
    <t>แก้วพิลา</t>
  </si>
  <si>
    <t>เชษฐเกียรติ</t>
  </si>
  <si>
    <t>พรมสวัสดิ์</t>
  </si>
  <si>
    <t>อาราดินทร์</t>
  </si>
  <si>
    <t>นามพรหม</t>
  </si>
  <si>
    <t>ผจงจิต</t>
  </si>
  <si>
    <t>พิจิตบรรจง</t>
  </si>
  <si>
    <t>ไชยกำบัง</t>
  </si>
  <si>
    <t>บัวพรม</t>
  </si>
  <si>
    <t>อุดมรัก</t>
  </si>
  <si>
    <t>สุทธิจักร์</t>
  </si>
  <si>
    <t>ไตรคุ้มดัน</t>
  </si>
  <si>
    <t>ชะลูด</t>
  </si>
  <si>
    <t>ศิลามณี</t>
  </si>
  <si>
    <t>เจริญภักดิ์</t>
  </si>
  <si>
    <t>กันติยา</t>
  </si>
  <si>
    <t>ถนอม</t>
  </si>
  <si>
    <t>ทองทั่ว</t>
  </si>
  <si>
    <t>เนตรวงค์</t>
  </si>
  <si>
    <t>ปิยะวัฒน์</t>
  </si>
  <si>
    <t>สินศิริ</t>
  </si>
  <si>
    <t>ราเชน</t>
  </si>
  <si>
    <t>สุภาพัด</t>
  </si>
  <si>
    <t>เสง</t>
  </si>
  <si>
    <t>กาจคณินภูมิ</t>
  </si>
  <si>
    <t>สายปั้น</t>
  </si>
  <si>
    <t>จริยวรานุกูล</t>
  </si>
  <si>
    <t>จวงทอง</t>
  </si>
  <si>
    <t>วณิชยา</t>
  </si>
  <si>
    <t>พลสามารถ</t>
  </si>
  <si>
    <t>ไกรลาศ</t>
  </si>
  <si>
    <t>บุญแก้ว</t>
  </si>
  <si>
    <t>คำหาร</t>
  </si>
  <si>
    <t>นนทกร</t>
  </si>
  <si>
    <t>หนูหงษ์</t>
  </si>
  <si>
    <t>สุขพนาท</t>
  </si>
  <si>
    <t>ผ่องสนาม</t>
  </si>
  <si>
    <t>สรชาติ</t>
  </si>
  <si>
    <t>โพธิหล้า</t>
  </si>
  <si>
    <t>สุเมธา</t>
  </si>
  <si>
    <t>โทถม</t>
  </si>
  <si>
    <t>จวงจันทร์</t>
  </si>
  <si>
    <t>เครือเนตร</t>
  </si>
  <si>
    <t>มัธยามาส</t>
  </si>
  <si>
    <t>สิทธิปกรณ์</t>
  </si>
  <si>
    <t>โชติกุล</t>
  </si>
  <si>
    <t>วรเมธ</t>
  </si>
  <si>
    <t>เฉียบแหลม</t>
  </si>
  <si>
    <t>ทองรอง</t>
  </si>
  <si>
    <t>ดาวุด</t>
  </si>
  <si>
    <t>บุญเสริม</t>
  </si>
  <si>
    <t>อิสรพันธ์</t>
  </si>
  <si>
    <t>สมวงค์</t>
  </si>
  <si>
    <t>สำรวย</t>
  </si>
  <si>
    <t>จันสาขะ</t>
  </si>
  <si>
    <t>ทวีศิลป์</t>
  </si>
  <si>
    <t>เล็กประดิษฐ์</t>
  </si>
  <si>
    <t>แฝงฤทธิ์</t>
  </si>
  <si>
    <t>ใสดี</t>
  </si>
  <si>
    <t>โคตรธาริน</t>
  </si>
  <si>
    <t>จันทหงษ์</t>
  </si>
  <si>
    <t>บูรณาเวศ</t>
  </si>
  <si>
    <t>ไชยนาท</t>
  </si>
  <si>
    <t>พนมรุ้ง</t>
  </si>
  <si>
    <t>รัตนวงค์</t>
  </si>
  <si>
    <t>คำกุณา</t>
  </si>
  <si>
    <t>บุญมานันท์</t>
  </si>
  <si>
    <t>กนกพัฒน์</t>
  </si>
  <si>
    <t>บุญภัทร์</t>
  </si>
  <si>
    <t>เพ็ญจันทร์</t>
  </si>
  <si>
    <t>อัฒจักร</t>
  </si>
  <si>
    <t>แนวจำปา</t>
  </si>
  <si>
    <t>อัจฉราพรรณ</t>
  </si>
  <si>
    <t>หอมสินท์</t>
  </si>
  <si>
    <t>ธฤต</t>
  </si>
  <si>
    <t>เคลือภักดี</t>
  </si>
  <si>
    <t>วรุตม์</t>
  </si>
  <si>
    <t>กิจพฤกษ์</t>
  </si>
  <si>
    <t>ทรงพร</t>
  </si>
  <si>
    <t>พรหมโสภา</t>
  </si>
  <si>
    <t>รภัสสรณ์</t>
  </si>
  <si>
    <t>ชิตนรงณ์</t>
  </si>
  <si>
    <t>พันธมา</t>
  </si>
  <si>
    <t>ใจสวรรค์</t>
  </si>
  <si>
    <t>ธัญญวัฒน์</t>
  </si>
  <si>
    <t>หาโคตร</t>
  </si>
  <si>
    <t>วีรวุติ</t>
  </si>
  <si>
    <t>นวลพริ้ง</t>
  </si>
  <si>
    <t>ให้หวัน</t>
  </si>
  <si>
    <t>หรัณย์</t>
  </si>
  <si>
    <t>คลิ้งคล้าย</t>
  </si>
  <si>
    <t>แข่งขัน</t>
  </si>
  <si>
    <t>พรรณงาม</t>
  </si>
  <si>
    <t>รัฐพงษ์</t>
  </si>
  <si>
    <t>ศิลากุล</t>
  </si>
  <si>
    <t>ศรีมาบุตร</t>
  </si>
  <si>
    <t>ธรรมคุณ</t>
  </si>
  <si>
    <t>อินทอง</t>
  </si>
  <si>
    <t>อรุณวิไล</t>
  </si>
  <si>
    <t>ปานชาติ</t>
  </si>
  <si>
    <t>ฤทธิเลิศ</t>
  </si>
  <si>
    <t>สุวิญชา</t>
  </si>
  <si>
    <t>พรหมจารีย์</t>
  </si>
  <si>
    <t>สาระกิจ</t>
  </si>
  <si>
    <t>คึมสูง</t>
  </si>
  <si>
    <t>แพรวไพลิน</t>
  </si>
  <si>
    <t>บุญเพศ</t>
  </si>
  <si>
    <t>จีรดา</t>
  </si>
  <si>
    <t>สมวันดี</t>
  </si>
  <si>
    <t>วิชาชาติ</t>
  </si>
  <si>
    <t>ศิลปกิจ</t>
  </si>
  <si>
    <t>สามี</t>
  </si>
  <si>
    <t>เกียรติจรุงพันธ์</t>
  </si>
  <si>
    <t>เรืองวัฒนาภรณ์</t>
  </si>
  <si>
    <t>สอนซื่อ</t>
  </si>
  <si>
    <t>ศรีสุพรรณ</t>
  </si>
  <si>
    <t>กุลธวัช</t>
  </si>
  <si>
    <t>สุภาพรหม</t>
  </si>
  <si>
    <t>คำพูล</t>
  </si>
  <si>
    <t>สินเทา</t>
  </si>
  <si>
    <t>นนธวัช</t>
  </si>
  <si>
    <t>สุนทรวัฒน์</t>
  </si>
  <si>
    <t>ปฏิรัตน์</t>
  </si>
  <si>
    <t>ศรีผิวจันทร์</t>
  </si>
  <si>
    <t>ปฐมพงศ์</t>
  </si>
  <si>
    <t>ดอนตุ้มไพร</t>
  </si>
  <si>
    <t>สิงหาสิน</t>
  </si>
  <si>
    <t>ปริญญ์</t>
  </si>
  <si>
    <t>สังข์ทรัพย์</t>
  </si>
  <si>
    <t>วงศ์วัฒนา</t>
  </si>
  <si>
    <t>สว่างวงศ์</t>
  </si>
  <si>
    <t>วันทอง</t>
  </si>
  <si>
    <t>ศตคุณ</t>
  </si>
  <si>
    <t>พันธ์โนเรศน์</t>
  </si>
  <si>
    <t>หว้าพิทักษ์</t>
  </si>
  <si>
    <t>อรรถวิโรจน์</t>
  </si>
  <si>
    <t>กลิ่นแก้ว</t>
  </si>
  <si>
    <t>ชินรัตน์</t>
  </si>
  <si>
    <t>เศรษฐพงศ์</t>
  </si>
  <si>
    <t>ยศประยูรศักดิ์</t>
  </si>
  <si>
    <t>ตามพันธ์</t>
  </si>
  <si>
    <t>ธนธรณ์</t>
  </si>
  <si>
    <t>คำรัตน์</t>
  </si>
  <si>
    <t>จริยวัฒนากุลกิจ</t>
  </si>
  <si>
    <t>กินลา</t>
  </si>
  <si>
    <t>สุณิชชา</t>
  </si>
  <si>
    <t>วงศ์ก้อม</t>
  </si>
  <si>
    <t>โคตรสม</t>
  </si>
  <si>
    <t>หารินไสล</t>
  </si>
  <si>
    <t>เฌอ</t>
  </si>
  <si>
    <t>ไตรวัฒนธงไชย</t>
  </si>
  <si>
    <t>ลายรินทร์</t>
  </si>
  <si>
    <t>เจริญบุญ</t>
  </si>
  <si>
    <t>วุฒิมาปกรณ์</t>
  </si>
  <si>
    <t>ณัฐรากรณ์</t>
  </si>
  <si>
    <t>หลักด่าน</t>
  </si>
  <si>
    <t>ยาวนารถ</t>
  </si>
  <si>
    <t>แปลนดี</t>
  </si>
  <si>
    <t>จงวัฒน์</t>
  </si>
  <si>
    <t>แพทย์จันลา</t>
  </si>
  <si>
    <t>วิภาส</t>
  </si>
  <si>
    <t>ไตรพรม</t>
  </si>
  <si>
    <t>คงชัย</t>
  </si>
  <si>
    <t>ภัคนันท์</t>
  </si>
  <si>
    <t>ยอดสิงห์</t>
  </si>
  <si>
    <t>ธีรวรรณ</t>
  </si>
  <si>
    <t>ธีระสุขประสาน</t>
  </si>
  <si>
    <t>อ่อนเนตร</t>
  </si>
  <si>
    <t>ปานตะวัน</t>
  </si>
  <si>
    <t>โนนกระโทก</t>
  </si>
  <si>
    <t>หทัย</t>
  </si>
  <si>
    <t>ไชยสุระ</t>
  </si>
  <si>
    <t>ฉลาดแย้ม</t>
  </si>
  <si>
    <t>ศิรินทร์ทิพย์</t>
  </si>
  <si>
    <t>สิงห์แจ่ม</t>
  </si>
  <si>
    <t>เพ็งบุญมา</t>
  </si>
  <si>
    <t>สิริสุดา</t>
  </si>
  <si>
    <t>ศรีคราม</t>
  </si>
  <si>
    <t>ค้องอ้อย</t>
  </si>
  <si>
    <t>อวยพร</t>
  </si>
  <si>
    <t>พันธ์ยงค์</t>
  </si>
  <si>
    <t>อ้อมใจ</t>
  </si>
  <si>
    <t>บุญชาติ</t>
  </si>
  <si>
    <t>บุญมาลา</t>
  </si>
  <si>
    <t>โกศัลวิตร</t>
  </si>
  <si>
    <t>คำพัฒน์</t>
  </si>
  <si>
    <t>มะสิทธิ์</t>
  </si>
  <si>
    <t>จินต์ธษา</t>
  </si>
  <si>
    <t>จริวัฒน์เมธี</t>
  </si>
  <si>
    <t>สุขเพ็ง</t>
  </si>
  <si>
    <t>ชนกสุดา</t>
  </si>
  <si>
    <t>ชัญญานุช</t>
  </si>
  <si>
    <t>พิลาสันต์</t>
  </si>
  <si>
    <t>นรินลักษณ์</t>
  </si>
  <si>
    <t>ไขแสง</t>
  </si>
  <si>
    <t>สาระขันธ์</t>
  </si>
  <si>
    <t>วรสุข</t>
  </si>
  <si>
    <t>กุลบุญยา</t>
  </si>
  <si>
    <t>กองกิริต</t>
  </si>
  <si>
    <t>ดวงจุด</t>
  </si>
  <si>
    <t>ญาตาวี</t>
  </si>
  <si>
    <t>ศรีสง่า</t>
  </si>
  <si>
    <t>เนตรพราว</t>
  </si>
  <si>
    <t>บุญสินชัย</t>
  </si>
  <si>
    <t>บุญทิวา</t>
  </si>
  <si>
    <t>คณานันท์</t>
  </si>
  <si>
    <t>ประนิพร</t>
  </si>
  <si>
    <t>หงส์ไทย</t>
  </si>
  <si>
    <t>ประสานพิมพ์</t>
  </si>
  <si>
    <t>ปัญณิกา</t>
  </si>
  <si>
    <t>อินทรุขา</t>
  </si>
  <si>
    <t>เศิกศิริ</t>
  </si>
  <si>
    <t>สุขอินทร์</t>
  </si>
  <si>
    <t>พรรัมภา</t>
  </si>
  <si>
    <t>วรรณคำ</t>
  </si>
  <si>
    <t>พงษ์มา</t>
  </si>
  <si>
    <t>ดาวมณี</t>
  </si>
  <si>
    <t>ไชยเลิศ</t>
  </si>
  <si>
    <t>หงษ์อินทร์</t>
  </si>
  <si>
    <t>เบญจรัตน์</t>
  </si>
  <si>
    <t>พรพนัดดา</t>
  </si>
  <si>
    <t>ราวินิจ</t>
  </si>
  <si>
    <t>พรรษชล</t>
  </si>
  <si>
    <t>แซ่โกย</t>
  </si>
  <si>
    <t>พิมผกา</t>
  </si>
  <si>
    <t>จุปะมานะ</t>
  </si>
  <si>
    <t>ชอบเสียง</t>
  </si>
  <si>
    <t>ปุณยวีร์</t>
  </si>
  <si>
    <t>จิระวิโรจน์</t>
  </si>
  <si>
    <t>คำสุวรรณ</t>
  </si>
  <si>
    <t>มณธิรา</t>
  </si>
  <si>
    <t>อรุณจรัส</t>
  </si>
  <si>
    <t>มุลาลินน์</t>
  </si>
  <si>
    <t>จำปี</t>
  </si>
  <si>
    <t>สงคลัง</t>
  </si>
  <si>
    <t>ศิริกาญจน์</t>
  </si>
  <si>
    <t>สุวรรณการ</t>
  </si>
  <si>
    <t>สุขเต็มดี</t>
  </si>
  <si>
    <t>สุพิศ</t>
  </si>
  <si>
    <t>เหลาคม</t>
  </si>
  <si>
    <t>อวงพิพัฒน์</t>
  </si>
  <si>
    <t>กันตา</t>
  </si>
  <si>
    <t>ลิ่มใช้</t>
  </si>
  <si>
    <t>สำโรงแสง</t>
  </si>
  <si>
    <t>หมั่นกลาง</t>
  </si>
  <si>
    <t>จันทร์สุดา</t>
  </si>
  <si>
    <t>สังสนา</t>
  </si>
  <si>
    <t>แสงรัมย์</t>
  </si>
  <si>
    <t>ภูมิสถาน</t>
  </si>
  <si>
    <t>สุวธิดา</t>
  </si>
  <si>
    <t>กานต์ธิดามาศ</t>
  </si>
  <si>
    <t>หรรษกานต์</t>
  </si>
  <si>
    <t>ชากำนัน</t>
  </si>
  <si>
    <t>มรรคสันต์</t>
  </si>
  <si>
    <t>มิรันตรี</t>
  </si>
  <si>
    <t>รวีวรรณ์</t>
  </si>
  <si>
    <t>มิสงอน</t>
  </si>
  <si>
    <t>รัตนมณีย์</t>
  </si>
  <si>
    <t>บุญอยู่</t>
  </si>
  <si>
    <t>ไชยโกฏ</t>
  </si>
  <si>
    <t>ถวัลย์ศักดิ์</t>
  </si>
  <si>
    <t>พันธุ์ดี</t>
  </si>
  <si>
    <t>ปานเลขา</t>
  </si>
  <si>
    <t>ในพรม</t>
  </si>
  <si>
    <t>พิมพิไลย</t>
  </si>
  <si>
    <t>พัทณี</t>
  </si>
  <si>
    <t>จันทสงเคราะห์</t>
  </si>
  <si>
    <t>สุฎาธร</t>
  </si>
  <si>
    <t>แพรววรินทร์</t>
  </si>
  <si>
    <t>มินธร</t>
  </si>
  <si>
    <t>อภิเษก</t>
  </si>
  <si>
    <t>อิสรา</t>
  </si>
  <si>
    <t>ศรีพรหม</t>
  </si>
  <si>
    <t>ตาดี</t>
  </si>
  <si>
    <t>ปัทมาภรณ์</t>
  </si>
  <si>
    <t>สังกะเพศ</t>
  </si>
  <si>
    <t>ปาลีรัฐ</t>
  </si>
  <si>
    <t>ประสงค์นิจกิจ</t>
  </si>
  <si>
    <t>อาภากร</t>
  </si>
  <si>
    <t>นามสว่าง</t>
  </si>
  <si>
    <t>ชฎาพันธ์</t>
  </si>
  <si>
    <t>ปะมาคะเต</t>
  </si>
  <si>
    <t>สาระทิศ</t>
  </si>
  <si>
    <t>คุณุ</t>
  </si>
  <si>
    <t>พรอารมณ์</t>
  </si>
  <si>
    <t>มุขมณี</t>
  </si>
  <si>
    <t>ขาวพล</t>
  </si>
  <si>
    <t>ธิดาวัลย์</t>
  </si>
  <si>
    <t>พานวาวแวว</t>
  </si>
  <si>
    <t>จารุพันธ์</t>
  </si>
  <si>
    <t>อภิธรรมพงศ์</t>
  </si>
  <si>
    <t>ธัญพิมล</t>
  </si>
  <si>
    <t>ตั้งจงเจริญไพศาล</t>
  </si>
  <si>
    <t>ยุวันดา</t>
  </si>
  <si>
    <t>เยียระพัน</t>
  </si>
  <si>
    <t>ใจแสวง</t>
  </si>
  <si>
    <t>ศรัณย์พร</t>
  </si>
  <si>
    <t>อินทรีย์</t>
  </si>
  <si>
    <t>รอดเจริญ</t>
  </si>
  <si>
    <t>มณฑกานต์</t>
  </si>
  <si>
    <t>โพธิวัฒน์</t>
  </si>
  <si>
    <t>นันทภักดิ์</t>
  </si>
  <si>
    <t>วัจนะพันธ์</t>
  </si>
  <si>
    <t>แหวนนาค</t>
  </si>
  <si>
    <t>ทองดอนใหม่</t>
  </si>
  <si>
    <t>ภัทร์วรัญญา</t>
  </si>
  <si>
    <t>เอมโกษา</t>
  </si>
  <si>
    <t>อุทิศพันธ์</t>
  </si>
  <si>
    <t>อนุสรา</t>
  </si>
  <si>
    <t>ภัทรานี</t>
  </si>
  <si>
    <t>นามเวช</t>
  </si>
  <si>
    <t>อนุทุม</t>
  </si>
  <si>
    <t>วิชาธร</t>
  </si>
  <si>
    <t>จิรสุดา</t>
  </si>
  <si>
    <t>ประดิษฐชัย</t>
  </si>
  <si>
    <t>ภาคโพธิ์</t>
  </si>
  <si>
    <t>วะนะโพธิ์</t>
  </si>
  <si>
    <t>กุมภิโร</t>
  </si>
  <si>
    <t>ฌวคินต์</t>
  </si>
  <si>
    <t>ฐิติอังกูร</t>
  </si>
  <si>
    <t>ไชยต้นเชื้อ</t>
  </si>
  <si>
    <t>มะลาเหลือง</t>
  </si>
  <si>
    <t>ใจหอม</t>
  </si>
  <si>
    <t>บ้งพรม</t>
  </si>
  <si>
    <t>วรบุตร</t>
  </si>
  <si>
    <t>อรวิภา</t>
  </si>
  <si>
    <t>มุกมีค่า</t>
  </si>
  <si>
    <t>เกศสิริ</t>
  </si>
  <si>
    <t>ต้นเทียน</t>
  </si>
  <si>
    <t>พันธ์คำเสน</t>
  </si>
  <si>
    <t>วรานันท์</t>
  </si>
  <si>
    <t>ลุนาบุตร</t>
  </si>
  <si>
    <t>ปวรนันท์</t>
  </si>
  <si>
    <t>ทองบุราณ</t>
  </si>
  <si>
    <t>ทราภรณ์</t>
  </si>
  <si>
    <t>พิมพ์สุทธิ์</t>
  </si>
  <si>
    <t>อินทวงศ์</t>
  </si>
  <si>
    <t>สุดท้าย</t>
  </si>
  <si>
    <t>ปริยานุช</t>
  </si>
  <si>
    <t>นวารินทร์</t>
  </si>
  <si>
    <t>สุทานันท์</t>
  </si>
  <si>
    <t>หลักงาม</t>
  </si>
  <si>
    <t>อภิมลรัตน์</t>
  </si>
  <si>
    <t>แสนปลื้ม</t>
  </si>
  <si>
    <t>ปัทมพร</t>
  </si>
  <si>
    <t>เขตนิมิตร</t>
  </si>
  <si>
    <t>อัญชิสา</t>
  </si>
  <si>
    <t>วรโพธิ์</t>
  </si>
  <si>
    <t>กอบพร</t>
  </si>
  <si>
    <t>จารุมน</t>
  </si>
  <si>
    <t>พันยา</t>
  </si>
  <si>
    <t>นันทรัตน์</t>
  </si>
  <si>
    <t>ชัยสัตย์</t>
  </si>
  <si>
    <t>โยธกา</t>
  </si>
  <si>
    <t>วงศ์สีดา</t>
  </si>
  <si>
    <t>ธนภัทร</t>
  </si>
  <si>
    <t>พลครบุรี</t>
  </si>
  <si>
    <t>กาทำมา</t>
  </si>
  <si>
    <t>พงศ์ประภา</t>
  </si>
  <si>
    <t>พินานิช</t>
  </si>
  <si>
    <t>สวันนา</t>
  </si>
  <si>
    <t>เกิดศักดิ์ ณ แวงน้อย</t>
  </si>
  <si>
    <t>เกษรินทร์</t>
  </si>
  <si>
    <t>เข็มสุวรรณ</t>
  </si>
  <si>
    <t>บุญญา</t>
  </si>
  <si>
    <t>ลาวพิมาย</t>
  </si>
  <si>
    <t>ปรมาภรณ์</t>
  </si>
  <si>
    <t>ทิพกร</t>
  </si>
  <si>
    <t>ก้านคำ</t>
  </si>
  <si>
    <t>ศิริอร</t>
  </si>
  <si>
    <t>ปัญจา</t>
  </si>
  <si>
    <t>ชาติชำนิ</t>
  </si>
  <si>
    <t>วลิตา</t>
  </si>
  <si>
    <t>วงค์แวง</t>
  </si>
  <si>
    <t>โมคภา</t>
  </si>
  <si>
    <t>วรรณรส</t>
  </si>
  <si>
    <t>อุดมพันธ์</t>
  </si>
  <si>
    <t>จันทริกา</t>
  </si>
  <si>
    <t>เพ็งแจ่ม</t>
  </si>
  <si>
    <t>คำชาย</t>
  </si>
  <si>
    <t>ทวีการ</t>
  </si>
  <si>
    <t>กัญจน์รัศม์</t>
  </si>
  <si>
    <t>ศรีสอาด</t>
  </si>
  <si>
    <t>จารุจินดา</t>
  </si>
  <si>
    <t>ภูนุภา</t>
  </si>
  <si>
    <t>นภาเพชร</t>
  </si>
  <si>
    <t>พิมพ์มา</t>
  </si>
  <si>
    <t>อุดรทักษ์</t>
  </si>
  <si>
    <t>ศิริวิกานต์</t>
  </si>
  <si>
    <t>มั่นมี</t>
  </si>
  <si>
    <t>สุพิชฌาย์</t>
  </si>
  <si>
    <t>เชื้อเพราะ</t>
  </si>
  <si>
    <t>ประทุมรัตน์</t>
  </si>
  <si>
    <t>นาสตาชา</t>
  </si>
  <si>
    <t>อนุรักษ์ศาสน์</t>
  </si>
  <si>
    <t>โยธณัฐ</t>
  </si>
  <si>
    <t>แก้วทิพย์สุวรรณ</t>
  </si>
  <si>
    <t>เชาวนะพานิช</t>
  </si>
  <si>
    <t>สารยศ</t>
  </si>
  <si>
    <t>หอไชย</t>
  </si>
  <si>
    <t>นันทัชพร</t>
  </si>
  <si>
    <t>สุดสงวน</t>
  </si>
  <si>
    <t>รุ่งฤทัย</t>
  </si>
  <si>
    <t>ชำนาญเวช</t>
  </si>
  <si>
    <t>นูรักษา</t>
  </si>
  <si>
    <t>ศุจินทรา</t>
  </si>
  <si>
    <t>พรปวี</t>
  </si>
  <si>
    <t>หินแรง</t>
  </si>
  <si>
    <t>พิญญพงษ์</t>
  </si>
  <si>
    <t>รักษาพันธ์</t>
  </si>
  <si>
    <t>บุตรพินธุ์</t>
  </si>
  <si>
    <t>จินดาภา</t>
  </si>
  <si>
    <t>อริศราภรณ์</t>
  </si>
  <si>
    <t>อัครวงศ์ศุภา</t>
  </si>
  <si>
    <t>อนุพรรณสว่าง</t>
  </si>
  <si>
    <t>ยาตาดี</t>
  </si>
  <si>
    <t>สอนคำผิว</t>
  </si>
  <si>
    <t>พวงพิมพ์</t>
  </si>
  <si>
    <t>ผ่านสำแดง</t>
  </si>
  <si>
    <t>สุดชาวงศ์</t>
  </si>
  <si>
    <t>นามตาแสง</t>
  </si>
  <si>
    <t>ศิริวรรณ์</t>
  </si>
  <si>
    <t>ศรีชนะ</t>
  </si>
  <si>
    <t>ทรรศิกา</t>
  </si>
  <si>
    <t>ปราชญ์ปรีดา</t>
  </si>
  <si>
    <t>เขียนวงศ์</t>
  </si>
  <si>
    <t>ปาลิดา</t>
  </si>
  <si>
    <t>ไชยโพธิ์</t>
  </si>
  <si>
    <t>ศรีไชย</t>
  </si>
  <si>
    <t>นุชงอน</t>
  </si>
  <si>
    <t>นภัสชวกร</t>
  </si>
  <si>
    <t>จันทะเมธิ</t>
  </si>
  <si>
    <t>รวิมน</t>
  </si>
  <si>
    <t>จางวาง</t>
  </si>
  <si>
    <t>สืบเพ็ง</t>
  </si>
  <si>
    <t>พรรวินท์</t>
  </si>
  <si>
    <t>นครัตน์</t>
  </si>
  <si>
    <t>นิ่มพิศุทธิ์</t>
  </si>
  <si>
    <t>ปัชฌาบุตร</t>
  </si>
  <si>
    <t>แสนเวียง</t>
  </si>
  <si>
    <t>พรรณนภา</t>
  </si>
  <si>
    <t>สาตราคม</t>
  </si>
  <si>
    <t>เกตุวรางค์</t>
  </si>
  <si>
    <t>สมัญญา</t>
  </si>
  <si>
    <t>นนทะเสน</t>
  </si>
  <si>
    <t>นิธินันท์</t>
  </si>
  <si>
    <t>ค้าสุวรรณ</t>
  </si>
  <si>
    <t>ภีรภัทร</t>
  </si>
  <si>
    <t>พิชญานิน</t>
  </si>
  <si>
    <t>ประกอบสุข</t>
  </si>
  <si>
    <t>วาริณี</t>
  </si>
  <si>
    <t>พงศ์ภัค</t>
  </si>
  <si>
    <t>ลิชผล</t>
  </si>
  <si>
    <t>นวลปราง</t>
  </si>
  <si>
    <t>กริดกลาง</t>
  </si>
  <si>
    <t>สุวิดา</t>
  </si>
  <si>
    <t>จิตวิขาม</t>
  </si>
  <si>
    <t>โพธิ์ไทร</t>
  </si>
  <si>
    <t>ญานิการ</t>
  </si>
  <si>
    <t>จงสุวรรณกุล</t>
  </si>
  <si>
    <t>พันธุ์นิล</t>
  </si>
  <si>
    <t>ปิยบุตร</t>
  </si>
  <si>
    <t>หาญวงษา</t>
  </si>
  <si>
    <t>ฮ่อใจ</t>
  </si>
  <si>
    <t>อัญชญา</t>
  </si>
  <si>
    <t>เกิดโมลี</t>
  </si>
  <si>
    <t>จิรภิญญา</t>
  </si>
  <si>
    <t>วงสาเกษ</t>
  </si>
  <si>
    <t>สุธิพร</t>
  </si>
  <si>
    <t>สุตะคาน</t>
  </si>
  <si>
    <t>วงศ์ทองดี</t>
  </si>
  <si>
    <t>อติภา</t>
  </si>
  <si>
    <t>มาลาสาย</t>
  </si>
  <si>
    <t>ศิริโส</t>
  </si>
  <si>
    <t>ภูจัตตุ</t>
  </si>
  <si>
    <t>มกรนนท์</t>
  </si>
  <si>
    <t>รณสิทธิ์</t>
  </si>
  <si>
    <t>รัชดาพร</t>
  </si>
  <si>
    <t>พรมจรรย์</t>
  </si>
  <si>
    <t>เรืองประโคน</t>
  </si>
  <si>
    <t>เหลืองทอง</t>
  </si>
  <si>
    <t>พัตรานุช</t>
  </si>
  <si>
    <t>เงาทอง</t>
  </si>
  <si>
    <t>ปิยมณี</t>
  </si>
  <si>
    <t>บุญโลก</t>
  </si>
  <si>
    <t>ธัญธาดา</t>
  </si>
  <si>
    <t>โคตรคันทา</t>
  </si>
  <si>
    <t>นักพรรษา</t>
  </si>
  <si>
    <t>ณัฏฐกานต์</t>
  </si>
  <si>
    <t>ธิดาทิพย์</t>
  </si>
  <si>
    <t>ขวัญทอง</t>
  </si>
  <si>
    <t>ดาหวัน</t>
  </si>
  <si>
    <t>พรหมชนะ</t>
  </si>
  <si>
    <t>ผ้าขาว</t>
  </si>
  <si>
    <t>ชลธิยา</t>
  </si>
  <si>
    <t>แสนอุบล</t>
  </si>
  <si>
    <t>สมัครคูณ</t>
  </si>
  <si>
    <t>วารีรักษ์</t>
  </si>
  <si>
    <t>ศักดิ์นา</t>
  </si>
  <si>
    <t>ทองขันธ์</t>
  </si>
  <si>
    <t>เบญจมาส</t>
  </si>
  <si>
    <t>หวลระลึก</t>
  </si>
  <si>
    <t>พิชญ์สินี</t>
  </si>
  <si>
    <t>ปุลพรนันท์</t>
  </si>
  <si>
    <t>จิณาวรณ์</t>
  </si>
  <si>
    <t>หอมหุน</t>
  </si>
  <si>
    <t>ยศธภูมิ</t>
  </si>
  <si>
    <t>จิรชญามญชุ์</t>
  </si>
  <si>
    <t>ปริญรัตน์</t>
  </si>
  <si>
    <t>คำฝอย</t>
  </si>
  <si>
    <t>เชียงเงิน</t>
  </si>
  <si>
    <t>ธนะศรี</t>
  </si>
  <si>
    <t>ณัฐฐพร</t>
  </si>
  <si>
    <t>ศรีบัวบาล</t>
  </si>
  <si>
    <t>รณธรรม</t>
  </si>
  <si>
    <t>เพ็งอารีย์</t>
  </si>
  <si>
    <t>ดีแก้ว</t>
  </si>
  <si>
    <t>สุคนธ์ทิพย์</t>
  </si>
  <si>
    <t>ยงคง</t>
  </si>
  <si>
    <t>ธนาพร</t>
  </si>
  <si>
    <t>บัวลา</t>
  </si>
  <si>
    <t>ณิชากร</t>
  </si>
  <si>
    <t>ขุมเงิน</t>
  </si>
  <si>
    <t>ลำดวนในเมือง</t>
  </si>
  <si>
    <t>สินเติม</t>
  </si>
  <si>
    <t>ศรีเชื้อ</t>
  </si>
  <si>
    <t>จุลเหลา</t>
  </si>
  <si>
    <t>หัทยาพร</t>
  </si>
  <si>
    <t>ฐาธะนัตร์</t>
  </si>
  <si>
    <t>ไอศูรย์</t>
  </si>
  <si>
    <t>กนกลักษณ์</t>
  </si>
  <si>
    <t>วรรณลยา</t>
  </si>
  <si>
    <t>พันสีหะ</t>
  </si>
  <si>
    <t>สุภาศิณี</t>
  </si>
  <si>
    <t>เตชะสถิตย์กุล</t>
  </si>
  <si>
    <t>ผดุงพัฒน์</t>
  </si>
  <si>
    <t>ยิ่งได้ชม</t>
  </si>
  <si>
    <t>รัตนพล</t>
  </si>
  <si>
    <t>พงศ์พื้น</t>
  </si>
  <si>
    <t>ปรางคณิต</t>
  </si>
  <si>
    <t>บุญเผย</t>
  </si>
  <si>
    <t>ทองโสม</t>
  </si>
  <si>
    <t>ทับอาสา</t>
  </si>
  <si>
    <t>กุลสตรี</t>
  </si>
  <si>
    <t>กลิ่นพยอม</t>
  </si>
  <si>
    <t>ชอบชิน</t>
  </si>
  <si>
    <t>พนมใส</t>
  </si>
  <si>
    <t>มนรดา</t>
  </si>
  <si>
    <t>ปทุมราษฎร์</t>
  </si>
  <si>
    <t>พงษ์โสภา</t>
  </si>
  <si>
    <t>เกาทัน</t>
  </si>
  <si>
    <t>บุพศิริ</t>
  </si>
  <si>
    <t>ศศินันท์</t>
  </si>
  <si>
    <t>โต๊ะชาลีศรีทิน</t>
  </si>
  <si>
    <t>เสาอีง่อง</t>
  </si>
  <si>
    <t>ธนณัฎฐ์นุชา</t>
  </si>
  <si>
    <t>สังขะทา</t>
  </si>
  <si>
    <t>ปาลินี</t>
  </si>
  <si>
    <t>วงศ์เมือง</t>
  </si>
  <si>
    <t>สมสวย</t>
  </si>
  <si>
    <t>ผลประเสริฐ</t>
  </si>
  <si>
    <t>นีรบล</t>
  </si>
  <si>
    <t>อนุกูล</t>
  </si>
  <si>
    <t>วงค์ป้อม</t>
  </si>
  <si>
    <t>จิรศักดิ์</t>
  </si>
  <si>
    <t>สิมสุวรรณ</t>
  </si>
  <si>
    <t>ไชยจางวาง</t>
  </si>
  <si>
    <t>มณีนุช</t>
  </si>
  <si>
    <t>อาตมา</t>
  </si>
  <si>
    <t>โสวรรณะ</t>
  </si>
  <si>
    <t>ลามหลิ่ง</t>
  </si>
  <si>
    <t>นาจาน</t>
  </si>
  <si>
    <t>ทอฝัน</t>
  </si>
  <si>
    <t>ถนอมบุญ</t>
  </si>
  <si>
    <t>โสดา</t>
  </si>
  <si>
    <t>วิทยาขาว</t>
  </si>
  <si>
    <t>พัชชา</t>
  </si>
  <si>
    <t>เกษบุตร</t>
  </si>
  <si>
    <t>บุญแสง</t>
  </si>
  <si>
    <t>รัชสุดา</t>
  </si>
  <si>
    <t>ลัทธวรรณ</t>
  </si>
  <si>
    <t>จุสูงเนิน</t>
  </si>
  <si>
    <t>เชื้อท้าว</t>
  </si>
  <si>
    <t>ศุภาพร</t>
  </si>
  <si>
    <t>บุสรินทร์</t>
  </si>
  <si>
    <t>ฉันทพิชญา</t>
  </si>
  <si>
    <t>ผูกมิตร</t>
  </si>
  <si>
    <t>ชลชินี</t>
  </si>
  <si>
    <t>บุญจวง</t>
  </si>
  <si>
    <t>ศรีโคตร</t>
  </si>
  <si>
    <t>ลาสิงห์วงษ์</t>
  </si>
  <si>
    <t>หาวัน</t>
  </si>
  <si>
    <t>วรรณโคตร</t>
  </si>
  <si>
    <t>สิริพรรณ</t>
  </si>
  <si>
    <t>ภาดี</t>
  </si>
  <si>
    <t>นาชัยพลอย</t>
  </si>
  <si>
    <t>อุมา</t>
  </si>
  <si>
    <t>พรมจรรยา</t>
  </si>
  <si>
    <t>มะพรรณ์</t>
  </si>
  <si>
    <t>ธีระเจตกูล</t>
  </si>
  <si>
    <t>ปกิลาเค</t>
  </si>
  <si>
    <t>วงศ์แหล้</t>
  </si>
  <si>
    <t>ไชยชิต</t>
  </si>
  <si>
    <t>สุรัสวดี</t>
  </si>
  <si>
    <t>โรจนันท์</t>
  </si>
  <si>
    <t>รักคำมูล</t>
  </si>
  <si>
    <t>สีเขียว</t>
  </si>
  <si>
    <t>พิมพิมาลย์</t>
  </si>
  <si>
    <t>สว่างวงษ์</t>
  </si>
  <si>
    <t>ฝางแก้ว</t>
  </si>
  <si>
    <t>ชาบุญเรือง</t>
  </si>
  <si>
    <t>ภาผล</t>
  </si>
  <si>
    <t>เดชาติวงษ์ ณ อยุธยา</t>
  </si>
  <si>
    <t>ณัฐวรา</t>
  </si>
  <si>
    <t>หมื่นเอ</t>
  </si>
  <si>
    <t>บัวโรย</t>
  </si>
  <si>
    <t>วงค์เขียว</t>
  </si>
  <si>
    <t>แสงนวล</t>
  </si>
  <si>
    <t>วงค์บุตรดี</t>
  </si>
  <si>
    <t>นพสิทธิ์</t>
  </si>
  <si>
    <t>วงศ์ศิริ</t>
  </si>
  <si>
    <t>ปริญา</t>
  </si>
  <si>
    <t>ศรีจันทร์แดง</t>
  </si>
  <si>
    <t>สัมรส</t>
  </si>
  <si>
    <t>นนทการ</t>
  </si>
  <si>
    <t>พิมพ์เพ็ชร</t>
  </si>
  <si>
    <t>ไชยผา</t>
  </si>
  <si>
    <t>ชะใน</t>
  </si>
  <si>
    <t>คุณุรัตน์</t>
  </si>
  <si>
    <t>สุมิตา</t>
  </si>
  <si>
    <t>เกาะแก้ว</t>
  </si>
  <si>
    <t>กนกพิชญ์</t>
  </si>
  <si>
    <t>คล้ายทอง</t>
  </si>
  <si>
    <t>วรัชญ์</t>
  </si>
  <si>
    <t>อินทรพรหม</t>
  </si>
  <si>
    <t>หวังผล</t>
  </si>
  <si>
    <t>ศิรดา</t>
  </si>
  <si>
    <t>สุรินทร์</t>
  </si>
  <si>
    <t>สราริน</t>
  </si>
  <si>
    <t>กิตติพีรชล</t>
  </si>
  <si>
    <t>กันต์ภัศสร</t>
  </si>
  <si>
    <t>พิพัฒน์ภัทรกุล</t>
  </si>
  <si>
    <t>บุปผาดา</t>
  </si>
  <si>
    <t>สุภารี</t>
  </si>
  <si>
    <t>Gregorio</t>
  </si>
  <si>
    <t>Rangel</t>
  </si>
  <si>
    <t>พรเพ็ญ</t>
  </si>
  <si>
    <t>พลญาสหธราธรณ์</t>
  </si>
  <si>
    <t>อาริดา</t>
  </si>
  <si>
    <t>พิมสะอม</t>
  </si>
  <si>
    <t>กรานต์ชนก</t>
  </si>
  <si>
    <t>พุทธบุรี</t>
  </si>
  <si>
    <t>ปฏิมา</t>
  </si>
  <si>
    <t>หิงษา</t>
  </si>
  <si>
    <t>ทิพย์เนตร</t>
  </si>
  <si>
    <t>ราชาวดี</t>
  </si>
  <si>
    <t>คล่องดี</t>
  </si>
  <si>
    <t>หวินคำ</t>
  </si>
  <si>
    <t>คำภู</t>
  </si>
  <si>
    <t>คงตัน</t>
  </si>
  <si>
    <t>วิเศษเพ็ง</t>
  </si>
  <si>
    <t>มยุโรวาท</t>
  </si>
  <si>
    <t>นาชัยเพชร</t>
  </si>
  <si>
    <t>ปาปะไพ</t>
  </si>
  <si>
    <t>สุวรรณบล</t>
  </si>
  <si>
    <t>นารีน้อย</t>
  </si>
  <si>
    <t>เกษแก้ว</t>
  </si>
  <si>
    <t>ในจิตต์</t>
  </si>
  <si>
    <t>ธัญญา</t>
  </si>
  <si>
    <t>แรงจบ</t>
  </si>
  <si>
    <t>สายพรหม</t>
  </si>
  <si>
    <t>นาคนิล</t>
  </si>
  <si>
    <t>ระหาร</t>
  </si>
  <si>
    <t>ราชันย์</t>
  </si>
  <si>
    <t>บูรณกิตติ</t>
  </si>
  <si>
    <t>สมบุตร</t>
  </si>
  <si>
    <t>สุภรัตน์</t>
  </si>
  <si>
    <t>กัณนิกา</t>
  </si>
  <si>
    <t>พลศรี</t>
  </si>
  <si>
    <t>จอกนาค</t>
  </si>
  <si>
    <t>สิงนิสัย</t>
  </si>
  <si>
    <t>กันหารินทร์</t>
  </si>
  <si>
    <t>ดาราวดี</t>
  </si>
  <si>
    <t>สมหนองหาร</t>
  </si>
  <si>
    <t>ทักษิณา</t>
  </si>
  <si>
    <t>ไมยะปัน</t>
  </si>
  <si>
    <t>พวงเพ็ชร</t>
  </si>
  <si>
    <t>นงกมล</t>
  </si>
  <si>
    <t>ประภัสษร</t>
  </si>
  <si>
    <t>ผลาหาญ</t>
  </si>
  <si>
    <t>อันถาวรพงศ์</t>
  </si>
  <si>
    <t>ปฐมพงษ์</t>
  </si>
  <si>
    <t>ชำนาญเนติวิทย์</t>
  </si>
  <si>
    <t>พิรดาภร</t>
  </si>
  <si>
    <t>มูลเอก</t>
  </si>
  <si>
    <t>ภาวินี</t>
  </si>
  <si>
    <t>พันโบ</t>
  </si>
  <si>
    <t>ศศิพิชยา</t>
  </si>
  <si>
    <t>พัดริม</t>
  </si>
  <si>
    <t>กัญตา</t>
  </si>
  <si>
    <t>ศุลิษา</t>
  </si>
  <si>
    <t>สิมพาลดง</t>
  </si>
  <si>
    <t>อนิษา</t>
  </si>
  <si>
    <t>ดาแก้ว</t>
  </si>
  <si>
    <t>ศรีหะดม</t>
  </si>
  <si>
    <t>อาสาสะนา</t>
  </si>
  <si>
    <t>ฌาดาวรรณ</t>
  </si>
  <si>
    <t>แสงพลอย</t>
  </si>
  <si>
    <t>ณัฐธิดาพร</t>
  </si>
  <si>
    <t>ยะริรมย์</t>
  </si>
  <si>
    <t>สร้างสุข</t>
  </si>
  <si>
    <t>โยธานนท์</t>
  </si>
  <si>
    <t>ดุษฎี</t>
  </si>
  <si>
    <t>ถาวรพงษ์</t>
  </si>
  <si>
    <t>ผลาแรง</t>
  </si>
  <si>
    <t>ไพลิน</t>
  </si>
  <si>
    <t>จันชนะ</t>
  </si>
  <si>
    <t>สมดา</t>
  </si>
  <si>
    <t>โพธิ์ไทรย์</t>
  </si>
  <si>
    <t>คงคูณ</t>
  </si>
  <si>
    <t>ประจำเมือง</t>
  </si>
  <si>
    <t>ฉัตรธิรินทร์</t>
  </si>
  <si>
    <t>จารุเกียรติ์</t>
  </si>
  <si>
    <t>รักษากูล</t>
  </si>
  <si>
    <t>ระหงษ์</t>
  </si>
  <si>
    <t>ปฏิพล</t>
  </si>
  <si>
    <t>ศรีวรารักษ์</t>
  </si>
  <si>
    <t>พิชญ์จุฑา</t>
  </si>
  <si>
    <t>จารุแพทย์</t>
  </si>
  <si>
    <t>สาริสา</t>
  </si>
  <si>
    <t>เหล่าคงธรรม</t>
  </si>
  <si>
    <t>ไมถึง</t>
  </si>
  <si>
    <t>สมหฤทัย</t>
  </si>
  <si>
    <t>วันทะวงษ์</t>
  </si>
  <si>
    <t>สุวรรณภาพ</t>
  </si>
  <si>
    <t>เจนวิทย์</t>
  </si>
  <si>
    <t>รุณรักษา</t>
  </si>
  <si>
    <t>นวรัตน์</t>
  </si>
  <si>
    <t>จักพุดซา</t>
  </si>
  <si>
    <t>บุญทิตา</t>
  </si>
  <si>
    <t>จุปะมะตัง</t>
  </si>
  <si>
    <t>ยุวมิตร</t>
  </si>
  <si>
    <t>สุชัยสงค์</t>
  </si>
  <si>
    <t>บุญทน</t>
  </si>
  <si>
    <t>ยศวดี</t>
  </si>
  <si>
    <t>พระแก้ว</t>
  </si>
  <si>
    <t>พิมพ์อนงค์</t>
  </si>
  <si>
    <t>ไหลครบุรี</t>
  </si>
  <si>
    <t>ดุนสุข</t>
  </si>
  <si>
    <t>ดีด้วยชาติ</t>
  </si>
  <si>
    <t>จงวัตร</t>
  </si>
  <si>
    <t>นรินทร์รักษ์</t>
  </si>
  <si>
    <t>พิกุลศรี</t>
  </si>
  <si>
    <t>ธนูทอง</t>
  </si>
  <si>
    <t>ธัญยธรณ์</t>
  </si>
  <si>
    <t>อินจงล้าน</t>
  </si>
  <si>
    <t>สุนทรศร</t>
  </si>
  <si>
    <t>พอใจ</t>
  </si>
  <si>
    <t>ภูช่อธรรม</t>
  </si>
  <si>
    <t>ดงรักษ์</t>
  </si>
  <si>
    <t>พัทยา</t>
  </si>
  <si>
    <t>นฤภร</t>
  </si>
  <si>
    <t>เรืองฤทธิ์</t>
  </si>
  <si>
    <t>อนงค์นาถ</t>
  </si>
  <si>
    <t>สาเกตุ</t>
  </si>
  <si>
    <t>สังวัง</t>
  </si>
  <si>
    <t>สุดตา</t>
  </si>
  <si>
    <t>ศรีภารา</t>
  </si>
  <si>
    <t>เเพร</t>
  </si>
  <si>
    <t>ป้านภูมิ</t>
  </si>
  <si>
    <t>อู่สมบัติชัย</t>
  </si>
  <si>
    <t>สุภาดา</t>
  </si>
  <si>
    <t>คงเรียงศรี</t>
  </si>
  <si>
    <t>ภูครองแง่</t>
  </si>
  <si>
    <t>ณัชนันทน์</t>
  </si>
  <si>
    <t>ฉิมแสง</t>
  </si>
  <si>
    <t>มหาหงส์</t>
  </si>
  <si>
    <t>เรือนใหม่</t>
  </si>
  <si>
    <t>ปัญณ</t>
  </si>
  <si>
    <t>ชาติธรรม์</t>
  </si>
  <si>
    <t>อรรถรัตนศักดิ์</t>
  </si>
  <si>
    <t>ภัคสุชา</t>
  </si>
  <si>
    <t>อิศระภิญโญ</t>
  </si>
  <si>
    <t>รัตนภรณ์</t>
  </si>
  <si>
    <t>ไชยวิรุฬห์</t>
  </si>
  <si>
    <t>ภุชงคบดินทร</t>
  </si>
  <si>
    <t>บุญลี</t>
  </si>
  <si>
    <t>ปริณทร์</t>
  </si>
  <si>
    <t>ชมคำ</t>
  </si>
  <si>
    <t>ถิตย์สมบูรณ์</t>
  </si>
  <si>
    <t>จิตรสว่าง</t>
  </si>
  <si>
    <t>โพธิแลกุ</t>
  </si>
  <si>
    <t>ไตรบุตร</t>
  </si>
  <si>
    <t>บุญครัน</t>
  </si>
  <si>
    <t>โพธิโคตร</t>
  </si>
  <si>
    <t>นันธิยา</t>
  </si>
  <si>
    <t>พานอ่อน</t>
  </si>
  <si>
    <t>น้อยชาติ</t>
  </si>
  <si>
    <t>ตุไยรัมย์</t>
  </si>
  <si>
    <t>ปานรดา</t>
  </si>
  <si>
    <t>เพชรธฤตสูงเนิน</t>
  </si>
  <si>
    <t>ขันโอฬาร</t>
  </si>
  <si>
    <t>วิทยาศาสตร์การประมง</t>
  </si>
  <si>
    <t>พืชศาสตร์</t>
  </si>
  <si>
    <t>การบริหารองค์การ</t>
  </si>
  <si>
    <t>การออกแบบนิเทศศิลป์</t>
  </si>
  <si>
    <t>การออกแบบสิ่งทอและแฟชั่น</t>
  </si>
  <si>
    <t>ภาษาและวัฒนธรรมเวียดนาม</t>
  </si>
  <si>
    <t>เภสัชเคมีและผลิตภัณฑ์ธรรมชาติ</t>
  </si>
  <si>
    <t>เทคโนโลยีสารสนเทศ (ต่อเนื่อง)</t>
  </si>
  <si>
    <t>เทคโนโลยีชีวภาพ</t>
  </si>
  <si>
    <t>ภาษาและวัฒนธรรมภูมิภาคลุ่มน้ำโขง</t>
  </si>
  <si>
    <t>ชีวเวชศาสตร์</t>
  </si>
  <si>
    <t>ปริญญาตรี ภาคปกติ</t>
  </si>
  <si>
    <t>ปริญญาตรี โครงการพิเศษ</t>
  </si>
  <si>
    <t>ปริญญาตรี ต่อเนื่อง</t>
  </si>
  <si>
    <t>3.4 มีทักษะการปฏิบัติงาน/การใช้เครื่องมือ/อุปกรณ์ต่างๆ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</si>
</sst>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 New"/>
      <family val="2"/>
      <charset val="222"/>
    </font>
    <font>
      <sz val="14"/>
      <color theme="1"/>
      <name val="TH Sarabun New"/>
      <family val="2"/>
    </font>
    <font>
      <sz val="10"/>
      <color indexed="8"/>
      <name val="Tahoma"/>
      <family val="2"/>
    </font>
    <font>
      <sz val="14"/>
      <color indexed="8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3">
    <xf numFmtId="0" fontId="0" fillId="0" borderId="0" xfId="0"/>
    <xf numFmtId="0" fontId="5" fillId="0" borderId="1" xfId="1" applyFont="1" applyFill="1" applyBorder="1" applyAlignment="1">
      <alignment horizontal="center" shrinkToFit="1"/>
    </xf>
    <xf numFmtId="0" fontId="7" fillId="0" borderId="1" xfId="2" applyFont="1" applyFill="1" applyBorder="1" applyAlignment="1">
      <alignment horizontal="center" shrinkToFit="1"/>
    </xf>
    <xf numFmtId="0" fontId="5" fillId="0" borderId="0" xfId="1" applyFont="1" applyFill="1" applyBorder="1" applyAlignment="1">
      <alignment shrinkToFit="1"/>
    </xf>
    <xf numFmtId="0" fontId="7" fillId="0" borderId="2" xfId="2" applyFont="1" applyFill="1" applyBorder="1" applyAlignment="1">
      <alignment horizontal="right" shrinkToFit="1"/>
    </xf>
    <xf numFmtId="0" fontId="7" fillId="0" borderId="3" xfId="2" applyFont="1" applyFill="1" applyBorder="1" applyAlignment="1">
      <alignment shrinkToFit="1"/>
    </xf>
    <xf numFmtId="0" fontId="7" fillId="0" borderId="4" xfId="2" applyFont="1" applyFill="1" applyBorder="1" applyAlignment="1">
      <alignment shrinkToFit="1"/>
    </xf>
    <xf numFmtId="0" fontId="7" fillId="0" borderId="1" xfId="2" applyFont="1" applyFill="1" applyBorder="1" applyAlignment="1">
      <alignment shrinkToFit="1"/>
    </xf>
    <xf numFmtId="0" fontId="7" fillId="0" borderId="1" xfId="2" applyFont="1" applyFill="1" applyBorder="1" applyAlignment="1">
      <alignment horizontal="right" shrinkToFit="1"/>
    </xf>
    <xf numFmtId="0" fontId="5" fillId="0" borderId="0" xfId="1" applyFont="1" applyFill="1" applyBorder="1" applyAlignment="1">
      <alignment horizontal="center" shrinkToFit="1"/>
    </xf>
    <xf numFmtId="0" fontId="5" fillId="4" borderId="1" xfId="1" applyFont="1" applyFill="1" applyBorder="1" applyAlignment="1">
      <alignment horizontal="center" shrinkToFit="1"/>
    </xf>
    <xf numFmtId="0" fontId="7" fillId="4" borderId="1" xfId="2" applyFont="1" applyFill="1" applyBorder="1" applyAlignment="1">
      <alignment horizontal="center" shrinkToFit="1"/>
    </xf>
    <xf numFmtId="0" fontId="7" fillId="4" borderId="2" xfId="2" applyFont="1" applyFill="1" applyBorder="1" applyAlignment="1">
      <alignment horizontal="right" shrinkToFit="1"/>
    </xf>
    <xf numFmtId="0" fontId="7" fillId="4" borderId="3" xfId="2" applyFont="1" applyFill="1" applyBorder="1" applyAlignment="1">
      <alignment shrinkToFit="1"/>
    </xf>
    <xf numFmtId="0" fontId="7" fillId="4" borderId="4" xfId="2" applyFont="1" applyFill="1" applyBorder="1" applyAlignment="1">
      <alignment shrinkToFit="1"/>
    </xf>
    <xf numFmtId="0" fontId="7" fillId="4" borderId="1" xfId="2" applyFont="1" applyFill="1" applyBorder="1" applyAlignment="1">
      <alignment shrinkToFit="1"/>
    </xf>
    <xf numFmtId="0" fontId="7" fillId="4" borderId="1" xfId="2" applyFont="1" applyFill="1" applyBorder="1" applyAlignment="1">
      <alignment horizontal="right" shrinkToFi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7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0" fontId="0" fillId="7" borderId="0" xfId="0" applyFill="1" applyAlignment="1" applyProtection="1">
      <alignment horizontal="left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10" borderId="0" xfId="0" applyFill="1" applyAlignment="1" applyProtection="1">
      <alignment horizontal="center"/>
    </xf>
    <xf numFmtId="0" fontId="0" fillId="8" borderId="0" xfId="0" applyFill="1" applyAlignment="1" applyProtection="1">
      <alignment horizontal="left"/>
    </xf>
    <xf numFmtId="0" fontId="0" fillId="8" borderId="0" xfId="0" applyFill="1" applyAlignment="1" applyProtection="1">
      <alignment horizontal="center"/>
    </xf>
    <xf numFmtId="0" fontId="0" fillId="8" borderId="0" xfId="0" applyFill="1" applyProtection="1"/>
    <xf numFmtId="2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Fill="1" applyProtection="1"/>
    <xf numFmtId="0" fontId="0" fillId="6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textRotation="9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2" fontId="0" fillId="10" borderId="0" xfId="0" applyNumberFormat="1" applyFill="1" applyProtection="1"/>
    <xf numFmtId="0" fontId="0" fillId="12" borderId="0" xfId="0" applyFill="1" applyAlignment="1" applyProtection="1">
      <alignment horizontal="left"/>
    </xf>
    <xf numFmtId="0" fontId="0" fillId="10" borderId="0" xfId="0" applyFill="1" applyAlignment="1" applyProtection="1">
      <alignment horizontal="left"/>
    </xf>
    <xf numFmtId="2" fontId="0" fillId="10" borderId="0" xfId="0" applyNumberFormat="1" applyFill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0" fillId="11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2" borderId="1" xfId="0" applyFill="1" applyBorder="1" applyProtection="1"/>
    <xf numFmtId="0" fontId="0" fillId="0" borderId="0" xfId="0" applyProtection="1"/>
    <xf numFmtId="2" fontId="0" fillId="10" borderId="0" xfId="0" applyNumberFormat="1" applyFill="1" applyAlignment="1" applyProtection="1">
      <alignment horizontal="center"/>
    </xf>
    <xf numFmtId="0" fontId="0" fillId="11" borderId="1" xfId="0" applyFill="1" applyBorder="1" applyProtection="1">
      <protection locked="0"/>
    </xf>
    <xf numFmtId="0" fontId="0" fillId="7" borderId="2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</cellXfs>
  <cellStyles count="3">
    <cellStyle name="Normal" xfId="0" builtinId="0"/>
    <cellStyle name="ปกติ 2" xfId="1" xr:uid="{00000000-0005-0000-0000-000001000000}"/>
    <cellStyle name="ปกติ_Sheet2" xfId="2" xr:uid="{00000000-0005-0000-0000-000002000000}"/>
  </cellStyles>
  <dxfs count="4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ความพึงพอใจต่อการจัดการเรียนการสอนในภาพรวม ปีการศึกษา 2559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(Function)'!$A$63:$A$69</c:f>
              <c:strCache>
                <c:ptCount val="7"/>
                <c:pt idx="0">
                  <c:v>1. ด้านคุณธรรม จริยธรรม</c:v>
                </c:pt>
                <c:pt idx="1">
                  <c:v>2. ด้านความรู้วิชาการ วิชาชีพ</c:v>
                </c:pt>
                <c:pt idx="2">
                  <c:v>3. ด้านทักษะทางปัญญา</c:v>
                </c:pt>
                <c:pt idx="3">
                  <c:v>4. ด้านทักษะความสัมพันธ์ระหว่างบุคคลและความรับผิดชอบ</c:v>
                </c:pt>
                <c:pt idx="4">
                  <c:v>5. ด้านทักษะการวิเคราะห์เชิงตัวเลข การสื่อสาร และการใช้เทคโนโลยีสารสนเทศ</c:v>
                </c:pt>
                <c:pt idx="5">
                  <c:v>6. ด้านทักษะการปฏิบัติงาน</c:v>
                </c:pt>
                <c:pt idx="6">
                  <c:v>7. ด้านอัตลักษณ์ของนักศึกษามหาวิทยาลัยอุบลราชธานี : “สร้างสรรค์ สามัคคี สานึกดีต่อสังคม”</c:v>
                </c:pt>
              </c:strCache>
            </c:strRef>
          </c:cat>
          <c:val>
            <c:numRef>
              <c:f>'แปลผล (Function)'!$D$63:$D$69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A-4837-87C1-778616F8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4.6199119125716913E-2"/>
                  <c:y val="-0.117780158432576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1"/>
                      <a:t>ร้อยละความพึงพอใจต่อการจัดการเรียนการสอนในภาพรวม  </a:t>
                    </a:r>
                    <a:fld id="{5B54BDA4-F795-45A0-AD5D-50E6D59AA17F}" type="VALUE">
                      <a:rPr lang="en-US" sz="2800" b="1"/>
                      <a:pPr algn="r">
                        <a:defRPr sz="2800" b="1"/>
                      </a:pPr>
                      <a:t>[VALUE]</a:t>
                    </a:fld>
                    <a:endParaRPr lang="th-TH" sz="15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0390167844457907"/>
                      <c:h val="0.110748299319727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35A-4837-87C1-778616F8D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'แปลผล (Function)'!$F$63:$F$69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A-4837-87C1-778616F8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1. ด้านคุณธรรม จริยธรรม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(Function)'!$D$3:$D$8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5-4D3A-8568-FB948C27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0785916370515681E-2"/>
                  <c:y val="-5.81438034531397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7A764F1D-C232-49AF-BEAC-C04EC76A58A9}" type="VALUE">
                      <a:rPr lang="en-US"/>
                      <a:pPr algn="r">
                        <a:defRPr sz="2800" b="1"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654580944892162"/>
                      <c:h val="6.64550264550264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D95-4D3A-8568-FB948C27C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(Function)'!$F$3:$F$8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5-4D3A-8568-FB948C27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2. ด้านความรู้วิชาการ วิชาชีพ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(Function)'!$D$13:$D$18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1-481E-AAC2-56168E280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2398233173470643E-2"/>
                  <c:y val="-0.152653180257229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9F567B13-6842-41A4-947C-15030C0720AD}" type="VALUE">
                      <a:rPr lang="en-US" sz="2800" b="1"/>
                      <a:pPr algn="r">
                        <a:defRPr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4781143592867187"/>
                      <c:h val="8.45956160241874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11-481E-AAC2-56168E280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(Function)'!$F$13:$F$18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1-481E-AAC2-56168E280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3. ด้านทักษะทางปัญญา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(Function)'!$D$23:$D$28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D-4FE8-A1B7-E7672AC1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0785979845056166E-2"/>
                  <c:y val="-0.170793769826390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72FE2A90-2164-4BAD-B177-B1D45CF577A5}" type="VALUE">
                      <a:rPr lang="en-US"/>
                      <a:pPr algn="r">
                        <a:defRPr sz="2800" b="1"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813791595818505"/>
                      <c:h val="0.108783068783068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9D-4FE8-A1B7-E7672AC18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(Function)'!$F$23:$F$28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D-4FE8-A1B7-E7672AC1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4. ด้านทักษะความสัมพันธ์ระหว่างบุคคลและความรับผิดชอบ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(Function)'!$D$33:$D$37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C-4838-8CFF-CAEFA0CA0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5.6217623223760199E-2"/>
                  <c:y val="-0.145094601270079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AFBFCF50-EC49-43B3-A72B-4F85036DB532}" type="VALUE">
                      <a:rPr lang="en-US"/>
                      <a:pPr algn="r">
                        <a:defRPr sz="2800" b="1"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138256943416508"/>
                      <c:h val="0.105759637188208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5C-4838-8CFF-CAEFA0CA0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(Function)'!$F$33:$F$37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C-4838-8CFF-CAEFA0CA0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5. ด้านทักษะการวิเคราะห์เชิงตัวเลข การสื่อสาร และการใช้เทคโนโลยีสารสนเทศ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(Function)'!$D$42:$D$45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6-4C97-A6AE-4F5B491B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7.2041508794905326E-2"/>
                  <c:y val="-0.160211759244380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E2614EF9-120A-4456-8EE2-F703BE29FF5D}" type="VALUE">
                      <a:rPr lang="en-US"/>
                      <a:pPr algn="r">
                        <a:defRPr sz="2800" b="1"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266834273306638"/>
                      <c:h val="0.11180650037792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F6-4C97-A6AE-4F5B491BC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(Function)'!$F$42:$F$45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6-4C97-A6AE-4F5B491B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6. ด้านทักษะการปฏิบัติงาน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(Function)'!$D$50:$D$51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1-41D4-A4C8-802D71AA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2154784190370811"/>
                  <c:y val="-0.20405127930437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FD6F61E6-BE62-4D84-9F59-AA54CF7F7F46}" type="VALUE">
                      <a:rPr lang="en-US"/>
                      <a:pPr algn="r">
                        <a:defRPr sz="2800" b="1"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7291962828293"/>
                      <c:h val="0.1208767951625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21-41D4-A4C8-802D71AAA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(Function)'!$F$50:$F$51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1-41D4-A4C8-802D71AA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7. ด้านอัตลักษณ์ของนักศึกษามหาวิทยาลัยอุบลราชธานี : “สร้างสรรค์ สามัคคี สานึกดีต่อสังคม”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คุณลักษณะของบัณฑิต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(Function)'!$D$56:$D$59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0-42BD-9B77-B24E0AFC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26272"/>
        <c:axId val="1586364704"/>
      </c:barChart>
      <c:lineChart>
        <c:grouping val="standard"/>
        <c:varyColors val="0"/>
        <c:ser>
          <c:idx val="1"/>
          <c:order val="1"/>
          <c:tx>
            <c:v>Avg.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7.5266015451734405E-2"/>
                  <c:y val="-0.104278274739467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28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 sz="1500" b="0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ร้อยละความพึงพอใจต่อการจัดการเรียนการสอน  </a:t>
                    </a:r>
                    <a:fld id="{C0347E9C-CBF5-4588-99AF-69FC64118DD5}" type="VALUE">
                      <a:rPr lang="en-US" sz="2800" b="1"/>
                      <a:pPr algn="r">
                        <a:defRPr sz="2800" b="1"/>
                      </a:pPr>
                      <a:t>[VALUE]</a:t>
                    </a:fld>
                    <a:endParaRPr lang="th-TH" sz="1500" b="0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cs typeface="TH SarabunPSK" panose="020B0500040200020003" pitchFamily="34" charset="-34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879087601721119"/>
                      <c:h val="9.064247921390776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10-42BD-9B77-B24E0AFC5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'แปลผล (Function)'!$A$3:$A$8</c:f>
              <c:strCache>
                <c:ptCount val="6"/>
                <c:pt idx="0">
                  <c:v>1.1 มีวินัยและความรับผิดชอบต่อหน้าที่ มีความมุ่งมั่นในการทำงานให้สำเร็จ</c:v>
                </c:pt>
                <c:pt idx="1">
                  <c:v>1.2 มีน้ำใจ มีจิตอาสา จิตสาธารณะ ความรับผิดชอบต่อประโยชน์ส่วนรวม</c:v>
                </c:pt>
                <c:pt idx="2">
                  <c:v>1.3 มีความซื่อสัตย์ ขยัน อดทน</c:v>
                </c:pt>
                <c:pt idx="3">
                  <c:v>1.4 สุภาพ อ่อนน้อมถ่อมตน รู้จักกาลเทศะ รับฟังความคิดเห็นของผู้อื่น</c:v>
                </c:pt>
                <c:pt idx="4">
                  <c:v>1.5 มีจิตสำนึกและตระหนักในการปฏิบัติตามจรรยาบรรณ หรือ จรรยาบรรณวิชาชีพ</c:v>
                </c:pt>
                <c:pt idx="5">
                  <c:v>1.6 เคารพและปฏิบัติตามกฎระเบียบข้อบังคับขององค์กรและสังคม</c:v>
                </c:pt>
              </c:strCache>
            </c:strRef>
          </c:cat>
          <c:val>
            <c:numRef>
              <c:f>'แปลผล (Function)'!$F$56:$F$59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0-42BD-9B77-B24E0AFC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426272"/>
        <c:axId val="1586364704"/>
      </c:lineChart>
      <c:catAx>
        <c:axId val="158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364704"/>
        <c:crosses val="autoZero"/>
        <c:auto val="1"/>
        <c:lblAlgn val="ctr"/>
        <c:lblOffset val="100"/>
        <c:noMultiLvlLbl val="0"/>
      </c:catAx>
      <c:valAx>
        <c:axId val="158636470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ร้อยละความพึงพอใจ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58642627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6</xdr:col>
      <xdr:colOff>9524</xdr:colOff>
      <xdr:row>94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EA3F9A-2459-429A-A2AD-2CE183F0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19</xdr:col>
      <xdr:colOff>561974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D9570A-51DF-44D3-923A-E1B57F56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19</xdr:col>
      <xdr:colOff>561974</xdr:colOff>
      <xdr:row>47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6E6639-B0C7-4663-A688-9CD59B044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19</xdr:col>
      <xdr:colOff>561974</xdr:colOff>
      <xdr:row>70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300464-4E8D-45DE-8917-8F2041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19</xdr:col>
      <xdr:colOff>561974</xdr:colOff>
      <xdr:row>94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11E5D2-CD86-4857-A342-323290A48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96</xdr:row>
      <xdr:rowOff>0</xdr:rowOff>
    </xdr:from>
    <xdr:to>
      <xdr:col>19</xdr:col>
      <xdr:colOff>561974</xdr:colOff>
      <xdr:row>118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F215C1-F3C6-49EE-9E5F-D038F948B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119</xdr:row>
      <xdr:rowOff>0</xdr:rowOff>
    </xdr:from>
    <xdr:to>
      <xdr:col>19</xdr:col>
      <xdr:colOff>561974</xdr:colOff>
      <xdr:row>141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453D98-2A82-41D4-B5C0-19A194568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142</xdr:row>
      <xdr:rowOff>0</xdr:rowOff>
    </xdr:from>
    <xdr:to>
      <xdr:col>19</xdr:col>
      <xdr:colOff>561974</xdr:colOff>
      <xdr:row>164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054FC7D-F4B1-405B-ADA6-3AE07341B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T85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8.85546875" defaultRowHeight="15"/>
  <cols>
    <col min="1" max="1" width="8.85546875" style="25"/>
    <col min="2" max="2" width="12.42578125" style="24" hidden="1" customWidth="1"/>
    <col min="3" max="3" width="12.42578125" style="24" customWidth="1"/>
    <col min="4" max="4" width="12.42578125" style="26" customWidth="1"/>
    <col min="5" max="8" width="12.42578125" style="27" customWidth="1"/>
    <col min="9" max="9" width="35.5703125" style="27" customWidth="1"/>
    <col min="10" max="10" width="14.7109375" style="27" hidden="1" customWidth="1"/>
    <col min="11" max="11" width="14.85546875" style="27" hidden="1" customWidth="1"/>
    <col min="12" max="12" width="25.85546875" style="27" hidden="1" customWidth="1"/>
    <col min="13" max="18" width="12.42578125" style="27" hidden="1" customWidth="1"/>
    <col min="19" max="19" width="6.5703125" style="26" customWidth="1"/>
    <col min="20" max="20" width="12.5703125" style="27" bestFit="1" customWidth="1"/>
    <col min="21" max="21" width="6.5703125" style="26" customWidth="1"/>
    <col min="22" max="22" width="12.5703125" style="27" bestFit="1" customWidth="1"/>
    <col min="23" max="23" width="6.5703125" style="26" customWidth="1"/>
    <col min="24" max="26" width="7.85546875" style="26" bestFit="1" customWidth="1"/>
    <col min="27" max="27" width="14.140625" style="24" bestFit="1" customWidth="1"/>
    <col min="28" max="30" width="7.85546875" style="26" bestFit="1" customWidth="1"/>
    <col min="31" max="31" width="12.5703125" style="27" bestFit="1" customWidth="1"/>
    <col min="32" max="33" width="9.42578125" style="26" bestFit="1" customWidth="1"/>
    <col min="34" max="34" width="14.140625" style="27" bestFit="1" customWidth="1"/>
    <col min="35" max="67" width="6.5703125" style="26" customWidth="1"/>
    <col min="68" max="72" width="7.7109375" style="24" bestFit="1" customWidth="1"/>
    <col min="73" max="16384" width="8.85546875" style="24"/>
  </cols>
  <sheetData>
    <row r="1" spans="1:72">
      <c r="A1" s="25" t="s">
        <v>40</v>
      </c>
      <c r="B1" s="70" t="s">
        <v>41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X1" s="69" t="s">
        <v>29</v>
      </c>
      <c r="Y1" s="69"/>
      <c r="Z1" s="69"/>
      <c r="AA1" s="69"/>
      <c r="AB1" s="71" t="s">
        <v>30</v>
      </c>
      <c r="AC1" s="71"/>
      <c r="AD1" s="71"/>
      <c r="AF1" s="72" t="s">
        <v>31</v>
      </c>
      <c r="AG1" s="72"/>
      <c r="AI1" s="66" t="s">
        <v>32</v>
      </c>
      <c r="AJ1" s="67"/>
      <c r="AK1" s="67"/>
      <c r="AL1" s="67"/>
      <c r="AM1" s="67"/>
      <c r="AN1" s="68"/>
      <c r="AO1" s="66" t="s">
        <v>33</v>
      </c>
      <c r="AP1" s="67"/>
      <c r="AQ1" s="67"/>
      <c r="AR1" s="67"/>
      <c r="AS1" s="67"/>
      <c r="AT1" s="68"/>
      <c r="AU1" s="66" t="s">
        <v>34</v>
      </c>
      <c r="AV1" s="67"/>
      <c r="AW1" s="67"/>
      <c r="AX1" s="67"/>
      <c r="AY1" s="67"/>
      <c r="AZ1" s="68"/>
      <c r="BA1" s="66" t="s">
        <v>35</v>
      </c>
      <c r="BB1" s="67"/>
      <c r="BC1" s="67"/>
      <c r="BD1" s="67"/>
      <c r="BE1" s="68"/>
      <c r="BF1" s="66" t="s">
        <v>36</v>
      </c>
      <c r="BG1" s="67"/>
      <c r="BH1" s="67"/>
      <c r="BI1" s="68"/>
      <c r="BJ1" s="66" t="s">
        <v>37</v>
      </c>
      <c r="BK1" s="68"/>
      <c r="BL1" s="66" t="s">
        <v>38</v>
      </c>
      <c r="BM1" s="67"/>
      <c r="BN1" s="67"/>
      <c r="BO1" s="68"/>
      <c r="BP1" s="69" t="s">
        <v>39</v>
      </c>
      <c r="BQ1" s="69"/>
      <c r="BR1" s="69"/>
      <c r="BS1" s="69"/>
      <c r="BT1" s="69"/>
    </row>
    <row r="2" spans="1:72" s="61" customFormat="1">
      <c r="A2" s="53" t="s">
        <v>28</v>
      </c>
      <c r="B2" s="51" t="s">
        <v>3</v>
      </c>
      <c r="C2" s="51" t="s">
        <v>143</v>
      </c>
      <c r="D2" s="50" t="s">
        <v>0</v>
      </c>
      <c r="E2" s="50" t="s">
        <v>1</v>
      </c>
      <c r="F2" s="50" t="s">
        <v>2</v>
      </c>
      <c r="G2" s="50" t="s">
        <v>4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9</v>
      </c>
      <c r="M2" s="50" t="s">
        <v>10</v>
      </c>
      <c r="N2" s="50" t="s">
        <v>11</v>
      </c>
      <c r="O2" s="50" t="s">
        <v>12</v>
      </c>
      <c r="P2" s="50" t="s">
        <v>13</v>
      </c>
      <c r="Q2" s="50" t="s">
        <v>14</v>
      </c>
      <c r="R2" s="50" t="s">
        <v>15</v>
      </c>
      <c r="S2" s="54" t="s">
        <v>42</v>
      </c>
      <c r="T2" s="55" t="s">
        <v>44</v>
      </c>
      <c r="U2" s="54" t="s">
        <v>43</v>
      </c>
      <c r="V2" s="55" t="s">
        <v>45</v>
      </c>
      <c r="W2" s="54" t="s">
        <v>46</v>
      </c>
      <c r="X2" s="56" t="s">
        <v>47</v>
      </c>
      <c r="Y2" s="56" t="s">
        <v>83</v>
      </c>
      <c r="Z2" s="56" t="s">
        <v>84</v>
      </c>
      <c r="AA2" s="55" t="s">
        <v>85</v>
      </c>
      <c r="AB2" s="56" t="s">
        <v>86</v>
      </c>
      <c r="AC2" s="56" t="s">
        <v>48</v>
      </c>
      <c r="AD2" s="56" t="s">
        <v>87</v>
      </c>
      <c r="AE2" s="55" t="s">
        <v>49</v>
      </c>
      <c r="AF2" s="57" t="s">
        <v>88</v>
      </c>
      <c r="AG2" s="57" t="s">
        <v>89</v>
      </c>
      <c r="AH2" s="58" t="s">
        <v>50</v>
      </c>
      <c r="AI2" s="59" t="s">
        <v>108</v>
      </c>
      <c r="AJ2" s="59" t="s">
        <v>56</v>
      </c>
      <c r="AK2" s="59" t="s">
        <v>57</v>
      </c>
      <c r="AL2" s="59" t="s">
        <v>58</v>
      </c>
      <c r="AM2" s="59" t="s">
        <v>59</v>
      </c>
      <c r="AN2" s="59" t="s">
        <v>60</v>
      </c>
      <c r="AO2" s="60" t="s">
        <v>61</v>
      </c>
      <c r="AP2" s="60" t="s">
        <v>62</v>
      </c>
      <c r="AQ2" s="60" t="s">
        <v>63</v>
      </c>
      <c r="AR2" s="60" t="s">
        <v>64</v>
      </c>
      <c r="AS2" s="60" t="s">
        <v>65</v>
      </c>
      <c r="AT2" s="60" t="s">
        <v>66</v>
      </c>
      <c r="AU2" s="50" t="s">
        <v>67</v>
      </c>
      <c r="AV2" s="50" t="s">
        <v>68</v>
      </c>
      <c r="AW2" s="50" t="s">
        <v>69</v>
      </c>
      <c r="AX2" s="50" t="s">
        <v>70</v>
      </c>
      <c r="AY2" s="50" t="s">
        <v>71</v>
      </c>
      <c r="AZ2" s="50" t="s">
        <v>72</v>
      </c>
      <c r="BA2" s="60" t="s">
        <v>51</v>
      </c>
      <c r="BB2" s="60" t="s">
        <v>52</v>
      </c>
      <c r="BC2" s="60" t="s">
        <v>53</v>
      </c>
      <c r="BD2" s="60" t="s">
        <v>54</v>
      </c>
      <c r="BE2" s="60" t="s">
        <v>55</v>
      </c>
      <c r="BF2" s="50" t="s">
        <v>73</v>
      </c>
      <c r="BG2" s="50" t="s">
        <v>74</v>
      </c>
      <c r="BH2" s="50" t="s">
        <v>75</v>
      </c>
      <c r="BI2" s="50" t="s">
        <v>76</v>
      </c>
      <c r="BJ2" s="60" t="s">
        <v>77</v>
      </c>
      <c r="BK2" s="60" t="s">
        <v>78</v>
      </c>
      <c r="BL2" s="50" t="s">
        <v>79</v>
      </c>
      <c r="BM2" s="50" t="s">
        <v>80</v>
      </c>
      <c r="BN2" s="50" t="s">
        <v>81</v>
      </c>
      <c r="BO2" s="50" t="s">
        <v>82</v>
      </c>
      <c r="BP2" s="55" t="s">
        <v>51</v>
      </c>
      <c r="BQ2" s="55" t="s">
        <v>52</v>
      </c>
      <c r="BR2" s="55" t="s">
        <v>53</v>
      </c>
      <c r="BS2" s="55" t="s">
        <v>54</v>
      </c>
      <c r="BT2" s="55" t="s">
        <v>55</v>
      </c>
    </row>
    <row r="3" spans="1:72" s="63" customFormat="1">
      <c r="A3" s="53" t="str">
        <f>IF(B3&lt;&gt;"",1, IF(D3&lt;&gt;"",1, IF(E3&lt;&gt;"",1, IF(F3&lt;&gt;"",1, IF(G3&lt;&gt;"",1,"")))))</f>
        <v/>
      </c>
      <c r="B3" s="62"/>
      <c r="C3" s="52"/>
      <c r="D3" s="50" t="str">
        <f>IFERROR((VLOOKUP(C3,ผู้สำเร็จการศึกษา!$C$1:$M$3332,2,0)),"")</f>
        <v/>
      </c>
      <c r="E3" s="51" t="str">
        <f>IFERROR((VLOOKUP(C3,ผู้สำเร็จการศึกษา!$C$1:$M$3332,3,0)),"")</f>
        <v/>
      </c>
      <c r="F3" s="51" t="str">
        <f>IFERROR((VLOOKUP(C3,ผู้สำเร็จการศึกษา!$C$1:$M$3332,4,0)),"")</f>
        <v/>
      </c>
      <c r="G3" s="51" t="str">
        <f>IFERROR((VLOOKUP(C3,ผู้สำเร็จการศึกษา!$C$1:$M$3332,10,0)),"")</f>
        <v/>
      </c>
      <c r="H3" s="51" t="str">
        <f>IFERROR((VLOOKUP(C3,ผู้สำเร็จการศึกษา!$C$1:$M$3332,6,0)),"")</f>
        <v/>
      </c>
      <c r="I3" s="51" t="str">
        <f>IFERROR((VLOOKUP(C3,ผู้สำเร็จการศึกษา!$C$1:$M$3332,8,0)),"")</f>
        <v/>
      </c>
      <c r="J3" s="51"/>
      <c r="K3" s="51"/>
      <c r="L3" s="51"/>
      <c r="M3" s="51"/>
      <c r="N3" s="51"/>
      <c r="O3" s="51"/>
      <c r="P3" s="51"/>
      <c r="Q3" s="51"/>
      <c r="R3" s="51"/>
      <c r="S3" s="39"/>
      <c r="T3" s="40"/>
      <c r="U3" s="39"/>
      <c r="V3" s="40"/>
      <c r="W3" s="39"/>
      <c r="X3" s="41"/>
      <c r="Y3" s="41"/>
      <c r="Z3" s="41"/>
      <c r="AA3" s="42"/>
      <c r="AB3" s="41"/>
      <c r="AC3" s="41"/>
      <c r="AD3" s="41"/>
      <c r="AE3" s="40"/>
      <c r="AF3" s="43"/>
      <c r="AG3" s="43"/>
      <c r="AH3" s="40"/>
      <c r="AI3" s="44"/>
      <c r="AJ3" s="44"/>
      <c r="AK3" s="44"/>
      <c r="AL3" s="44"/>
      <c r="AM3" s="44"/>
      <c r="AN3" s="44"/>
      <c r="AO3" s="45"/>
      <c r="AP3" s="45"/>
      <c r="AQ3" s="45"/>
      <c r="AR3" s="45"/>
      <c r="AS3" s="45"/>
      <c r="AT3" s="45"/>
      <c r="AU3" s="38"/>
      <c r="AV3" s="38"/>
      <c r="AW3" s="38"/>
      <c r="AX3" s="38"/>
      <c r="AY3" s="38"/>
      <c r="AZ3" s="38"/>
      <c r="BA3" s="45"/>
      <c r="BB3" s="45"/>
      <c r="BC3" s="45"/>
      <c r="BD3" s="45"/>
      <c r="BE3" s="45"/>
      <c r="BF3" s="38"/>
      <c r="BG3" s="38"/>
      <c r="BH3" s="38"/>
      <c r="BI3" s="38"/>
      <c r="BJ3" s="45"/>
      <c r="BK3" s="45"/>
      <c r="BL3" s="38"/>
      <c r="BM3" s="38"/>
      <c r="BN3" s="38"/>
      <c r="BO3" s="38"/>
      <c r="BP3" s="42"/>
      <c r="BQ3" s="42"/>
      <c r="BR3" s="42"/>
      <c r="BS3" s="42"/>
      <c r="BT3" s="42"/>
    </row>
    <row r="4" spans="1:72" s="63" customFormat="1">
      <c r="A4" s="53" t="str">
        <f t="shared" ref="A4:A52" si="0">IF(B4&lt;&gt;"",1+A3, IF(D4&lt;&gt;"",1+A3, IF(E4&lt;&gt;"",1+A3, IF(F4&lt;&gt;"",1+A3, IF(G4&lt;&gt;"",1+A3,"")))))</f>
        <v/>
      </c>
      <c r="B4" s="62"/>
      <c r="C4" s="52"/>
      <c r="D4" s="50" t="str">
        <f>IFERROR((VLOOKUP(C4,ผู้สำเร็จการศึกษา!$C$1:$M$3332,2,0)),"")</f>
        <v/>
      </c>
      <c r="E4" s="51" t="str">
        <f>IFERROR((VLOOKUP(C4,ผู้สำเร็จการศึกษา!$C$1:$M$3332,3,0)),"")</f>
        <v/>
      </c>
      <c r="F4" s="51" t="str">
        <f>IFERROR((VLOOKUP(C4,ผู้สำเร็จการศึกษา!$C$1:$M$3332,4,0)),"")</f>
        <v/>
      </c>
      <c r="G4" s="51" t="str">
        <f>IFERROR((VLOOKUP(C4,ผู้สำเร็จการศึกษา!$C$1:$M$3332,10,0)),"")</f>
        <v/>
      </c>
      <c r="H4" s="51" t="str">
        <f>IFERROR((VLOOKUP(C4,ผู้สำเร็จการศึกษา!$C$1:$M$3332,6,0)),"")</f>
        <v/>
      </c>
      <c r="I4" s="51" t="str">
        <f>IFERROR((VLOOKUP(C4,ผู้สำเร็จการศึกษา!$C$1:$M$3332,8,0)),"")</f>
        <v/>
      </c>
      <c r="J4" s="51"/>
      <c r="K4" s="51"/>
      <c r="L4" s="51"/>
      <c r="M4" s="51"/>
      <c r="N4" s="51"/>
      <c r="O4" s="51"/>
      <c r="P4" s="51"/>
      <c r="Q4" s="51"/>
      <c r="R4" s="51"/>
      <c r="S4" s="39"/>
      <c r="T4" s="40"/>
      <c r="U4" s="39"/>
      <c r="V4" s="40"/>
      <c r="W4" s="39"/>
      <c r="X4" s="41"/>
      <c r="Y4" s="41"/>
      <c r="Z4" s="41"/>
      <c r="AA4" s="42"/>
      <c r="AB4" s="41"/>
      <c r="AC4" s="41"/>
      <c r="AD4" s="41"/>
      <c r="AE4" s="40"/>
      <c r="AF4" s="43"/>
      <c r="AG4" s="43"/>
      <c r="AH4" s="40"/>
      <c r="AI4" s="44"/>
      <c r="AJ4" s="44"/>
      <c r="AK4" s="44"/>
      <c r="AL4" s="44"/>
      <c r="AM4" s="44"/>
      <c r="AN4" s="44"/>
      <c r="AO4" s="45"/>
      <c r="AP4" s="45"/>
      <c r="AQ4" s="45"/>
      <c r="AR4" s="45"/>
      <c r="AS4" s="45"/>
      <c r="AT4" s="45"/>
      <c r="AU4" s="38"/>
      <c r="AV4" s="38"/>
      <c r="AW4" s="38"/>
      <c r="AX4" s="38"/>
      <c r="AY4" s="38"/>
      <c r="AZ4" s="38"/>
      <c r="BA4" s="45"/>
      <c r="BB4" s="45"/>
      <c r="BC4" s="45"/>
      <c r="BD4" s="45"/>
      <c r="BE4" s="45"/>
      <c r="BF4" s="38"/>
      <c r="BG4" s="38"/>
      <c r="BH4" s="38"/>
      <c r="BI4" s="38"/>
      <c r="BJ4" s="45"/>
      <c r="BK4" s="45"/>
      <c r="BL4" s="38"/>
      <c r="BM4" s="38"/>
      <c r="BN4" s="38"/>
      <c r="BO4" s="38"/>
      <c r="BP4" s="42"/>
      <c r="BQ4" s="42"/>
      <c r="BR4" s="42"/>
      <c r="BS4" s="42"/>
      <c r="BT4" s="42"/>
    </row>
    <row r="5" spans="1:72" s="63" customFormat="1">
      <c r="A5" s="53" t="str">
        <f t="shared" si="0"/>
        <v/>
      </c>
      <c r="B5" s="62"/>
      <c r="C5" s="52"/>
      <c r="D5" s="50" t="str">
        <f>IFERROR((VLOOKUP(C5,ผู้สำเร็จการศึกษา!$C$1:$M$3332,2,0)),"")</f>
        <v/>
      </c>
      <c r="E5" s="51" t="str">
        <f>IFERROR((VLOOKUP(C5,ผู้สำเร็จการศึกษา!$C$1:$M$3332,3,0)),"")</f>
        <v/>
      </c>
      <c r="F5" s="51" t="str">
        <f>IFERROR((VLOOKUP(C5,ผู้สำเร็จการศึกษา!$C$1:$M$3332,4,0)),"")</f>
        <v/>
      </c>
      <c r="G5" s="51" t="str">
        <f>IFERROR((VLOOKUP(C5,ผู้สำเร็จการศึกษา!$C$1:$M$3332,10,0)),"")</f>
        <v/>
      </c>
      <c r="H5" s="51" t="str">
        <f>IFERROR((VLOOKUP(C5,ผู้สำเร็จการศึกษา!$C$1:$M$3332,6,0)),"")</f>
        <v/>
      </c>
      <c r="I5" s="51" t="str">
        <f>IFERROR((VLOOKUP(C5,ผู้สำเร็จการศึกษา!$C$1:$M$3332,8,0)),"")</f>
        <v/>
      </c>
      <c r="J5" s="51"/>
      <c r="K5" s="51"/>
      <c r="L5" s="51"/>
      <c r="M5" s="51"/>
      <c r="N5" s="51"/>
      <c r="O5" s="51"/>
      <c r="P5" s="51"/>
      <c r="Q5" s="51"/>
      <c r="R5" s="51"/>
      <c r="S5" s="39"/>
      <c r="T5" s="40"/>
      <c r="U5" s="39"/>
      <c r="V5" s="40"/>
      <c r="W5" s="39"/>
      <c r="X5" s="41"/>
      <c r="Y5" s="41"/>
      <c r="Z5" s="41"/>
      <c r="AA5" s="42"/>
      <c r="AB5" s="41"/>
      <c r="AC5" s="41"/>
      <c r="AD5" s="41"/>
      <c r="AE5" s="40"/>
      <c r="AF5" s="43"/>
      <c r="AG5" s="43"/>
      <c r="AH5" s="40"/>
      <c r="AI5" s="44"/>
      <c r="AJ5" s="44"/>
      <c r="AK5" s="44"/>
      <c r="AL5" s="44"/>
      <c r="AM5" s="44"/>
      <c r="AN5" s="44"/>
      <c r="AO5" s="45"/>
      <c r="AP5" s="45"/>
      <c r="AQ5" s="45"/>
      <c r="AR5" s="45"/>
      <c r="AS5" s="45"/>
      <c r="AT5" s="45"/>
      <c r="AU5" s="38"/>
      <c r="AV5" s="38"/>
      <c r="AW5" s="38"/>
      <c r="AX5" s="38"/>
      <c r="AY5" s="38"/>
      <c r="AZ5" s="38"/>
      <c r="BA5" s="45"/>
      <c r="BB5" s="45"/>
      <c r="BC5" s="45"/>
      <c r="BD5" s="45"/>
      <c r="BE5" s="45"/>
      <c r="BF5" s="38"/>
      <c r="BG5" s="38"/>
      <c r="BH5" s="38"/>
      <c r="BI5" s="38"/>
      <c r="BJ5" s="45"/>
      <c r="BK5" s="45"/>
      <c r="BL5" s="38"/>
      <c r="BM5" s="38"/>
      <c r="BN5" s="38"/>
      <c r="BO5" s="38"/>
      <c r="BP5" s="42"/>
      <c r="BQ5" s="42"/>
      <c r="BR5" s="42"/>
      <c r="BS5" s="42"/>
      <c r="BT5" s="42"/>
    </row>
    <row r="6" spans="1:72" s="63" customFormat="1">
      <c r="A6" s="53" t="str">
        <f t="shared" si="0"/>
        <v/>
      </c>
      <c r="B6" s="62"/>
      <c r="C6" s="52"/>
      <c r="D6" s="50" t="str">
        <f>IFERROR((VLOOKUP(C6,ผู้สำเร็จการศึกษา!$C$1:$M$3332,2,0)),"")</f>
        <v/>
      </c>
      <c r="E6" s="51" t="str">
        <f>IFERROR((VLOOKUP(C6,ผู้สำเร็จการศึกษา!$C$1:$M$3332,3,0)),"")</f>
        <v/>
      </c>
      <c r="F6" s="51" t="str">
        <f>IFERROR((VLOOKUP(C6,ผู้สำเร็จการศึกษา!$C$1:$M$3332,4,0)),"")</f>
        <v/>
      </c>
      <c r="G6" s="51" t="str">
        <f>IFERROR((VLOOKUP(C6,ผู้สำเร็จการศึกษา!$C$1:$M$3332,10,0)),"")</f>
        <v/>
      </c>
      <c r="H6" s="51" t="str">
        <f>IFERROR((VLOOKUP(C6,ผู้สำเร็จการศึกษา!$C$1:$M$3332,6,0)),"")</f>
        <v/>
      </c>
      <c r="I6" s="51" t="str">
        <f>IFERROR((VLOOKUP(C6,ผู้สำเร็จการศึกษา!$C$1:$M$3332,8,0)),"")</f>
        <v/>
      </c>
      <c r="J6" s="51"/>
      <c r="K6" s="51"/>
      <c r="L6" s="51"/>
      <c r="M6" s="51"/>
      <c r="N6" s="51"/>
      <c r="O6" s="51"/>
      <c r="P6" s="51"/>
      <c r="Q6" s="51"/>
      <c r="R6" s="51"/>
      <c r="S6" s="39"/>
      <c r="T6" s="40"/>
      <c r="U6" s="39"/>
      <c r="V6" s="40"/>
      <c r="W6" s="39"/>
      <c r="X6" s="41"/>
      <c r="Y6" s="41"/>
      <c r="Z6" s="41"/>
      <c r="AA6" s="42"/>
      <c r="AB6" s="41"/>
      <c r="AC6" s="41"/>
      <c r="AD6" s="41"/>
      <c r="AE6" s="40"/>
      <c r="AF6" s="43"/>
      <c r="AG6" s="43"/>
      <c r="AH6" s="40"/>
      <c r="AI6" s="44"/>
      <c r="AJ6" s="44"/>
      <c r="AK6" s="44"/>
      <c r="AL6" s="44"/>
      <c r="AM6" s="44"/>
      <c r="AN6" s="44"/>
      <c r="AO6" s="45"/>
      <c r="AP6" s="45"/>
      <c r="AQ6" s="45"/>
      <c r="AR6" s="45"/>
      <c r="AS6" s="45"/>
      <c r="AT6" s="45"/>
      <c r="AU6" s="38"/>
      <c r="AV6" s="38"/>
      <c r="AW6" s="38"/>
      <c r="AX6" s="38"/>
      <c r="AY6" s="38"/>
      <c r="AZ6" s="38"/>
      <c r="BA6" s="45"/>
      <c r="BB6" s="45"/>
      <c r="BC6" s="45"/>
      <c r="BD6" s="45"/>
      <c r="BE6" s="45"/>
      <c r="BF6" s="38"/>
      <c r="BG6" s="38"/>
      <c r="BH6" s="38"/>
      <c r="BI6" s="38"/>
      <c r="BJ6" s="45"/>
      <c r="BK6" s="45"/>
      <c r="BL6" s="38"/>
      <c r="BM6" s="38"/>
      <c r="BN6" s="38"/>
      <c r="BO6" s="38"/>
      <c r="BP6" s="42"/>
      <c r="BQ6" s="42"/>
      <c r="BR6" s="42"/>
      <c r="BS6" s="42"/>
      <c r="BT6" s="42"/>
    </row>
    <row r="7" spans="1:72" s="63" customFormat="1">
      <c r="A7" s="53" t="str">
        <f t="shared" si="0"/>
        <v/>
      </c>
      <c r="B7" s="62"/>
      <c r="C7" s="52"/>
      <c r="D7" s="50" t="str">
        <f>IFERROR((VLOOKUP(C7,ผู้สำเร็จการศึกษา!$C$1:$M$3332,2,0)),"")</f>
        <v/>
      </c>
      <c r="E7" s="51" t="str">
        <f>IFERROR((VLOOKUP(C7,ผู้สำเร็จการศึกษา!$C$1:$M$3332,3,0)),"")</f>
        <v/>
      </c>
      <c r="F7" s="51" t="str">
        <f>IFERROR((VLOOKUP(C7,ผู้สำเร็จการศึกษา!$C$1:$M$3332,4,0)),"")</f>
        <v/>
      </c>
      <c r="G7" s="51" t="str">
        <f>IFERROR((VLOOKUP(C7,ผู้สำเร็จการศึกษา!$C$1:$M$3332,10,0)),"")</f>
        <v/>
      </c>
      <c r="H7" s="51" t="str">
        <f>IFERROR((VLOOKUP(C7,ผู้สำเร็จการศึกษา!$C$1:$M$3332,6,0)),"")</f>
        <v/>
      </c>
      <c r="I7" s="51" t="str">
        <f>IFERROR((VLOOKUP(C7,ผู้สำเร็จการศึกษา!$C$1:$M$3332,8,0)),"")</f>
        <v/>
      </c>
      <c r="J7" s="51"/>
      <c r="K7" s="51"/>
      <c r="L7" s="51"/>
      <c r="M7" s="51"/>
      <c r="N7" s="51"/>
      <c r="O7" s="51"/>
      <c r="P7" s="51"/>
      <c r="Q7" s="51"/>
      <c r="R7" s="51"/>
      <c r="S7" s="39"/>
      <c r="T7" s="40"/>
      <c r="U7" s="39"/>
      <c r="V7" s="40"/>
      <c r="W7" s="39"/>
      <c r="X7" s="41"/>
      <c r="Y7" s="41"/>
      <c r="Z7" s="41"/>
      <c r="AA7" s="42"/>
      <c r="AB7" s="41"/>
      <c r="AC7" s="41"/>
      <c r="AD7" s="41"/>
      <c r="AE7" s="40"/>
      <c r="AF7" s="43"/>
      <c r="AG7" s="43"/>
      <c r="AH7" s="40"/>
      <c r="AI7" s="44"/>
      <c r="AJ7" s="44"/>
      <c r="AK7" s="44"/>
      <c r="AL7" s="44"/>
      <c r="AM7" s="44"/>
      <c r="AN7" s="44"/>
      <c r="AO7" s="45"/>
      <c r="AP7" s="45"/>
      <c r="AQ7" s="45"/>
      <c r="AR7" s="45"/>
      <c r="AS7" s="45"/>
      <c r="AT7" s="45"/>
      <c r="AU7" s="38"/>
      <c r="AV7" s="38"/>
      <c r="AW7" s="38"/>
      <c r="AX7" s="38"/>
      <c r="AY7" s="38"/>
      <c r="AZ7" s="38"/>
      <c r="BA7" s="45"/>
      <c r="BB7" s="45"/>
      <c r="BC7" s="45"/>
      <c r="BD7" s="45"/>
      <c r="BE7" s="45"/>
      <c r="BF7" s="38"/>
      <c r="BG7" s="38"/>
      <c r="BH7" s="38"/>
      <c r="BI7" s="38"/>
      <c r="BJ7" s="45"/>
      <c r="BK7" s="45"/>
      <c r="BL7" s="38"/>
      <c r="BM7" s="38"/>
      <c r="BN7" s="38"/>
      <c r="BO7" s="38"/>
      <c r="BP7" s="42"/>
      <c r="BQ7" s="42"/>
      <c r="BR7" s="42"/>
      <c r="BS7" s="42"/>
      <c r="BT7" s="42"/>
    </row>
    <row r="8" spans="1:72" s="63" customFormat="1">
      <c r="A8" s="53" t="str">
        <f t="shared" si="0"/>
        <v/>
      </c>
      <c r="B8" s="62"/>
      <c r="C8" s="52"/>
      <c r="D8" s="50" t="str">
        <f>IFERROR((VLOOKUP(C8,ผู้สำเร็จการศึกษา!$C$1:$M$3332,2,0)),"")</f>
        <v/>
      </c>
      <c r="E8" s="51" t="str">
        <f>IFERROR((VLOOKUP(C8,ผู้สำเร็จการศึกษา!$C$1:$M$3332,3,0)),"")</f>
        <v/>
      </c>
      <c r="F8" s="51" t="str">
        <f>IFERROR((VLOOKUP(C8,ผู้สำเร็จการศึกษา!$C$1:$M$3332,4,0)),"")</f>
        <v/>
      </c>
      <c r="G8" s="51" t="str">
        <f>IFERROR((VLOOKUP(C8,ผู้สำเร็จการศึกษา!$C$1:$M$3332,10,0)),"")</f>
        <v/>
      </c>
      <c r="H8" s="51" t="str">
        <f>IFERROR((VLOOKUP(C8,ผู้สำเร็จการศึกษา!$C$1:$M$3332,6,0)),"")</f>
        <v/>
      </c>
      <c r="I8" s="51" t="str">
        <f>IFERROR((VLOOKUP(C8,ผู้สำเร็จการศึกษา!$C$1:$M$3332,8,0)),"")</f>
        <v/>
      </c>
      <c r="J8" s="51"/>
      <c r="K8" s="51"/>
      <c r="L8" s="51"/>
      <c r="M8" s="51"/>
      <c r="N8" s="51"/>
      <c r="O8" s="51"/>
      <c r="P8" s="51"/>
      <c r="Q8" s="51"/>
      <c r="R8" s="51"/>
      <c r="S8" s="39"/>
      <c r="T8" s="40"/>
      <c r="U8" s="39"/>
      <c r="V8" s="40"/>
      <c r="W8" s="39"/>
      <c r="X8" s="41"/>
      <c r="Y8" s="41"/>
      <c r="Z8" s="41"/>
      <c r="AA8" s="42"/>
      <c r="AB8" s="41"/>
      <c r="AC8" s="41"/>
      <c r="AD8" s="41"/>
      <c r="AE8" s="40"/>
      <c r="AF8" s="43"/>
      <c r="AG8" s="43"/>
      <c r="AH8" s="40"/>
      <c r="AI8" s="44"/>
      <c r="AJ8" s="44"/>
      <c r="AK8" s="44"/>
      <c r="AL8" s="44"/>
      <c r="AM8" s="44"/>
      <c r="AN8" s="44"/>
      <c r="AO8" s="45"/>
      <c r="AP8" s="45"/>
      <c r="AQ8" s="45"/>
      <c r="AR8" s="45"/>
      <c r="AS8" s="45"/>
      <c r="AT8" s="45"/>
      <c r="AU8" s="38"/>
      <c r="AV8" s="38"/>
      <c r="AW8" s="38"/>
      <c r="AX8" s="38"/>
      <c r="AY8" s="38"/>
      <c r="AZ8" s="38"/>
      <c r="BA8" s="45"/>
      <c r="BB8" s="45"/>
      <c r="BC8" s="45"/>
      <c r="BD8" s="45"/>
      <c r="BE8" s="45"/>
      <c r="BF8" s="38"/>
      <c r="BG8" s="38"/>
      <c r="BH8" s="38"/>
      <c r="BI8" s="38"/>
      <c r="BJ8" s="45"/>
      <c r="BK8" s="45"/>
      <c r="BL8" s="38"/>
      <c r="BM8" s="38"/>
      <c r="BN8" s="38"/>
      <c r="BO8" s="38"/>
      <c r="BP8" s="42"/>
      <c r="BQ8" s="42"/>
      <c r="BR8" s="42"/>
      <c r="BS8" s="42"/>
      <c r="BT8" s="42"/>
    </row>
    <row r="9" spans="1:72" s="63" customFormat="1">
      <c r="A9" s="53" t="str">
        <f t="shared" si="0"/>
        <v/>
      </c>
      <c r="B9" s="62"/>
      <c r="C9" s="52"/>
      <c r="D9" s="50" t="str">
        <f>IFERROR((VLOOKUP(C9,ผู้สำเร็จการศึกษา!$C$1:$M$3332,2,0)),"")</f>
        <v/>
      </c>
      <c r="E9" s="51" t="str">
        <f>IFERROR((VLOOKUP(C9,ผู้สำเร็จการศึกษา!$C$1:$M$3332,3,0)),"")</f>
        <v/>
      </c>
      <c r="F9" s="51" t="str">
        <f>IFERROR((VLOOKUP(C9,ผู้สำเร็จการศึกษา!$C$1:$M$3332,4,0)),"")</f>
        <v/>
      </c>
      <c r="G9" s="51" t="str">
        <f>IFERROR((VLOOKUP(C9,ผู้สำเร็จการศึกษา!$C$1:$M$3332,10,0)),"")</f>
        <v/>
      </c>
      <c r="H9" s="51" t="str">
        <f>IFERROR((VLOOKUP(C9,ผู้สำเร็จการศึกษา!$C$1:$M$3332,6,0)),"")</f>
        <v/>
      </c>
      <c r="I9" s="51" t="str">
        <f>IFERROR((VLOOKUP(C9,ผู้สำเร็จการศึกษา!$C$1:$M$3332,8,0)),"")</f>
        <v/>
      </c>
      <c r="J9" s="51"/>
      <c r="K9" s="51"/>
      <c r="L9" s="51"/>
      <c r="M9" s="51"/>
      <c r="N9" s="51"/>
      <c r="O9" s="51"/>
      <c r="P9" s="51"/>
      <c r="Q9" s="51"/>
      <c r="R9" s="51"/>
      <c r="S9" s="39"/>
      <c r="T9" s="40"/>
      <c r="U9" s="39"/>
      <c r="V9" s="40"/>
      <c r="W9" s="39"/>
      <c r="X9" s="41"/>
      <c r="Y9" s="41"/>
      <c r="Z9" s="41"/>
      <c r="AA9" s="42"/>
      <c r="AB9" s="41"/>
      <c r="AC9" s="41"/>
      <c r="AD9" s="41"/>
      <c r="AE9" s="40"/>
      <c r="AF9" s="43"/>
      <c r="AG9" s="43"/>
      <c r="AH9" s="40"/>
      <c r="AI9" s="44"/>
      <c r="AJ9" s="44"/>
      <c r="AK9" s="44"/>
      <c r="AL9" s="44"/>
      <c r="AM9" s="44"/>
      <c r="AN9" s="44"/>
      <c r="AO9" s="45"/>
      <c r="AP9" s="45"/>
      <c r="AQ9" s="45"/>
      <c r="AR9" s="45"/>
      <c r="AS9" s="45"/>
      <c r="AT9" s="45"/>
      <c r="AU9" s="38"/>
      <c r="AV9" s="38"/>
      <c r="AW9" s="38"/>
      <c r="AX9" s="38"/>
      <c r="AY9" s="38"/>
      <c r="AZ9" s="38"/>
      <c r="BA9" s="45"/>
      <c r="BB9" s="45"/>
      <c r="BC9" s="45"/>
      <c r="BD9" s="45"/>
      <c r="BE9" s="45"/>
      <c r="BF9" s="38"/>
      <c r="BG9" s="38"/>
      <c r="BH9" s="38"/>
      <c r="BI9" s="38"/>
      <c r="BJ9" s="45"/>
      <c r="BK9" s="45"/>
      <c r="BL9" s="38"/>
      <c r="BM9" s="38"/>
      <c r="BN9" s="38"/>
      <c r="BO9" s="38"/>
      <c r="BP9" s="42"/>
      <c r="BQ9" s="42"/>
      <c r="BR9" s="42"/>
      <c r="BS9" s="42"/>
      <c r="BT9" s="42"/>
    </row>
    <row r="10" spans="1:72" s="63" customFormat="1">
      <c r="A10" s="53" t="str">
        <f t="shared" si="0"/>
        <v/>
      </c>
      <c r="B10" s="62"/>
      <c r="C10" s="52"/>
      <c r="D10" s="50" t="str">
        <f>IFERROR((VLOOKUP(C10,ผู้สำเร็จการศึกษา!$C$1:$M$3332,2,0)),"")</f>
        <v/>
      </c>
      <c r="E10" s="51" t="str">
        <f>IFERROR((VLOOKUP(C10,ผู้สำเร็จการศึกษา!$C$1:$M$3332,3,0)),"")</f>
        <v/>
      </c>
      <c r="F10" s="51" t="str">
        <f>IFERROR((VLOOKUP(C10,ผู้สำเร็จการศึกษา!$C$1:$M$3332,4,0)),"")</f>
        <v/>
      </c>
      <c r="G10" s="51" t="str">
        <f>IFERROR((VLOOKUP(C10,ผู้สำเร็จการศึกษา!$C$1:$M$3332,10,0)),"")</f>
        <v/>
      </c>
      <c r="H10" s="51" t="str">
        <f>IFERROR((VLOOKUP(C10,ผู้สำเร็จการศึกษา!$C$1:$M$3332,6,0)),"")</f>
        <v/>
      </c>
      <c r="I10" s="51" t="str">
        <f>IFERROR((VLOOKUP(C10,ผู้สำเร็จการศึกษา!$C$1:$M$3332,8,0)),"")</f>
        <v/>
      </c>
      <c r="J10" s="51"/>
      <c r="K10" s="51"/>
      <c r="L10" s="51"/>
      <c r="M10" s="51"/>
      <c r="N10" s="51"/>
      <c r="O10" s="51"/>
      <c r="P10" s="51"/>
      <c r="Q10" s="51"/>
      <c r="R10" s="51"/>
      <c r="S10" s="39"/>
      <c r="T10" s="40"/>
      <c r="U10" s="39"/>
      <c r="V10" s="40"/>
      <c r="W10" s="39"/>
      <c r="X10" s="41"/>
      <c r="Y10" s="41"/>
      <c r="Z10" s="41"/>
      <c r="AA10" s="42"/>
      <c r="AB10" s="41"/>
      <c r="AC10" s="41"/>
      <c r="AD10" s="41"/>
      <c r="AE10" s="40"/>
      <c r="AF10" s="43"/>
      <c r="AG10" s="43"/>
      <c r="AH10" s="40"/>
      <c r="AI10" s="44"/>
      <c r="AJ10" s="44"/>
      <c r="AK10" s="44"/>
      <c r="AL10" s="44"/>
      <c r="AM10" s="44"/>
      <c r="AN10" s="44"/>
      <c r="AO10" s="45"/>
      <c r="AP10" s="45"/>
      <c r="AQ10" s="45"/>
      <c r="AR10" s="45"/>
      <c r="AS10" s="45"/>
      <c r="AT10" s="45"/>
      <c r="AU10" s="38"/>
      <c r="AV10" s="38"/>
      <c r="AW10" s="38"/>
      <c r="AX10" s="38"/>
      <c r="AY10" s="38"/>
      <c r="AZ10" s="38"/>
      <c r="BA10" s="45"/>
      <c r="BB10" s="45"/>
      <c r="BC10" s="45"/>
      <c r="BD10" s="45"/>
      <c r="BE10" s="45"/>
      <c r="BF10" s="38"/>
      <c r="BG10" s="38"/>
      <c r="BH10" s="38"/>
      <c r="BI10" s="38"/>
      <c r="BJ10" s="45"/>
      <c r="BK10" s="45"/>
      <c r="BL10" s="38"/>
      <c r="BM10" s="38"/>
      <c r="BN10" s="38"/>
      <c r="BO10" s="38"/>
      <c r="BP10" s="42"/>
      <c r="BQ10" s="42"/>
      <c r="BR10" s="42"/>
      <c r="BS10" s="42"/>
      <c r="BT10" s="42"/>
    </row>
    <row r="11" spans="1:72" s="63" customFormat="1">
      <c r="A11" s="53" t="str">
        <f t="shared" si="0"/>
        <v/>
      </c>
      <c r="B11" s="62"/>
      <c r="C11" s="52"/>
      <c r="D11" s="50" t="str">
        <f>IFERROR((VLOOKUP(C11,ผู้สำเร็จการศึกษา!$C$1:$M$3332,2,0)),"")</f>
        <v/>
      </c>
      <c r="E11" s="51" t="str">
        <f>IFERROR((VLOOKUP(C11,ผู้สำเร็จการศึกษา!$C$1:$M$3332,3,0)),"")</f>
        <v/>
      </c>
      <c r="F11" s="51" t="str">
        <f>IFERROR((VLOOKUP(C11,ผู้สำเร็จการศึกษา!$C$1:$M$3332,4,0)),"")</f>
        <v/>
      </c>
      <c r="G11" s="51" t="str">
        <f>IFERROR((VLOOKUP(C11,ผู้สำเร็จการศึกษา!$C$1:$M$3332,10,0)),"")</f>
        <v/>
      </c>
      <c r="H11" s="51" t="str">
        <f>IFERROR((VLOOKUP(C11,ผู้สำเร็จการศึกษา!$C$1:$M$3332,6,0)),"")</f>
        <v/>
      </c>
      <c r="I11" s="51" t="str">
        <f>IFERROR((VLOOKUP(C11,ผู้สำเร็จการศึกษา!$C$1:$M$3332,8,0)),"")</f>
        <v/>
      </c>
      <c r="J11" s="51"/>
      <c r="K11" s="51"/>
      <c r="L11" s="51"/>
      <c r="M11" s="51"/>
      <c r="N11" s="51"/>
      <c r="O11" s="51"/>
      <c r="P11" s="51"/>
      <c r="Q11" s="51"/>
      <c r="R11" s="51"/>
      <c r="S11" s="39"/>
      <c r="T11" s="40"/>
      <c r="U11" s="39"/>
      <c r="V11" s="40"/>
      <c r="W11" s="39"/>
      <c r="X11" s="41"/>
      <c r="Y11" s="41"/>
      <c r="Z11" s="41"/>
      <c r="AA11" s="42"/>
      <c r="AB11" s="41"/>
      <c r="AC11" s="41"/>
      <c r="AD11" s="41"/>
      <c r="AE11" s="40"/>
      <c r="AF11" s="43"/>
      <c r="AG11" s="43"/>
      <c r="AH11" s="40"/>
      <c r="AI11" s="44"/>
      <c r="AJ11" s="44"/>
      <c r="AK11" s="44"/>
      <c r="AL11" s="44"/>
      <c r="AM11" s="44"/>
      <c r="AN11" s="44"/>
      <c r="AO11" s="45"/>
      <c r="AP11" s="45"/>
      <c r="AQ11" s="45"/>
      <c r="AR11" s="45"/>
      <c r="AS11" s="45"/>
      <c r="AT11" s="45"/>
      <c r="AU11" s="38"/>
      <c r="AV11" s="38"/>
      <c r="AW11" s="38"/>
      <c r="AX11" s="38"/>
      <c r="AY11" s="38"/>
      <c r="AZ11" s="38"/>
      <c r="BA11" s="45"/>
      <c r="BB11" s="45"/>
      <c r="BC11" s="45"/>
      <c r="BD11" s="45"/>
      <c r="BE11" s="45"/>
      <c r="BF11" s="38"/>
      <c r="BG11" s="38"/>
      <c r="BH11" s="38"/>
      <c r="BI11" s="38"/>
      <c r="BJ11" s="45"/>
      <c r="BK11" s="45"/>
      <c r="BL11" s="38"/>
      <c r="BM11" s="38"/>
      <c r="BN11" s="38"/>
      <c r="BO11" s="38"/>
      <c r="BP11" s="42"/>
      <c r="BQ11" s="42"/>
      <c r="BR11" s="42"/>
      <c r="BS11" s="42"/>
      <c r="BT11" s="42"/>
    </row>
    <row r="12" spans="1:72" s="63" customFormat="1">
      <c r="A12" s="53" t="str">
        <f t="shared" si="0"/>
        <v/>
      </c>
      <c r="B12" s="62"/>
      <c r="C12" s="52"/>
      <c r="D12" s="50" t="str">
        <f>IFERROR((VLOOKUP(C12,ผู้สำเร็จการศึกษา!$C$1:$M$3332,2,0)),"")</f>
        <v/>
      </c>
      <c r="E12" s="51" t="str">
        <f>IFERROR((VLOOKUP(C12,ผู้สำเร็จการศึกษา!$C$1:$M$3332,3,0)),"")</f>
        <v/>
      </c>
      <c r="F12" s="51" t="str">
        <f>IFERROR((VLOOKUP(C12,ผู้สำเร็จการศึกษา!$C$1:$M$3332,4,0)),"")</f>
        <v/>
      </c>
      <c r="G12" s="51" t="str">
        <f>IFERROR((VLOOKUP(C12,ผู้สำเร็จการศึกษา!$C$1:$M$3332,10,0)),"")</f>
        <v/>
      </c>
      <c r="H12" s="51" t="str">
        <f>IFERROR((VLOOKUP(C12,ผู้สำเร็จการศึกษา!$C$1:$M$3332,6,0)),"")</f>
        <v/>
      </c>
      <c r="I12" s="51" t="str">
        <f>IFERROR((VLOOKUP(C12,ผู้สำเร็จการศึกษา!$C$1:$M$3332,8,0)),"")</f>
        <v/>
      </c>
      <c r="J12" s="51"/>
      <c r="K12" s="51"/>
      <c r="L12" s="51"/>
      <c r="M12" s="51"/>
      <c r="N12" s="51"/>
      <c r="O12" s="51"/>
      <c r="P12" s="51"/>
      <c r="Q12" s="51"/>
      <c r="R12" s="51"/>
      <c r="S12" s="39"/>
      <c r="T12" s="40"/>
      <c r="U12" s="39"/>
      <c r="V12" s="40"/>
      <c r="W12" s="39"/>
      <c r="X12" s="41"/>
      <c r="Y12" s="41"/>
      <c r="Z12" s="41"/>
      <c r="AA12" s="42"/>
      <c r="AB12" s="41"/>
      <c r="AC12" s="41"/>
      <c r="AD12" s="41"/>
      <c r="AE12" s="40"/>
      <c r="AF12" s="43"/>
      <c r="AG12" s="43"/>
      <c r="AH12" s="40"/>
      <c r="AI12" s="44"/>
      <c r="AJ12" s="44"/>
      <c r="AK12" s="44"/>
      <c r="AL12" s="44"/>
      <c r="AM12" s="44"/>
      <c r="AN12" s="44"/>
      <c r="AO12" s="45"/>
      <c r="AP12" s="45"/>
      <c r="AQ12" s="45"/>
      <c r="AR12" s="45"/>
      <c r="AS12" s="45"/>
      <c r="AT12" s="45"/>
      <c r="AU12" s="38"/>
      <c r="AV12" s="38"/>
      <c r="AW12" s="38"/>
      <c r="AX12" s="38"/>
      <c r="AY12" s="38"/>
      <c r="AZ12" s="38"/>
      <c r="BA12" s="45"/>
      <c r="BB12" s="45"/>
      <c r="BC12" s="45"/>
      <c r="BD12" s="45"/>
      <c r="BE12" s="45"/>
      <c r="BF12" s="38"/>
      <c r="BG12" s="38"/>
      <c r="BH12" s="38"/>
      <c r="BI12" s="38"/>
      <c r="BJ12" s="45"/>
      <c r="BK12" s="45"/>
      <c r="BL12" s="38"/>
      <c r="BM12" s="38"/>
      <c r="BN12" s="38"/>
      <c r="BO12" s="38"/>
      <c r="BP12" s="42"/>
      <c r="BQ12" s="42"/>
      <c r="BR12" s="42"/>
      <c r="BS12" s="42"/>
      <c r="BT12" s="42"/>
    </row>
    <row r="13" spans="1:72" s="63" customFormat="1">
      <c r="A13" s="53" t="str">
        <f t="shared" si="0"/>
        <v/>
      </c>
      <c r="B13" s="62"/>
      <c r="C13" s="52"/>
      <c r="D13" s="50" t="str">
        <f>IFERROR((VLOOKUP(C13,ผู้สำเร็จการศึกษา!$C$1:$M$3332,2,0)),"")</f>
        <v/>
      </c>
      <c r="E13" s="51" t="str">
        <f>IFERROR((VLOOKUP(C13,ผู้สำเร็จการศึกษา!$C$1:$M$3332,3,0)),"")</f>
        <v/>
      </c>
      <c r="F13" s="51" t="str">
        <f>IFERROR((VLOOKUP(C13,ผู้สำเร็จการศึกษา!$C$1:$M$3332,4,0)),"")</f>
        <v/>
      </c>
      <c r="G13" s="51" t="str">
        <f>IFERROR((VLOOKUP(C13,ผู้สำเร็จการศึกษา!$C$1:$M$3332,10,0)),"")</f>
        <v/>
      </c>
      <c r="H13" s="51" t="str">
        <f>IFERROR((VLOOKUP(C13,ผู้สำเร็จการศึกษา!$C$1:$M$3332,6,0)),"")</f>
        <v/>
      </c>
      <c r="I13" s="51" t="str">
        <f>IFERROR((VLOOKUP(C13,ผู้สำเร็จการศึกษา!$C$1:$M$3332,8,0)),"")</f>
        <v/>
      </c>
      <c r="J13" s="51"/>
      <c r="K13" s="51"/>
      <c r="L13" s="51"/>
      <c r="M13" s="51"/>
      <c r="N13" s="51"/>
      <c r="O13" s="51"/>
      <c r="P13" s="51"/>
      <c r="Q13" s="51"/>
      <c r="R13" s="51"/>
      <c r="S13" s="39"/>
      <c r="T13" s="40"/>
      <c r="U13" s="39"/>
      <c r="V13" s="40"/>
      <c r="W13" s="39"/>
      <c r="X13" s="41"/>
      <c r="Y13" s="41"/>
      <c r="Z13" s="41"/>
      <c r="AA13" s="42"/>
      <c r="AB13" s="41"/>
      <c r="AC13" s="41"/>
      <c r="AD13" s="41"/>
      <c r="AE13" s="40"/>
      <c r="AF13" s="43"/>
      <c r="AG13" s="43"/>
      <c r="AH13" s="40"/>
      <c r="AI13" s="44"/>
      <c r="AJ13" s="44"/>
      <c r="AK13" s="44"/>
      <c r="AL13" s="44"/>
      <c r="AM13" s="44"/>
      <c r="AN13" s="44"/>
      <c r="AO13" s="45"/>
      <c r="AP13" s="45"/>
      <c r="AQ13" s="45"/>
      <c r="AR13" s="45"/>
      <c r="AS13" s="45"/>
      <c r="AT13" s="45"/>
      <c r="AU13" s="38"/>
      <c r="AV13" s="38"/>
      <c r="AW13" s="38"/>
      <c r="AX13" s="38"/>
      <c r="AY13" s="38"/>
      <c r="AZ13" s="38"/>
      <c r="BA13" s="45"/>
      <c r="BB13" s="45"/>
      <c r="BC13" s="45"/>
      <c r="BD13" s="45"/>
      <c r="BE13" s="45"/>
      <c r="BF13" s="38"/>
      <c r="BG13" s="38"/>
      <c r="BH13" s="38"/>
      <c r="BI13" s="38"/>
      <c r="BJ13" s="45"/>
      <c r="BK13" s="45"/>
      <c r="BL13" s="38"/>
      <c r="BM13" s="38"/>
      <c r="BN13" s="38"/>
      <c r="BO13" s="38"/>
      <c r="BP13" s="42"/>
      <c r="BQ13" s="42"/>
      <c r="BR13" s="42"/>
      <c r="BS13" s="42"/>
      <c r="BT13" s="42"/>
    </row>
    <row r="14" spans="1:72" s="63" customFormat="1">
      <c r="A14" s="53" t="str">
        <f t="shared" si="0"/>
        <v/>
      </c>
      <c r="B14" s="62"/>
      <c r="C14" s="52"/>
      <c r="D14" s="50" t="str">
        <f>IFERROR((VLOOKUP(C14,ผู้สำเร็จการศึกษา!$C$1:$M$3332,2,0)),"")</f>
        <v/>
      </c>
      <c r="E14" s="51" t="str">
        <f>IFERROR((VLOOKUP(C14,ผู้สำเร็จการศึกษา!$C$1:$M$3332,3,0)),"")</f>
        <v/>
      </c>
      <c r="F14" s="51" t="str">
        <f>IFERROR((VLOOKUP(C14,ผู้สำเร็จการศึกษา!$C$1:$M$3332,4,0)),"")</f>
        <v/>
      </c>
      <c r="G14" s="51" t="str">
        <f>IFERROR((VLOOKUP(C14,ผู้สำเร็จการศึกษา!$C$1:$M$3332,10,0)),"")</f>
        <v/>
      </c>
      <c r="H14" s="51" t="str">
        <f>IFERROR((VLOOKUP(C14,ผู้สำเร็จการศึกษา!$C$1:$M$3332,6,0)),"")</f>
        <v/>
      </c>
      <c r="I14" s="51" t="str">
        <f>IFERROR((VLOOKUP(C14,ผู้สำเร็จการศึกษา!$C$1:$M$3332,8,0)),"")</f>
        <v/>
      </c>
      <c r="J14" s="51"/>
      <c r="K14" s="51"/>
      <c r="L14" s="51"/>
      <c r="M14" s="51"/>
      <c r="N14" s="51"/>
      <c r="O14" s="51"/>
      <c r="P14" s="51"/>
      <c r="Q14" s="51"/>
      <c r="R14" s="51"/>
      <c r="S14" s="39"/>
      <c r="T14" s="40"/>
      <c r="U14" s="39"/>
      <c r="V14" s="40"/>
      <c r="W14" s="39"/>
      <c r="X14" s="41"/>
      <c r="Y14" s="41"/>
      <c r="Z14" s="41"/>
      <c r="AA14" s="42"/>
      <c r="AB14" s="41"/>
      <c r="AC14" s="41"/>
      <c r="AD14" s="41"/>
      <c r="AE14" s="40"/>
      <c r="AF14" s="43"/>
      <c r="AG14" s="43"/>
      <c r="AH14" s="40"/>
      <c r="AI14" s="44"/>
      <c r="AJ14" s="44"/>
      <c r="AK14" s="44"/>
      <c r="AL14" s="44"/>
      <c r="AM14" s="44"/>
      <c r="AN14" s="44"/>
      <c r="AO14" s="45"/>
      <c r="AP14" s="45"/>
      <c r="AQ14" s="45"/>
      <c r="AR14" s="45"/>
      <c r="AS14" s="45"/>
      <c r="AT14" s="45"/>
      <c r="AU14" s="38"/>
      <c r="AV14" s="38"/>
      <c r="AW14" s="38"/>
      <c r="AX14" s="38"/>
      <c r="AY14" s="38"/>
      <c r="AZ14" s="38"/>
      <c r="BA14" s="45"/>
      <c r="BB14" s="45"/>
      <c r="BC14" s="45"/>
      <c r="BD14" s="45"/>
      <c r="BE14" s="45"/>
      <c r="BF14" s="38"/>
      <c r="BG14" s="38"/>
      <c r="BH14" s="38"/>
      <c r="BI14" s="38"/>
      <c r="BJ14" s="45"/>
      <c r="BK14" s="45"/>
      <c r="BL14" s="38"/>
      <c r="BM14" s="38"/>
      <c r="BN14" s="38"/>
      <c r="BO14" s="38"/>
      <c r="BP14" s="42"/>
      <c r="BQ14" s="42"/>
      <c r="BR14" s="42"/>
      <c r="BS14" s="42"/>
      <c r="BT14" s="42"/>
    </row>
    <row r="15" spans="1:72" s="63" customFormat="1">
      <c r="A15" s="53" t="str">
        <f t="shared" si="0"/>
        <v/>
      </c>
      <c r="B15" s="62"/>
      <c r="C15" s="52"/>
      <c r="D15" s="50" t="str">
        <f>IFERROR((VLOOKUP(C15,ผู้สำเร็จการศึกษา!$C$1:$M$3332,2,0)),"")</f>
        <v/>
      </c>
      <c r="E15" s="51" t="str">
        <f>IFERROR((VLOOKUP(C15,ผู้สำเร็จการศึกษา!$C$1:$M$3332,3,0)),"")</f>
        <v/>
      </c>
      <c r="F15" s="51" t="str">
        <f>IFERROR((VLOOKUP(C15,ผู้สำเร็จการศึกษา!$C$1:$M$3332,4,0)),"")</f>
        <v/>
      </c>
      <c r="G15" s="51" t="str">
        <f>IFERROR((VLOOKUP(C15,ผู้สำเร็จการศึกษา!$C$1:$M$3332,10,0)),"")</f>
        <v/>
      </c>
      <c r="H15" s="51" t="str">
        <f>IFERROR((VLOOKUP(C15,ผู้สำเร็จการศึกษา!$C$1:$M$3332,6,0)),"")</f>
        <v/>
      </c>
      <c r="I15" s="51" t="str">
        <f>IFERROR((VLOOKUP(C15,ผู้สำเร็จการศึกษา!$C$1:$M$3332,8,0)),"")</f>
        <v/>
      </c>
      <c r="J15" s="51"/>
      <c r="K15" s="51"/>
      <c r="L15" s="51"/>
      <c r="M15" s="51"/>
      <c r="N15" s="51"/>
      <c r="O15" s="51"/>
      <c r="P15" s="51"/>
      <c r="Q15" s="51"/>
      <c r="R15" s="51"/>
      <c r="S15" s="39"/>
      <c r="T15" s="40"/>
      <c r="U15" s="39"/>
      <c r="V15" s="40"/>
      <c r="W15" s="39"/>
      <c r="X15" s="41"/>
      <c r="Y15" s="41"/>
      <c r="Z15" s="41"/>
      <c r="AA15" s="42"/>
      <c r="AB15" s="41"/>
      <c r="AC15" s="41"/>
      <c r="AD15" s="41"/>
      <c r="AE15" s="40"/>
      <c r="AF15" s="43"/>
      <c r="AG15" s="43"/>
      <c r="AH15" s="40"/>
      <c r="AI15" s="44"/>
      <c r="AJ15" s="44"/>
      <c r="AK15" s="44"/>
      <c r="AL15" s="44"/>
      <c r="AM15" s="44"/>
      <c r="AN15" s="44"/>
      <c r="AO15" s="45"/>
      <c r="AP15" s="45"/>
      <c r="AQ15" s="45"/>
      <c r="AR15" s="45"/>
      <c r="AS15" s="45"/>
      <c r="AT15" s="45"/>
      <c r="AU15" s="38"/>
      <c r="AV15" s="38"/>
      <c r="AW15" s="38"/>
      <c r="AX15" s="38"/>
      <c r="AY15" s="38"/>
      <c r="AZ15" s="38"/>
      <c r="BA15" s="45"/>
      <c r="BB15" s="45"/>
      <c r="BC15" s="45"/>
      <c r="BD15" s="45"/>
      <c r="BE15" s="45"/>
      <c r="BF15" s="38"/>
      <c r="BG15" s="38"/>
      <c r="BH15" s="38"/>
      <c r="BI15" s="38"/>
      <c r="BJ15" s="45"/>
      <c r="BK15" s="45"/>
      <c r="BL15" s="38"/>
      <c r="BM15" s="38"/>
      <c r="BN15" s="38"/>
      <c r="BO15" s="38"/>
      <c r="BP15" s="42"/>
      <c r="BQ15" s="42"/>
      <c r="BR15" s="42"/>
      <c r="BS15" s="42"/>
      <c r="BT15" s="42"/>
    </row>
    <row r="16" spans="1:72" s="63" customFormat="1">
      <c r="A16" s="53" t="str">
        <f t="shared" si="0"/>
        <v/>
      </c>
      <c r="B16" s="62"/>
      <c r="C16" s="52"/>
      <c r="D16" s="50" t="str">
        <f>IFERROR((VLOOKUP(C16,ผู้สำเร็จการศึกษา!$C$1:$M$3332,2,0)),"")</f>
        <v/>
      </c>
      <c r="E16" s="51" t="str">
        <f>IFERROR((VLOOKUP(C16,ผู้สำเร็จการศึกษา!$C$1:$M$3332,3,0)),"")</f>
        <v/>
      </c>
      <c r="F16" s="51" t="str">
        <f>IFERROR((VLOOKUP(C16,ผู้สำเร็จการศึกษา!$C$1:$M$3332,4,0)),"")</f>
        <v/>
      </c>
      <c r="G16" s="51" t="str">
        <f>IFERROR((VLOOKUP(C16,ผู้สำเร็จการศึกษา!$C$1:$M$3332,10,0)),"")</f>
        <v/>
      </c>
      <c r="H16" s="51" t="str">
        <f>IFERROR((VLOOKUP(C16,ผู้สำเร็จการศึกษา!$C$1:$M$3332,6,0)),"")</f>
        <v/>
      </c>
      <c r="I16" s="51" t="str">
        <f>IFERROR((VLOOKUP(C16,ผู้สำเร็จการศึกษา!$C$1:$M$3332,8,0)),"")</f>
        <v/>
      </c>
      <c r="J16" s="51"/>
      <c r="K16" s="51"/>
      <c r="L16" s="51"/>
      <c r="M16" s="51"/>
      <c r="N16" s="51"/>
      <c r="O16" s="51"/>
      <c r="P16" s="51"/>
      <c r="Q16" s="51"/>
      <c r="R16" s="51"/>
      <c r="S16" s="39"/>
      <c r="T16" s="40"/>
      <c r="U16" s="39"/>
      <c r="V16" s="40"/>
      <c r="W16" s="39"/>
      <c r="X16" s="41"/>
      <c r="Y16" s="41"/>
      <c r="Z16" s="41"/>
      <c r="AA16" s="42"/>
      <c r="AB16" s="41"/>
      <c r="AC16" s="41"/>
      <c r="AD16" s="41"/>
      <c r="AE16" s="40"/>
      <c r="AF16" s="43"/>
      <c r="AG16" s="43"/>
      <c r="AH16" s="40"/>
      <c r="AI16" s="44"/>
      <c r="AJ16" s="44"/>
      <c r="AK16" s="44"/>
      <c r="AL16" s="44"/>
      <c r="AM16" s="44"/>
      <c r="AN16" s="44"/>
      <c r="AO16" s="45"/>
      <c r="AP16" s="45"/>
      <c r="AQ16" s="45"/>
      <c r="AR16" s="45"/>
      <c r="AS16" s="45"/>
      <c r="AT16" s="45"/>
      <c r="AU16" s="38"/>
      <c r="AV16" s="38"/>
      <c r="AW16" s="38"/>
      <c r="AX16" s="38"/>
      <c r="AY16" s="38"/>
      <c r="AZ16" s="38"/>
      <c r="BA16" s="45"/>
      <c r="BB16" s="45"/>
      <c r="BC16" s="45"/>
      <c r="BD16" s="45"/>
      <c r="BE16" s="45"/>
      <c r="BF16" s="38"/>
      <c r="BG16" s="38"/>
      <c r="BH16" s="38"/>
      <c r="BI16" s="38"/>
      <c r="BJ16" s="45"/>
      <c r="BK16" s="45"/>
      <c r="BL16" s="38"/>
      <c r="BM16" s="38"/>
      <c r="BN16" s="38"/>
      <c r="BO16" s="38"/>
      <c r="BP16" s="42"/>
      <c r="BQ16" s="42"/>
      <c r="BR16" s="42"/>
      <c r="BS16" s="42"/>
      <c r="BT16" s="42"/>
    </row>
    <row r="17" spans="1:72" s="63" customFormat="1">
      <c r="A17" s="53" t="str">
        <f t="shared" si="0"/>
        <v/>
      </c>
      <c r="B17" s="62"/>
      <c r="C17" s="52"/>
      <c r="D17" s="50" t="str">
        <f>IFERROR((VLOOKUP(C17,ผู้สำเร็จการศึกษา!$C$1:$M$3332,2,0)),"")</f>
        <v/>
      </c>
      <c r="E17" s="51" t="str">
        <f>IFERROR((VLOOKUP(C17,ผู้สำเร็จการศึกษา!$C$1:$M$3332,3,0)),"")</f>
        <v/>
      </c>
      <c r="F17" s="51" t="str">
        <f>IFERROR((VLOOKUP(C17,ผู้สำเร็จการศึกษา!$C$1:$M$3332,4,0)),"")</f>
        <v/>
      </c>
      <c r="G17" s="51" t="str">
        <f>IFERROR((VLOOKUP(C17,ผู้สำเร็จการศึกษา!$C$1:$M$3332,10,0)),"")</f>
        <v/>
      </c>
      <c r="H17" s="51" t="str">
        <f>IFERROR((VLOOKUP(C17,ผู้สำเร็จการศึกษา!$C$1:$M$3332,6,0)),"")</f>
        <v/>
      </c>
      <c r="I17" s="51" t="str">
        <f>IFERROR((VLOOKUP(C17,ผู้สำเร็จการศึกษา!$C$1:$M$3332,8,0)),"")</f>
        <v/>
      </c>
      <c r="J17" s="51"/>
      <c r="K17" s="51"/>
      <c r="L17" s="51"/>
      <c r="M17" s="51"/>
      <c r="N17" s="51"/>
      <c r="O17" s="51"/>
      <c r="P17" s="51"/>
      <c r="Q17" s="51"/>
      <c r="R17" s="51"/>
      <c r="S17" s="39"/>
      <c r="T17" s="40"/>
      <c r="U17" s="39"/>
      <c r="V17" s="40"/>
      <c r="W17" s="39"/>
      <c r="X17" s="41"/>
      <c r="Y17" s="41"/>
      <c r="Z17" s="41"/>
      <c r="AA17" s="42"/>
      <c r="AB17" s="41"/>
      <c r="AC17" s="41"/>
      <c r="AD17" s="41"/>
      <c r="AE17" s="40"/>
      <c r="AF17" s="43"/>
      <c r="AG17" s="43"/>
      <c r="AH17" s="40"/>
      <c r="AI17" s="44"/>
      <c r="AJ17" s="44"/>
      <c r="AK17" s="44"/>
      <c r="AL17" s="44"/>
      <c r="AM17" s="44"/>
      <c r="AN17" s="44"/>
      <c r="AO17" s="45"/>
      <c r="AP17" s="45"/>
      <c r="AQ17" s="45"/>
      <c r="AR17" s="45"/>
      <c r="AS17" s="45"/>
      <c r="AT17" s="45"/>
      <c r="AU17" s="38"/>
      <c r="AV17" s="38"/>
      <c r="AW17" s="38"/>
      <c r="AX17" s="38"/>
      <c r="AY17" s="38"/>
      <c r="AZ17" s="38"/>
      <c r="BA17" s="45"/>
      <c r="BB17" s="45"/>
      <c r="BC17" s="45"/>
      <c r="BD17" s="45"/>
      <c r="BE17" s="45"/>
      <c r="BF17" s="38"/>
      <c r="BG17" s="38"/>
      <c r="BH17" s="38"/>
      <c r="BI17" s="38"/>
      <c r="BJ17" s="45"/>
      <c r="BK17" s="45"/>
      <c r="BL17" s="38"/>
      <c r="BM17" s="38"/>
      <c r="BN17" s="38"/>
      <c r="BO17" s="38"/>
      <c r="BP17" s="42"/>
      <c r="BQ17" s="42"/>
      <c r="BR17" s="42"/>
      <c r="BS17" s="42"/>
      <c r="BT17" s="42"/>
    </row>
    <row r="18" spans="1:72" s="63" customFormat="1">
      <c r="A18" s="53" t="str">
        <f t="shared" si="0"/>
        <v/>
      </c>
      <c r="B18" s="62"/>
      <c r="C18" s="52"/>
      <c r="D18" s="50" t="str">
        <f>IFERROR((VLOOKUP(C18,ผู้สำเร็จการศึกษา!$C$1:$M$3332,2,0)),"")</f>
        <v/>
      </c>
      <c r="E18" s="51" t="str">
        <f>IFERROR((VLOOKUP(C18,ผู้สำเร็จการศึกษา!$C$1:$M$3332,3,0)),"")</f>
        <v/>
      </c>
      <c r="F18" s="51" t="str">
        <f>IFERROR((VLOOKUP(C18,ผู้สำเร็จการศึกษา!$C$1:$M$3332,4,0)),"")</f>
        <v/>
      </c>
      <c r="G18" s="51" t="str">
        <f>IFERROR((VLOOKUP(C18,ผู้สำเร็จการศึกษา!$C$1:$M$3332,10,0)),"")</f>
        <v/>
      </c>
      <c r="H18" s="51" t="str">
        <f>IFERROR((VLOOKUP(C18,ผู้สำเร็จการศึกษา!$C$1:$M$3332,6,0)),"")</f>
        <v/>
      </c>
      <c r="I18" s="51" t="str">
        <f>IFERROR((VLOOKUP(C18,ผู้สำเร็จการศึกษา!$C$1:$M$3332,8,0)),"")</f>
        <v/>
      </c>
      <c r="J18" s="51"/>
      <c r="K18" s="51"/>
      <c r="L18" s="51"/>
      <c r="M18" s="51"/>
      <c r="N18" s="51"/>
      <c r="O18" s="51"/>
      <c r="P18" s="51"/>
      <c r="Q18" s="51"/>
      <c r="R18" s="51"/>
      <c r="S18" s="39"/>
      <c r="T18" s="40"/>
      <c r="U18" s="39"/>
      <c r="V18" s="40"/>
      <c r="W18" s="39"/>
      <c r="X18" s="41"/>
      <c r="Y18" s="41"/>
      <c r="Z18" s="41"/>
      <c r="AA18" s="42"/>
      <c r="AB18" s="41"/>
      <c r="AC18" s="41"/>
      <c r="AD18" s="41"/>
      <c r="AE18" s="40"/>
      <c r="AF18" s="43"/>
      <c r="AG18" s="43"/>
      <c r="AH18" s="40"/>
      <c r="AI18" s="44"/>
      <c r="AJ18" s="44"/>
      <c r="AK18" s="44"/>
      <c r="AL18" s="44"/>
      <c r="AM18" s="44"/>
      <c r="AN18" s="44"/>
      <c r="AO18" s="45"/>
      <c r="AP18" s="45"/>
      <c r="AQ18" s="45"/>
      <c r="AR18" s="45"/>
      <c r="AS18" s="45"/>
      <c r="AT18" s="45"/>
      <c r="AU18" s="38"/>
      <c r="AV18" s="38"/>
      <c r="AW18" s="38"/>
      <c r="AX18" s="38"/>
      <c r="AY18" s="38"/>
      <c r="AZ18" s="38"/>
      <c r="BA18" s="45"/>
      <c r="BB18" s="45"/>
      <c r="BC18" s="45"/>
      <c r="BD18" s="45"/>
      <c r="BE18" s="45"/>
      <c r="BF18" s="38"/>
      <c r="BG18" s="38"/>
      <c r="BH18" s="38"/>
      <c r="BI18" s="38"/>
      <c r="BJ18" s="45"/>
      <c r="BK18" s="45"/>
      <c r="BL18" s="38"/>
      <c r="BM18" s="38"/>
      <c r="BN18" s="38"/>
      <c r="BO18" s="38"/>
      <c r="BP18" s="42"/>
      <c r="BQ18" s="42"/>
      <c r="BR18" s="42"/>
      <c r="BS18" s="42"/>
      <c r="BT18" s="42"/>
    </row>
    <row r="19" spans="1:72" s="63" customFormat="1">
      <c r="A19" s="53" t="str">
        <f t="shared" si="0"/>
        <v/>
      </c>
      <c r="B19" s="62"/>
      <c r="C19" s="52"/>
      <c r="D19" s="50" t="str">
        <f>IFERROR((VLOOKUP(C19,ผู้สำเร็จการศึกษา!$C$1:$M$3332,2,0)),"")</f>
        <v/>
      </c>
      <c r="E19" s="51" t="str">
        <f>IFERROR((VLOOKUP(C19,ผู้สำเร็จการศึกษา!$C$1:$M$3332,3,0)),"")</f>
        <v/>
      </c>
      <c r="F19" s="51" t="str">
        <f>IFERROR((VLOOKUP(C19,ผู้สำเร็จการศึกษา!$C$1:$M$3332,4,0)),"")</f>
        <v/>
      </c>
      <c r="G19" s="51" t="str">
        <f>IFERROR((VLOOKUP(C19,ผู้สำเร็จการศึกษา!$C$1:$M$3332,10,0)),"")</f>
        <v/>
      </c>
      <c r="H19" s="51" t="str">
        <f>IFERROR((VLOOKUP(C19,ผู้สำเร็จการศึกษา!$C$1:$M$3332,6,0)),"")</f>
        <v/>
      </c>
      <c r="I19" s="51" t="str">
        <f>IFERROR((VLOOKUP(C19,ผู้สำเร็จการศึกษา!$C$1:$M$3332,8,0)),"")</f>
        <v/>
      </c>
      <c r="J19" s="51"/>
      <c r="K19" s="51"/>
      <c r="L19" s="51"/>
      <c r="M19" s="51"/>
      <c r="N19" s="51"/>
      <c r="O19" s="51"/>
      <c r="P19" s="51"/>
      <c r="Q19" s="51"/>
      <c r="R19" s="51"/>
      <c r="S19" s="39"/>
      <c r="T19" s="40"/>
      <c r="U19" s="39"/>
      <c r="V19" s="40"/>
      <c r="W19" s="39"/>
      <c r="X19" s="41"/>
      <c r="Y19" s="41"/>
      <c r="Z19" s="41"/>
      <c r="AA19" s="42"/>
      <c r="AB19" s="41"/>
      <c r="AC19" s="41"/>
      <c r="AD19" s="41"/>
      <c r="AE19" s="40"/>
      <c r="AF19" s="43"/>
      <c r="AG19" s="43"/>
      <c r="AH19" s="40"/>
      <c r="AI19" s="44"/>
      <c r="AJ19" s="44"/>
      <c r="AK19" s="44"/>
      <c r="AL19" s="44"/>
      <c r="AM19" s="44"/>
      <c r="AN19" s="44"/>
      <c r="AO19" s="45"/>
      <c r="AP19" s="45"/>
      <c r="AQ19" s="45"/>
      <c r="AR19" s="45"/>
      <c r="AS19" s="45"/>
      <c r="AT19" s="45"/>
      <c r="AU19" s="38"/>
      <c r="AV19" s="38"/>
      <c r="AW19" s="38"/>
      <c r="AX19" s="38"/>
      <c r="AY19" s="38"/>
      <c r="AZ19" s="38"/>
      <c r="BA19" s="45"/>
      <c r="BB19" s="45"/>
      <c r="BC19" s="45"/>
      <c r="BD19" s="45"/>
      <c r="BE19" s="45"/>
      <c r="BF19" s="38"/>
      <c r="BG19" s="38"/>
      <c r="BH19" s="38"/>
      <c r="BI19" s="38"/>
      <c r="BJ19" s="45"/>
      <c r="BK19" s="45"/>
      <c r="BL19" s="38"/>
      <c r="BM19" s="38"/>
      <c r="BN19" s="38"/>
      <c r="BO19" s="38"/>
      <c r="BP19" s="42"/>
      <c r="BQ19" s="42"/>
      <c r="BR19" s="42"/>
      <c r="BS19" s="42"/>
      <c r="BT19" s="42"/>
    </row>
    <row r="20" spans="1:72" s="63" customFormat="1">
      <c r="A20" s="53" t="str">
        <f t="shared" si="0"/>
        <v/>
      </c>
      <c r="B20" s="62"/>
      <c r="C20" s="52"/>
      <c r="D20" s="50" t="str">
        <f>IFERROR((VLOOKUP(C20,ผู้สำเร็จการศึกษา!$C$1:$M$3332,2,0)),"")</f>
        <v/>
      </c>
      <c r="E20" s="51" t="str">
        <f>IFERROR((VLOOKUP(C20,ผู้สำเร็จการศึกษา!$C$1:$M$3332,3,0)),"")</f>
        <v/>
      </c>
      <c r="F20" s="51" t="str">
        <f>IFERROR((VLOOKUP(C20,ผู้สำเร็จการศึกษา!$C$1:$M$3332,4,0)),"")</f>
        <v/>
      </c>
      <c r="G20" s="51" t="str">
        <f>IFERROR((VLOOKUP(C20,ผู้สำเร็จการศึกษา!$C$1:$M$3332,10,0)),"")</f>
        <v/>
      </c>
      <c r="H20" s="51" t="str">
        <f>IFERROR((VLOOKUP(C20,ผู้สำเร็จการศึกษา!$C$1:$M$3332,6,0)),"")</f>
        <v/>
      </c>
      <c r="I20" s="51" t="str">
        <f>IFERROR((VLOOKUP(C20,ผู้สำเร็จการศึกษา!$C$1:$M$3332,8,0)),"")</f>
        <v/>
      </c>
      <c r="J20" s="51"/>
      <c r="K20" s="51"/>
      <c r="L20" s="51"/>
      <c r="M20" s="51"/>
      <c r="N20" s="51"/>
      <c r="O20" s="51"/>
      <c r="P20" s="51"/>
      <c r="Q20" s="51"/>
      <c r="R20" s="51"/>
      <c r="S20" s="39"/>
      <c r="T20" s="40"/>
      <c r="U20" s="39"/>
      <c r="V20" s="40"/>
      <c r="W20" s="39"/>
      <c r="X20" s="41"/>
      <c r="Y20" s="41"/>
      <c r="Z20" s="41"/>
      <c r="AA20" s="42"/>
      <c r="AB20" s="41"/>
      <c r="AC20" s="41"/>
      <c r="AD20" s="41"/>
      <c r="AE20" s="40"/>
      <c r="AF20" s="43"/>
      <c r="AG20" s="43"/>
      <c r="AH20" s="40"/>
      <c r="AI20" s="44"/>
      <c r="AJ20" s="44"/>
      <c r="AK20" s="44"/>
      <c r="AL20" s="44"/>
      <c r="AM20" s="44"/>
      <c r="AN20" s="44"/>
      <c r="AO20" s="45"/>
      <c r="AP20" s="45"/>
      <c r="AQ20" s="45"/>
      <c r="AR20" s="45"/>
      <c r="AS20" s="45"/>
      <c r="AT20" s="45"/>
      <c r="AU20" s="38"/>
      <c r="AV20" s="38"/>
      <c r="AW20" s="38"/>
      <c r="AX20" s="38"/>
      <c r="AY20" s="38"/>
      <c r="AZ20" s="38"/>
      <c r="BA20" s="45"/>
      <c r="BB20" s="45"/>
      <c r="BC20" s="45"/>
      <c r="BD20" s="45"/>
      <c r="BE20" s="45"/>
      <c r="BF20" s="38"/>
      <c r="BG20" s="38"/>
      <c r="BH20" s="38"/>
      <c r="BI20" s="38"/>
      <c r="BJ20" s="45"/>
      <c r="BK20" s="45"/>
      <c r="BL20" s="38"/>
      <c r="BM20" s="38"/>
      <c r="BN20" s="38"/>
      <c r="BO20" s="38"/>
      <c r="BP20" s="42"/>
      <c r="BQ20" s="42"/>
      <c r="BR20" s="42"/>
      <c r="BS20" s="42"/>
      <c r="BT20" s="42"/>
    </row>
    <row r="21" spans="1:72" s="63" customFormat="1">
      <c r="A21" s="53" t="str">
        <f t="shared" si="0"/>
        <v/>
      </c>
      <c r="B21" s="62"/>
      <c r="C21" s="52"/>
      <c r="D21" s="50" t="str">
        <f>IFERROR((VLOOKUP(C21,ผู้สำเร็จการศึกษา!$C$1:$M$3332,2,0)),"")</f>
        <v/>
      </c>
      <c r="E21" s="51" t="str">
        <f>IFERROR((VLOOKUP(C21,ผู้สำเร็จการศึกษา!$C$1:$M$3332,3,0)),"")</f>
        <v/>
      </c>
      <c r="F21" s="51" t="str">
        <f>IFERROR((VLOOKUP(C21,ผู้สำเร็จการศึกษา!$C$1:$M$3332,4,0)),"")</f>
        <v/>
      </c>
      <c r="G21" s="51" t="str">
        <f>IFERROR((VLOOKUP(C21,ผู้สำเร็จการศึกษา!$C$1:$M$3332,10,0)),"")</f>
        <v/>
      </c>
      <c r="H21" s="51" t="str">
        <f>IFERROR((VLOOKUP(C21,ผู้สำเร็จการศึกษา!$C$1:$M$3332,6,0)),"")</f>
        <v/>
      </c>
      <c r="I21" s="51" t="str">
        <f>IFERROR((VLOOKUP(C21,ผู้สำเร็จการศึกษา!$C$1:$M$3332,8,0)),"")</f>
        <v/>
      </c>
      <c r="J21" s="51"/>
      <c r="K21" s="51"/>
      <c r="L21" s="51"/>
      <c r="M21" s="51"/>
      <c r="N21" s="51"/>
      <c r="O21" s="51"/>
      <c r="P21" s="51"/>
      <c r="Q21" s="51"/>
      <c r="R21" s="51"/>
      <c r="S21" s="39"/>
      <c r="T21" s="40"/>
      <c r="U21" s="39"/>
      <c r="V21" s="40"/>
      <c r="W21" s="39"/>
      <c r="X21" s="41"/>
      <c r="Y21" s="41"/>
      <c r="Z21" s="41"/>
      <c r="AA21" s="42"/>
      <c r="AB21" s="41"/>
      <c r="AC21" s="41"/>
      <c r="AD21" s="41"/>
      <c r="AE21" s="40"/>
      <c r="AF21" s="43"/>
      <c r="AG21" s="43"/>
      <c r="AH21" s="40"/>
      <c r="AI21" s="44"/>
      <c r="AJ21" s="44"/>
      <c r="AK21" s="44"/>
      <c r="AL21" s="44"/>
      <c r="AM21" s="44"/>
      <c r="AN21" s="44"/>
      <c r="AO21" s="45"/>
      <c r="AP21" s="45"/>
      <c r="AQ21" s="45"/>
      <c r="AR21" s="45"/>
      <c r="AS21" s="45"/>
      <c r="AT21" s="45"/>
      <c r="AU21" s="38"/>
      <c r="AV21" s="38"/>
      <c r="AW21" s="38"/>
      <c r="AX21" s="38"/>
      <c r="AY21" s="38"/>
      <c r="AZ21" s="38"/>
      <c r="BA21" s="45"/>
      <c r="BB21" s="45"/>
      <c r="BC21" s="45"/>
      <c r="BD21" s="45"/>
      <c r="BE21" s="45"/>
      <c r="BF21" s="38"/>
      <c r="BG21" s="38"/>
      <c r="BH21" s="38"/>
      <c r="BI21" s="38"/>
      <c r="BJ21" s="45"/>
      <c r="BK21" s="45"/>
      <c r="BL21" s="38"/>
      <c r="BM21" s="38"/>
      <c r="BN21" s="38"/>
      <c r="BO21" s="38"/>
      <c r="BP21" s="42"/>
      <c r="BQ21" s="42"/>
      <c r="BR21" s="42"/>
      <c r="BS21" s="42"/>
      <c r="BT21" s="42"/>
    </row>
    <row r="22" spans="1:72" s="63" customFormat="1">
      <c r="A22" s="53" t="str">
        <f t="shared" si="0"/>
        <v/>
      </c>
      <c r="B22" s="62"/>
      <c r="C22" s="52"/>
      <c r="D22" s="50" t="str">
        <f>IFERROR((VLOOKUP(C22,ผู้สำเร็จการศึกษา!$C$1:$M$3332,2,0)),"")</f>
        <v/>
      </c>
      <c r="E22" s="51" t="str">
        <f>IFERROR((VLOOKUP(C22,ผู้สำเร็จการศึกษา!$C$1:$M$3332,3,0)),"")</f>
        <v/>
      </c>
      <c r="F22" s="51" t="str">
        <f>IFERROR((VLOOKUP(C22,ผู้สำเร็จการศึกษา!$C$1:$M$3332,4,0)),"")</f>
        <v/>
      </c>
      <c r="G22" s="51" t="str">
        <f>IFERROR((VLOOKUP(C22,ผู้สำเร็จการศึกษา!$C$1:$M$3332,10,0)),"")</f>
        <v/>
      </c>
      <c r="H22" s="51" t="str">
        <f>IFERROR((VLOOKUP(C22,ผู้สำเร็จการศึกษา!$C$1:$M$3332,6,0)),"")</f>
        <v/>
      </c>
      <c r="I22" s="51" t="str">
        <f>IFERROR((VLOOKUP(C22,ผู้สำเร็จการศึกษา!$C$1:$M$3332,8,0)),"")</f>
        <v/>
      </c>
      <c r="J22" s="51"/>
      <c r="K22" s="51"/>
      <c r="L22" s="51"/>
      <c r="M22" s="51"/>
      <c r="N22" s="51"/>
      <c r="O22" s="51"/>
      <c r="P22" s="51"/>
      <c r="Q22" s="51"/>
      <c r="R22" s="51"/>
      <c r="S22" s="39"/>
      <c r="T22" s="40"/>
      <c r="U22" s="39"/>
      <c r="V22" s="40"/>
      <c r="W22" s="39"/>
      <c r="X22" s="41"/>
      <c r="Y22" s="41"/>
      <c r="Z22" s="41"/>
      <c r="AA22" s="42"/>
      <c r="AB22" s="41"/>
      <c r="AC22" s="41"/>
      <c r="AD22" s="41"/>
      <c r="AE22" s="40"/>
      <c r="AF22" s="43"/>
      <c r="AG22" s="43"/>
      <c r="AH22" s="40"/>
      <c r="AI22" s="44"/>
      <c r="AJ22" s="44"/>
      <c r="AK22" s="44"/>
      <c r="AL22" s="44"/>
      <c r="AM22" s="44"/>
      <c r="AN22" s="44"/>
      <c r="AO22" s="45"/>
      <c r="AP22" s="45"/>
      <c r="AQ22" s="45"/>
      <c r="AR22" s="45"/>
      <c r="AS22" s="45"/>
      <c r="AT22" s="45"/>
      <c r="AU22" s="38"/>
      <c r="AV22" s="38"/>
      <c r="AW22" s="38"/>
      <c r="AX22" s="38"/>
      <c r="AY22" s="38"/>
      <c r="AZ22" s="38"/>
      <c r="BA22" s="45"/>
      <c r="BB22" s="45"/>
      <c r="BC22" s="45"/>
      <c r="BD22" s="45"/>
      <c r="BE22" s="45"/>
      <c r="BF22" s="38"/>
      <c r="BG22" s="38"/>
      <c r="BH22" s="38"/>
      <c r="BI22" s="38"/>
      <c r="BJ22" s="45"/>
      <c r="BK22" s="45"/>
      <c r="BL22" s="38"/>
      <c r="BM22" s="38"/>
      <c r="BN22" s="38"/>
      <c r="BO22" s="38"/>
      <c r="BP22" s="42"/>
      <c r="BQ22" s="42"/>
      <c r="BR22" s="42"/>
      <c r="BS22" s="42"/>
      <c r="BT22" s="42"/>
    </row>
    <row r="23" spans="1:72" s="63" customFormat="1">
      <c r="A23" s="53" t="str">
        <f t="shared" si="0"/>
        <v/>
      </c>
      <c r="B23" s="62"/>
      <c r="C23" s="52"/>
      <c r="D23" s="50" t="str">
        <f>IFERROR((VLOOKUP(C23,ผู้สำเร็จการศึกษา!$C$1:$M$3332,2,0)),"")</f>
        <v/>
      </c>
      <c r="E23" s="51" t="str">
        <f>IFERROR((VLOOKUP(C23,ผู้สำเร็จการศึกษา!$C$1:$M$3332,3,0)),"")</f>
        <v/>
      </c>
      <c r="F23" s="51" t="str">
        <f>IFERROR((VLOOKUP(C23,ผู้สำเร็จการศึกษา!$C$1:$M$3332,4,0)),"")</f>
        <v/>
      </c>
      <c r="G23" s="51" t="str">
        <f>IFERROR((VLOOKUP(C23,ผู้สำเร็จการศึกษา!$C$1:$M$3332,10,0)),"")</f>
        <v/>
      </c>
      <c r="H23" s="51" t="str">
        <f>IFERROR((VLOOKUP(C23,ผู้สำเร็จการศึกษา!$C$1:$M$3332,6,0)),"")</f>
        <v/>
      </c>
      <c r="I23" s="51" t="str">
        <f>IFERROR((VLOOKUP(C23,ผู้สำเร็จการศึกษา!$C$1:$M$3332,8,0)),"")</f>
        <v/>
      </c>
      <c r="J23" s="51"/>
      <c r="K23" s="51"/>
      <c r="L23" s="51"/>
      <c r="M23" s="51"/>
      <c r="N23" s="51"/>
      <c r="O23" s="51"/>
      <c r="P23" s="51"/>
      <c r="Q23" s="51"/>
      <c r="R23" s="51"/>
      <c r="S23" s="39"/>
      <c r="T23" s="40"/>
      <c r="U23" s="39"/>
      <c r="V23" s="40"/>
      <c r="W23" s="39"/>
      <c r="X23" s="41"/>
      <c r="Y23" s="41"/>
      <c r="Z23" s="41"/>
      <c r="AA23" s="42"/>
      <c r="AB23" s="41"/>
      <c r="AC23" s="41"/>
      <c r="AD23" s="41"/>
      <c r="AE23" s="40"/>
      <c r="AF23" s="43"/>
      <c r="AG23" s="43"/>
      <c r="AH23" s="40"/>
      <c r="AI23" s="44"/>
      <c r="AJ23" s="44"/>
      <c r="AK23" s="44"/>
      <c r="AL23" s="44"/>
      <c r="AM23" s="44"/>
      <c r="AN23" s="44"/>
      <c r="AO23" s="45"/>
      <c r="AP23" s="45"/>
      <c r="AQ23" s="45"/>
      <c r="AR23" s="45"/>
      <c r="AS23" s="45"/>
      <c r="AT23" s="45"/>
      <c r="AU23" s="38"/>
      <c r="AV23" s="38"/>
      <c r="AW23" s="38"/>
      <c r="AX23" s="38"/>
      <c r="AY23" s="38"/>
      <c r="AZ23" s="38"/>
      <c r="BA23" s="45"/>
      <c r="BB23" s="45"/>
      <c r="BC23" s="45"/>
      <c r="BD23" s="45"/>
      <c r="BE23" s="45"/>
      <c r="BF23" s="38"/>
      <c r="BG23" s="38"/>
      <c r="BH23" s="38"/>
      <c r="BI23" s="38"/>
      <c r="BJ23" s="45"/>
      <c r="BK23" s="45"/>
      <c r="BL23" s="38"/>
      <c r="BM23" s="38"/>
      <c r="BN23" s="38"/>
      <c r="BO23" s="38"/>
      <c r="BP23" s="42"/>
      <c r="BQ23" s="42"/>
      <c r="BR23" s="42"/>
      <c r="BS23" s="42"/>
      <c r="BT23" s="42"/>
    </row>
    <row r="24" spans="1:72" s="63" customFormat="1">
      <c r="A24" s="53" t="str">
        <f t="shared" si="0"/>
        <v/>
      </c>
      <c r="B24" s="62"/>
      <c r="C24" s="52"/>
      <c r="D24" s="50" t="str">
        <f>IFERROR((VLOOKUP(C24,ผู้สำเร็จการศึกษา!$C$1:$M$3332,2,0)),"")</f>
        <v/>
      </c>
      <c r="E24" s="51" t="str">
        <f>IFERROR((VLOOKUP(C24,ผู้สำเร็จการศึกษา!$C$1:$M$3332,3,0)),"")</f>
        <v/>
      </c>
      <c r="F24" s="51" t="str">
        <f>IFERROR((VLOOKUP(C24,ผู้สำเร็จการศึกษา!$C$1:$M$3332,4,0)),"")</f>
        <v/>
      </c>
      <c r="G24" s="51" t="str">
        <f>IFERROR((VLOOKUP(C24,ผู้สำเร็จการศึกษา!$C$1:$M$3332,10,0)),"")</f>
        <v/>
      </c>
      <c r="H24" s="51" t="str">
        <f>IFERROR((VLOOKUP(C24,ผู้สำเร็จการศึกษา!$C$1:$M$3332,6,0)),"")</f>
        <v/>
      </c>
      <c r="I24" s="51" t="str">
        <f>IFERROR((VLOOKUP(C24,ผู้สำเร็จการศึกษา!$C$1:$M$3332,8,0)),"")</f>
        <v/>
      </c>
      <c r="J24" s="51"/>
      <c r="K24" s="51"/>
      <c r="L24" s="51"/>
      <c r="M24" s="51"/>
      <c r="N24" s="51"/>
      <c r="O24" s="51"/>
      <c r="P24" s="51"/>
      <c r="Q24" s="51"/>
      <c r="R24" s="51"/>
      <c r="S24" s="39"/>
      <c r="T24" s="40"/>
      <c r="U24" s="39"/>
      <c r="V24" s="40"/>
      <c r="W24" s="39"/>
      <c r="X24" s="41"/>
      <c r="Y24" s="41"/>
      <c r="Z24" s="41"/>
      <c r="AA24" s="42"/>
      <c r="AB24" s="41"/>
      <c r="AC24" s="41"/>
      <c r="AD24" s="41"/>
      <c r="AE24" s="40"/>
      <c r="AF24" s="43"/>
      <c r="AG24" s="43"/>
      <c r="AH24" s="40"/>
      <c r="AI24" s="44"/>
      <c r="AJ24" s="44"/>
      <c r="AK24" s="44"/>
      <c r="AL24" s="44"/>
      <c r="AM24" s="44"/>
      <c r="AN24" s="44"/>
      <c r="AO24" s="45"/>
      <c r="AP24" s="45"/>
      <c r="AQ24" s="45"/>
      <c r="AR24" s="45"/>
      <c r="AS24" s="45"/>
      <c r="AT24" s="45"/>
      <c r="AU24" s="38"/>
      <c r="AV24" s="38"/>
      <c r="AW24" s="38"/>
      <c r="AX24" s="38"/>
      <c r="AY24" s="38"/>
      <c r="AZ24" s="38"/>
      <c r="BA24" s="45"/>
      <c r="BB24" s="45"/>
      <c r="BC24" s="45"/>
      <c r="BD24" s="45"/>
      <c r="BE24" s="45"/>
      <c r="BF24" s="38"/>
      <c r="BG24" s="38"/>
      <c r="BH24" s="38"/>
      <c r="BI24" s="38"/>
      <c r="BJ24" s="45"/>
      <c r="BK24" s="45"/>
      <c r="BL24" s="38"/>
      <c r="BM24" s="38"/>
      <c r="BN24" s="38"/>
      <c r="BO24" s="38"/>
      <c r="BP24" s="42"/>
      <c r="BQ24" s="42"/>
      <c r="BR24" s="42"/>
      <c r="BS24" s="42"/>
      <c r="BT24" s="42"/>
    </row>
    <row r="25" spans="1:72" s="63" customFormat="1">
      <c r="A25" s="53" t="str">
        <f t="shared" si="0"/>
        <v/>
      </c>
      <c r="B25" s="62"/>
      <c r="C25" s="52"/>
      <c r="D25" s="50" t="str">
        <f>IFERROR((VLOOKUP(C25,ผู้สำเร็จการศึกษา!$C$1:$M$3332,2,0)),"")</f>
        <v/>
      </c>
      <c r="E25" s="51" t="str">
        <f>IFERROR((VLOOKUP(C25,ผู้สำเร็จการศึกษา!$C$1:$M$3332,3,0)),"")</f>
        <v/>
      </c>
      <c r="F25" s="51" t="str">
        <f>IFERROR((VLOOKUP(C25,ผู้สำเร็จการศึกษา!$C$1:$M$3332,4,0)),"")</f>
        <v/>
      </c>
      <c r="G25" s="51" t="str">
        <f>IFERROR((VLOOKUP(C25,ผู้สำเร็จการศึกษา!$C$1:$M$3332,10,0)),"")</f>
        <v/>
      </c>
      <c r="H25" s="51" t="str">
        <f>IFERROR((VLOOKUP(C25,ผู้สำเร็จการศึกษา!$C$1:$M$3332,6,0)),"")</f>
        <v/>
      </c>
      <c r="I25" s="51" t="str">
        <f>IFERROR((VLOOKUP(C25,ผู้สำเร็จการศึกษา!$C$1:$M$3332,8,0)),"")</f>
        <v/>
      </c>
      <c r="J25" s="51"/>
      <c r="K25" s="51"/>
      <c r="L25" s="51"/>
      <c r="M25" s="51"/>
      <c r="N25" s="51"/>
      <c r="O25" s="51"/>
      <c r="P25" s="51"/>
      <c r="Q25" s="51"/>
      <c r="R25" s="51"/>
      <c r="S25" s="39"/>
      <c r="T25" s="40"/>
      <c r="U25" s="39"/>
      <c r="V25" s="40"/>
      <c r="W25" s="39"/>
      <c r="X25" s="41"/>
      <c r="Y25" s="41"/>
      <c r="Z25" s="41"/>
      <c r="AA25" s="42"/>
      <c r="AB25" s="41"/>
      <c r="AC25" s="41"/>
      <c r="AD25" s="41"/>
      <c r="AE25" s="40"/>
      <c r="AF25" s="43"/>
      <c r="AG25" s="43"/>
      <c r="AH25" s="40"/>
      <c r="AI25" s="44"/>
      <c r="AJ25" s="44"/>
      <c r="AK25" s="44"/>
      <c r="AL25" s="44"/>
      <c r="AM25" s="44"/>
      <c r="AN25" s="44"/>
      <c r="AO25" s="45"/>
      <c r="AP25" s="45"/>
      <c r="AQ25" s="45"/>
      <c r="AR25" s="45"/>
      <c r="AS25" s="45"/>
      <c r="AT25" s="45"/>
      <c r="AU25" s="38"/>
      <c r="AV25" s="38"/>
      <c r="AW25" s="38"/>
      <c r="AX25" s="38"/>
      <c r="AY25" s="38"/>
      <c r="AZ25" s="38"/>
      <c r="BA25" s="45"/>
      <c r="BB25" s="45"/>
      <c r="BC25" s="45"/>
      <c r="BD25" s="45"/>
      <c r="BE25" s="45"/>
      <c r="BF25" s="38"/>
      <c r="BG25" s="38"/>
      <c r="BH25" s="38"/>
      <c r="BI25" s="38"/>
      <c r="BJ25" s="45"/>
      <c r="BK25" s="45"/>
      <c r="BL25" s="38"/>
      <c r="BM25" s="38"/>
      <c r="BN25" s="38"/>
      <c r="BO25" s="38"/>
      <c r="BP25" s="42"/>
      <c r="BQ25" s="42"/>
      <c r="BR25" s="42"/>
      <c r="BS25" s="42"/>
      <c r="BT25" s="42"/>
    </row>
    <row r="26" spans="1:72" s="63" customFormat="1">
      <c r="A26" s="53" t="str">
        <f t="shared" si="0"/>
        <v/>
      </c>
      <c r="B26" s="62"/>
      <c r="C26" s="52"/>
      <c r="D26" s="50" t="str">
        <f>IFERROR((VLOOKUP(C26,ผู้สำเร็จการศึกษา!$C$1:$M$3332,2,0)),"")</f>
        <v/>
      </c>
      <c r="E26" s="51" t="str">
        <f>IFERROR((VLOOKUP(C26,ผู้สำเร็จการศึกษา!$C$1:$M$3332,3,0)),"")</f>
        <v/>
      </c>
      <c r="F26" s="51" t="str">
        <f>IFERROR((VLOOKUP(C26,ผู้สำเร็จการศึกษา!$C$1:$M$3332,4,0)),"")</f>
        <v/>
      </c>
      <c r="G26" s="51" t="str">
        <f>IFERROR((VLOOKUP(C26,ผู้สำเร็จการศึกษา!$C$1:$M$3332,10,0)),"")</f>
        <v/>
      </c>
      <c r="H26" s="51" t="str">
        <f>IFERROR((VLOOKUP(C26,ผู้สำเร็จการศึกษา!$C$1:$M$3332,6,0)),"")</f>
        <v/>
      </c>
      <c r="I26" s="51" t="str">
        <f>IFERROR((VLOOKUP(C26,ผู้สำเร็จการศึกษา!$C$1:$M$3332,8,0)),"")</f>
        <v/>
      </c>
      <c r="J26" s="51"/>
      <c r="K26" s="51"/>
      <c r="L26" s="51"/>
      <c r="M26" s="51"/>
      <c r="N26" s="51"/>
      <c r="O26" s="51"/>
      <c r="P26" s="51"/>
      <c r="Q26" s="51"/>
      <c r="R26" s="51"/>
      <c r="S26" s="39"/>
      <c r="T26" s="40"/>
      <c r="U26" s="39"/>
      <c r="V26" s="40"/>
      <c r="W26" s="39"/>
      <c r="X26" s="41"/>
      <c r="Y26" s="41"/>
      <c r="Z26" s="41"/>
      <c r="AA26" s="42"/>
      <c r="AB26" s="41"/>
      <c r="AC26" s="41"/>
      <c r="AD26" s="41"/>
      <c r="AE26" s="40"/>
      <c r="AF26" s="43"/>
      <c r="AG26" s="43"/>
      <c r="AH26" s="40"/>
      <c r="AI26" s="44"/>
      <c r="AJ26" s="44"/>
      <c r="AK26" s="44"/>
      <c r="AL26" s="44"/>
      <c r="AM26" s="44"/>
      <c r="AN26" s="44"/>
      <c r="AO26" s="45"/>
      <c r="AP26" s="45"/>
      <c r="AQ26" s="45"/>
      <c r="AR26" s="45"/>
      <c r="AS26" s="45"/>
      <c r="AT26" s="45"/>
      <c r="AU26" s="38"/>
      <c r="AV26" s="38"/>
      <c r="AW26" s="38"/>
      <c r="AX26" s="38"/>
      <c r="AY26" s="38"/>
      <c r="AZ26" s="38"/>
      <c r="BA26" s="45"/>
      <c r="BB26" s="45"/>
      <c r="BC26" s="45"/>
      <c r="BD26" s="45"/>
      <c r="BE26" s="45"/>
      <c r="BF26" s="38"/>
      <c r="BG26" s="38"/>
      <c r="BH26" s="38"/>
      <c r="BI26" s="38"/>
      <c r="BJ26" s="45"/>
      <c r="BK26" s="45"/>
      <c r="BL26" s="38"/>
      <c r="BM26" s="38"/>
      <c r="BN26" s="38"/>
      <c r="BO26" s="38"/>
      <c r="BP26" s="42"/>
      <c r="BQ26" s="42"/>
      <c r="BR26" s="42"/>
      <c r="BS26" s="42"/>
      <c r="BT26" s="42"/>
    </row>
    <row r="27" spans="1:72" s="63" customFormat="1">
      <c r="A27" s="53" t="str">
        <f t="shared" si="0"/>
        <v/>
      </c>
      <c r="B27" s="62"/>
      <c r="C27" s="52"/>
      <c r="D27" s="50" t="str">
        <f>IFERROR((VLOOKUP(C27,ผู้สำเร็จการศึกษา!$C$1:$M$3332,2,0)),"")</f>
        <v/>
      </c>
      <c r="E27" s="51" t="str">
        <f>IFERROR((VLOOKUP(C27,ผู้สำเร็จการศึกษา!$C$1:$M$3332,3,0)),"")</f>
        <v/>
      </c>
      <c r="F27" s="51" t="str">
        <f>IFERROR((VLOOKUP(C27,ผู้สำเร็จการศึกษา!$C$1:$M$3332,4,0)),"")</f>
        <v/>
      </c>
      <c r="G27" s="51" t="str">
        <f>IFERROR((VLOOKUP(C27,ผู้สำเร็จการศึกษา!$C$1:$M$3332,10,0)),"")</f>
        <v/>
      </c>
      <c r="H27" s="51" t="str">
        <f>IFERROR((VLOOKUP(C27,ผู้สำเร็จการศึกษา!$C$1:$M$3332,6,0)),"")</f>
        <v/>
      </c>
      <c r="I27" s="51" t="str">
        <f>IFERROR((VLOOKUP(C27,ผู้สำเร็จการศึกษา!$C$1:$M$3332,8,0)),"")</f>
        <v/>
      </c>
      <c r="J27" s="51"/>
      <c r="K27" s="51"/>
      <c r="L27" s="51"/>
      <c r="M27" s="51"/>
      <c r="N27" s="51"/>
      <c r="O27" s="51"/>
      <c r="P27" s="51"/>
      <c r="Q27" s="51"/>
      <c r="R27" s="51"/>
      <c r="S27" s="39"/>
      <c r="T27" s="40"/>
      <c r="U27" s="39"/>
      <c r="V27" s="40"/>
      <c r="W27" s="39"/>
      <c r="X27" s="41"/>
      <c r="Y27" s="41"/>
      <c r="Z27" s="41"/>
      <c r="AA27" s="42"/>
      <c r="AB27" s="41"/>
      <c r="AC27" s="41"/>
      <c r="AD27" s="41"/>
      <c r="AE27" s="40"/>
      <c r="AF27" s="43"/>
      <c r="AG27" s="43"/>
      <c r="AH27" s="40"/>
      <c r="AI27" s="44"/>
      <c r="AJ27" s="44"/>
      <c r="AK27" s="44"/>
      <c r="AL27" s="44"/>
      <c r="AM27" s="44"/>
      <c r="AN27" s="44"/>
      <c r="AO27" s="45"/>
      <c r="AP27" s="45"/>
      <c r="AQ27" s="45"/>
      <c r="AR27" s="45"/>
      <c r="AS27" s="45"/>
      <c r="AT27" s="45"/>
      <c r="AU27" s="38"/>
      <c r="AV27" s="38"/>
      <c r="AW27" s="38"/>
      <c r="AX27" s="38"/>
      <c r="AY27" s="38"/>
      <c r="AZ27" s="38"/>
      <c r="BA27" s="45"/>
      <c r="BB27" s="45"/>
      <c r="BC27" s="45"/>
      <c r="BD27" s="45"/>
      <c r="BE27" s="45"/>
      <c r="BF27" s="38"/>
      <c r="BG27" s="38"/>
      <c r="BH27" s="38"/>
      <c r="BI27" s="38"/>
      <c r="BJ27" s="45"/>
      <c r="BK27" s="45"/>
      <c r="BL27" s="38"/>
      <c r="BM27" s="38"/>
      <c r="BN27" s="38"/>
      <c r="BO27" s="38"/>
      <c r="BP27" s="42"/>
      <c r="BQ27" s="42"/>
      <c r="BR27" s="42"/>
      <c r="BS27" s="42"/>
      <c r="BT27" s="42"/>
    </row>
    <row r="28" spans="1:72" s="63" customFormat="1">
      <c r="A28" s="53" t="str">
        <f t="shared" si="0"/>
        <v/>
      </c>
      <c r="B28" s="62"/>
      <c r="C28" s="52"/>
      <c r="D28" s="50" t="str">
        <f>IFERROR((VLOOKUP(C28,ผู้สำเร็จการศึกษา!$C$1:$M$3332,2,0)),"")</f>
        <v/>
      </c>
      <c r="E28" s="51" t="str">
        <f>IFERROR((VLOOKUP(C28,ผู้สำเร็จการศึกษา!$C$1:$M$3332,3,0)),"")</f>
        <v/>
      </c>
      <c r="F28" s="51" t="str">
        <f>IFERROR((VLOOKUP(C28,ผู้สำเร็จการศึกษา!$C$1:$M$3332,4,0)),"")</f>
        <v/>
      </c>
      <c r="G28" s="51" t="str">
        <f>IFERROR((VLOOKUP(C28,ผู้สำเร็จการศึกษา!$C$1:$M$3332,10,0)),"")</f>
        <v/>
      </c>
      <c r="H28" s="51" t="str">
        <f>IFERROR((VLOOKUP(C28,ผู้สำเร็จการศึกษา!$C$1:$M$3332,6,0)),"")</f>
        <v/>
      </c>
      <c r="I28" s="51" t="str">
        <f>IFERROR((VLOOKUP(C28,ผู้สำเร็จการศึกษา!$C$1:$M$3332,8,0)),"")</f>
        <v/>
      </c>
      <c r="J28" s="51"/>
      <c r="K28" s="51"/>
      <c r="L28" s="51"/>
      <c r="M28" s="51"/>
      <c r="N28" s="51"/>
      <c r="O28" s="51"/>
      <c r="P28" s="51"/>
      <c r="Q28" s="51"/>
      <c r="R28" s="51"/>
      <c r="S28" s="39"/>
      <c r="T28" s="40"/>
      <c r="U28" s="39"/>
      <c r="V28" s="40"/>
      <c r="W28" s="39"/>
      <c r="X28" s="41"/>
      <c r="Y28" s="41"/>
      <c r="Z28" s="41"/>
      <c r="AA28" s="42"/>
      <c r="AB28" s="41"/>
      <c r="AC28" s="41"/>
      <c r="AD28" s="41"/>
      <c r="AE28" s="40"/>
      <c r="AF28" s="43"/>
      <c r="AG28" s="43"/>
      <c r="AH28" s="40"/>
      <c r="AI28" s="44"/>
      <c r="AJ28" s="44"/>
      <c r="AK28" s="44"/>
      <c r="AL28" s="44"/>
      <c r="AM28" s="44"/>
      <c r="AN28" s="44"/>
      <c r="AO28" s="45"/>
      <c r="AP28" s="45"/>
      <c r="AQ28" s="45"/>
      <c r="AR28" s="45"/>
      <c r="AS28" s="45"/>
      <c r="AT28" s="45"/>
      <c r="AU28" s="38"/>
      <c r="AV28" s="38"/>
      <c r="AW28" s="38"/>
      <c r="AX28" s="38"/>
      <c r="AY28" s="38"/>
      <c r="AZ28" s="38"/>
      <c r="BA28" s="45"/>
      <c r="BB28" s="45"/>
      <c r="BC28" s="45"/>
      <c r="BD28" s="45"/>
      <c r="BE28" s="45"/>
      <c r="BF28" s="38"/>
      <c r="BG28" s="38"/>
      <c r="BH28" s="38"/>
      <c r="BI28" s="38"/>
      <c r="BJ28" s="45"/>
      <c r="BK28" s="45"/>
      <c r="BL28" s="38"/>
      <c r="BM28" s="38"/>
      <c r="BN28" s="38"/>
      <c r="BO28" s="38"/>
      <c r="BP28" s="42"/>
      <c r="BQ28" s="42"/>
      <c r="BR28" s="42"/>
      <c r="BS28" s="42"/>
      <c r="BT28" s="42"/>
    </row>
    <row r="29" spans="1:72" s="63" customFormat="1">
      <c r="A29" s="53" t="str">
        <f t="shared" si="0"/>
        <v/>
      </c>
      <c r="B29" s="62"/>
      <c r="C29" s="52"/>
      <c r="D29" s="50" t="str">
        <f>IFERROR((VLOOKUP(C29,ผู้สำเร็จการศึกษา!$C$1:$M$3332,2,0)),"")</f>
        <v/>
      </c>
      <c r="E29" s="51" t="str">
        <f>IFERROR((VLOOKUP(C29,ผู้สำเร็จการศึกษา!$C$1:$M$3332,3,0)),"")</f>
        <v/>
      </c>
      <c r="F29" s="51" t="str">
        <f>IFERROR((VLOOKUP(C29,ผู้สำเร็จการศึกษา!$C$1:$M$3332,4,0)),"")</f>
        <v/>
      </c>
      <c r="G29" s="51" t="str">
        <f>IFERROR((VLOOKUP(C29,ผู้สำเร็จการศึกษา!$C$1:$M$3332,10,0)),"")</f>
        <v/>
      </c>
      <c r="H29" s="51" t="str">
        <f>IFERROR((VLOOKUP(C29,ผู้สำเร็จการศึกษา!$C$1:$M$3332,6,0)),"")</f>
        <v/>
      </c>
      <c r="I29" s="51" t="str">
        <f>IFERROR((VLOOKUP(C29,ผู้สำเร็จการศึกษา!$C$1:$M$3332,8,0)),"")</f>
        <v/>
      </c>
      <c r="J29" s="51"/>
      <c r="K29" s="51"/>
      <c r="L29" s="51"/>
      <c r="M29" s="51"/>
      <c r="N29" s="51"/>
      <c r="O29" s="51"/>
      <c r="P29" s="51"/>
      <c r="Q29" s="51"/>
      <c r="R29" s="51"/>
      <c r="S29" s="39"/>
      <c r="T29" s="40"/>
      <c r="U29" s="39"/>
      <c r="V29" s="40"/>
      <c r="W29" s="39"/>
      <c r="X29" s="41"/>
      <c r="Y29" s="41"/>
      <c r="Z29" s="41"/>
      <c r="AA29" s="42"/>
      <c r="AB29" s="41"/>
      <c r="AC29" s="41"/>
      <c r="AD29" s="41"/>
      <c r="AE29" s="40"/>
      <c r="AF29" s="43"/>
      <c r="AG29" s="43"/>
      <c r="AH29" s="40"/>
      <c r="AI29" s="44"/>
      <c r="AJ29" s="44"/>
      <c r="AK29" s="44"/>
      <c r="AL29" s="44"/>
      <c r="AM29" s="44"/>
      <c r="AN29" s="44"/>
      <c r="AO29" s="45"/>
      <c r="AP29" s="45"/>
      <c r="AQ29" s="45"/>
      <c r="AR29" s="45"/>
      <c r="AS29" s="45"/>
      <c r="AT29" s="45"/>
      <c r="AU29" s="38"/>
      <c r="AV29" s="38"/>
      <c r="AW29" s="38"/>
      <c r="AX29" s="38"/>
      <c r="AY29" s="38"/>
      <c r="AZ29" s="38"/>
      <c r="BA29" s="45"/>
      <c r="BB29" s="45"/>
      <c r="BC29" s="45"/>
      <c r="BD29" s="45"/>
      <c r="BE29" s="45"/>
      <c r="BF29" s="38"/>
      <c r="BG29" s="38"/>
      <c r="BH29" s="38"/>
      <c r="BI29" s="38"/>
      <c r="BJ29" s="45"/>
      <c r="BK29" s="45"/>
      <c r="BL29" s="38"/>
      <c r="BM29" s="38"/>
      <c r="BN29" s="38"/>
      <c r="BO29" s="38"/>
      <c r="BP29" s="42"/>
      <c r="BQ29" s="42"/>
      <c r="BR29" s="42"/>
      <c r="BS29" s="42"/>
      <c r="BT29" s="42"/>
    </row>
    <row r="30" spans="1:72" s="63" customFormat="1">
      <c r="A30" s="53" t="str">
        <f t="shared" si="0"/>
        <v/>
      </c>
      <c r="B30" s="62"/>
      <c r="C30" s="52"/>
      <c r="D30" s="50" t="str">
        <f>IFERROR((VLOOKUP(C30,ผู้สำเร็จการศึกษา!$C$1:$M$3332,2,0)),"")</f>
        <v/>
      </c>
      <c r="E30" s="51" t="str">
        <f>IFERROR((VLOOKUP(C30,ผู้สำเร็จการศึกษา!$C$1:$M$3332,3,0)),"")</f>
        <v/>
      </c>
      <c r="F30" s="51" t="str">
        <f>IFERROR((VLOOKUP(C30,ผู้สำเร็จการศึกษา!$C$1:$M$3332,4,0)),"")</f>
        <v/>
      </c>
      <c r="G30" s="51" t="str">
        <f>IFERROR((VLOOKUP(C30,ผู้สำเร็จการศึกษา!$C$1:$M$3332,10,0)),"")</f>
        <v/>
      </c>
      <c r="H30" s="51" t="str">
        <f>IFERROR((VLOOKUP(C30,ผู้สำเร็จการศึกษา!$C$1:$M$3332,6,0)),"")</f>
        <v/>
      </c>
      <c r="I30" s="51" t="str">
        <f>IFERROR((VLOOKUP(C30,ผู้สำเร็จการศึกษา!$C$1:$M$3332,8,0)),"")</f>
        <v/>
      </c>
      <c r="J30" s="51"/>
      <c r="K30" s="51"/>
      <c r="L30" s="51"/>
      <c r="M30" s="51"/>
      <c r="N30" s="51"/>
      <c r="O30" s="51"/>
      <c r="P30" s="51"/>
      <c r="Q30" s="51"/>
      <c r="R30" s="51"/>
      <c r="S30" s="39"/>
      <c r="T30" s="40"/>
      <c r="U30" s="39"/>
      <c r="V30" s="40"/>
      <c r="W30" s="39"/>
      <c r="X30" s="41"/>
      <c r="Y30" s="41"/>
      <c r="Z30" s="41"/>
      <c r="AA30" s="42"/>
      <c r="AB30" s="41"/>
      <c r="AC30" s="41"/>
      <c r="AD30" s="41"/>
      <c r="AE30" s="40"/>
      <c r="AF30" s="43"/>
      <c r="AG30" s="43"/>
      <c r="AH30" s="40"/>
      <c r="AI30" s="44"/>
      <c r="AJ30" s="44"/>
      <c r="AK30" s="44"/>
      <c r="AL30" s="44"/>
      <c r="AM30" s="44"/>
      <c r="AN30" s="44"/>
      <c r="AO30" s="45"/>
      <c r="AP30" s="45"/>
      <c r="AQ30" s="45"/>
      <c r="AR30" s="45"/>
      <c r="AS30" s="45"/>
      <c r="AT30" s="45"/>
      <c r="AU30" s="38"/>
      <c r="AV30" s="38"/>
      <c r="AW30" s="38"/>
      <c r="AX30" s="38"/>
      <c r="AY30" s="38"/>
      <c r="AZ30" s="38"/>
      <c r="BA30" s="45"/>
      <c r="BB30" s="45"/>
      <c r="BC30" s="45"/>
      <c r="BD30" s="45"/>
      <c r="BE30" s="45"/>
      <c r="BF30" s="38"/>
      <c r="BG30" s="38"/>
      <c r="BH30" s="38"/>
      <c r="BI30" s="38"/>
      <c r="BJ30" s="45"/>
      <c r="BK30" s="45"/>
      <c r="BL30" s="38"/>
      <c r="BM30" s="38"/>
      <c r="BN30" s="38"/>
      <c r="BO30" s="38"/>
      <c r="BP30" s="42"/>
      <c r="BQ30" s="42"/>
      <c r="BR30" s="42"/>
      <c r="BS30" s="42"/>
      <c r="BT30" s="42"/>
    </row>
    <row r="31" spans="1:72" s="63" customFormat="1">
      <c r="A31" s="53" t="str">
        <f t="shared" si="0"/>
        <v/>
      </c>
      <c r="B31" s="62"/>
      <c r="C31" s="52"/>
      <c r="D31" s="50" t="str">
        <f>IFERROR((VLOOKUP(C31,ผู้สำเร็จการศึกษา!$C$1:$M$3332,2,0)),"")</f>
        <v/>
      </c>
      <c r="E31" s="51" t="str">
        <f>IFERROR((VLOOKUP(C31,ผู้สำเร็จการศึกษา!$C$1:$M$3332,3,0)),"")</f>
        <v/>
      </c>
      <c r="F31" s="51" t="str">
        <f>IFERROR((VLOOKUP(C31,ผู้สำเร็จการศึกษา!$C$1:$M$3332,4,0)),"")</f>
        <v/>
      </c>
      <c r="G31" s="51" t="str">
        <f>IFERROR((VLOOKUP(C31,ผู้สำเร็จการศึกษา!$C$1:$M$3332,10,0)),"")</f>
        <v/>
      </c>
      <c r="H31" s="51" t="str">
        <f>IFERROR((VLOOKUP(C31,ผู้สำเร็จการศึกษา!$C$1:$M$3332,6,0)),"")</f>
        <v/>
      </c>
      <c r="I31" s="51" t="str">
        <f>IFERROR((VLOOKUP(C31,ผู้สำเร็จการศึกษา!$C$1:$M$3332,8,0)),"")</f>
        <v/>
      </c>
      <c r="J31" s="51"/>
      <c r="K31" s="51"/>
      <c r="L31" s="51"/>
      <c r="M31" s="51"/>
      <c r="N31" s="51"/>
      <c r="O31" s="51"/>
      <c r="P31" s="51"/>
      <c r="Q31" s="51"/>
      <c r="R31" s="51"/>
      <c r="S31" s="39"/>
      <c r="T31" s="40"/>
      <c r="U31" s="39"/>
      <c r="V31" s="40"/>
      <c r="W31" s="39"/>
      <c r="X31" s="41"/>
      <c r="Y31" s="41"/>
      <c r="Z31" s="41"/>
      <c r="AA31" s="42"/>
      <c r="AB31" s="41"/>
      <c r="AC31" s="41"/>
      <c r="AD31" s="41"/>
      <c r="AE31" s="40"/>
      <c r="AF31" s="43"/>
      <c r="AG31" s="43"/>
      <c r="AH31" s="40"/>
      <c r="AI31" s="44"/>
      <c r="AJ31" s="44"/>
      <c r="AK31" s="44"/>
      <c r="AL31" s="44"/>
      <c r="AM31" s="44"/>
      <c r="AN31" s="44"/>
      <c r="AO31" s="45"/>
      <c r="AP31" s="45"/>
      <c r="AQ31" s="45"/>
      <c r="AR31" s="45"/>
      <c r="AS31" s="45"/>
      <c r="AT31" s="45"/>
      <c r="AU31" s="38"/>
      <c r="AV31" s="38"/>
      <c r="AW31" s="38"/>
      <c r="AX31" s="38"/>
      <c r="AY31" s="38"/>
      <c r="AZ31" s="38"/>
      <c r="BA31" s="45"/>
      <c r="BB31" s="45"/>
      <c r="BC31" s="45"/>
      <c r="BD31" s="45"/>
      <c r="BE31" s="45"/>
      <c r="BF31" s="38"/>
      <c r="BG31" s="38"/>
      <c r="BH31" s="38"/>
      <c r="BI31" s="38"/>
      <c r="BJ31" s="45"/>
      <c r="BK31" s="45"/>
      <c r="BL31" s="38"/>
      <c r="BM31" s="38"/>
      <c r="BN31" s="38"/>
      <c r="BO31" s="38"/>
      <c r="BP31" s="42"/>
      <c r="BQ31" s="42"/>
      <c r="BR31" s="42"/>
      <c r="BS31" s="42"/>
      <c r="BT31" s="42"/>
    </row>
    <row r="32" spans="1:72" s="63" customFormat="1">
      <c r="A32" s="53" t="str">
        <f t="shared" si="0"/>
        <v/>
      </c>
      <c r="B32" s="62"/>
      <c r="C32" s="52"/>
      <c r="D32" s="50" t="str">
        <f>IFERROR((VLOOKUP(C32,ผู้สำเร็จการศึกษา!$C$1:$M$3332,2,0)),"")</f>
        <v/>
      </c>
      <c r="E32" s="51" t="str">
        <f>IFERROR((VLOOKUP(C32,ผู้สำเร็จการศึกษา!$C$1:$M$3332,3,0)),"")</f>
        <v/>
      </c>
      <c r="F32" s="51" t="str">
        <f>IFERROR((VLOOKUP(C32,ผู้สำเร็จการศึกษา!$C$1:$M$3332,4,0)),"")</f>
        <v/>
      </c>
      <c r="G32" s="51" t="str">
        <f>IFERROR((VLOOKUP(C32,ผู้สำเร็จการศึกษา!$C$1:$M$3332,10,0)),"")</f>
        <v/>
      </c>
      <c r="H32" s="51" t="str">
        <f>IFERROR((VLOOKUP(C32,ผู้สำเร็จการศึกษา!$C$1:$M$3332,6,0)),"")</f>
        <v/>
      </c>
      <c r="I32" s="51" t="str">
        <f>IFERROR((VLOOKUP(C32,ผู้สำเร็จการศึกษา!$C$1:$M$3332,8,0)),"")</f>
        <v/>
      </c>
      <c r="J32" s="51"/>
      <c r="K32" s="51"/>
      <c r="L32" s="51"/>
      <c r="M32" s="51"/>
      <c r="N32" s="51"/>
      <c r="O32" s="51"/>
      <c r="P32" s="51"/>
      <c r="Q32" s="51"/>
      <c r="R32" s="51"/>
      <c r="S32" s="39"/>
      <c r="T32" s="40"/>
      <c r="U32" s="39"/>
      <c r="V32" s="40"/>
      <c r="W32" s="39"/>
      <c r="X32" s="41"/>
      <c r="Y32" s="41"/>
      <c r="Z32" s="41"/>
      <c r="AA32" s="42"/>
      <c r="AB32" s="41"/>
      <c r="AC32" s="41"/>
      <c r="AD32" s="41"/>
      <c r="AE32" s="40"/>
      <c r="AF32" s="43"/>
      <c r="AG32" s="43"/>
      <c r="AH32" s="40"/>
      <c r="AI32" s="44"/>
      <c r="AJ32" s="44"/>
      <c r="AK32" s="44"/>
      <c r="AL32" s="44"/>
      <c r="AM32" s="44"/>
      <c r="AN32" s="44"/>
      <c r="AO32" s="45"/>
      <c r="AP32" s="45"/>
      <c r="AQ32" s="45"/>
      <c r="AR32" s="45"/>
      <c r="AS32" s="45"/>
      <c r="AT32" s="45"/>
      <c r="AU32" s="38"/>
      <c r="AV32" s="38"/>
      <c r="AW32" s="38"/>
      <c r="AX32" s="38"/>
      <c r="AY32" s="38"/>
      <c r="AZ32" s="38"/>
      <c r="BA32" s="45"/>
      <c r="BB32" s="45"/>
      <c r="BC32" s="45"/>
      <c r="BD32" s="45"/>
      <c r="BE32" s="45"/>
      <c r="BF32" s="38"/>
      <c r="BG32" s="38"/>
      <c r="BH32" s="38"/>
      <c r="BI32" s="38"/>
      <c r="BJ32" s="45"/>
      <c r="BK32" s="45"/>
      <c r="BL32" s="38"/>
      <c r="BM32" s="38"/>
      <c r="BN32" s="38"/>
      <c r="BO32" s="38"/>
      <c r="BP32" s="42"/>
      <c r="BQ32" s="42"/>
      <c r="BR32" s="42"/>
      <c r="BS32" s="42"/>
      <c r="BT32" s="42"/>
    </row>
    <row r="33" spans="1:72" s="63" customFormat="1">
      <c r="A33" s="53" t="str">
        <f t="shared" si="0"/>
        <v/>
      </c>
      <c r="B33" s="62"/>
      <c r="C33" s="52"/>
      <c r="D33" s="50" t="str">
        <f>IFERROR((VLOOKUP(C33,ผู้สำเร็จการศึกษา!$C$1:$M$3332,2,0)),"")</f>
        <v/>
      </c>
      <c r="E33" s="51" t="str">
        <f>IFERROR((VLOOKUP(C33,ผู้สำเร็จการศึกษา!$C$1:$M$3332,3,0)),"")</f>
        <v/>
      </c>
      <c r="F33" s="51" t="str">
        <f>IFERROR((VLOOKUP(C33,ผู้สำเร็จการศึกษา!$C$1:$M$3332,4,0)),"")</f>
        <v/>
      </c>
      <c r="G33" s="51" t="str">
        <f>IFERROR((VLOOKUP(C33,ผู้สำเร็จการศึกษา!$C$1:$M$3332,10,0)),"")</f>
        <v/>
      </c>
      <c r="H33" s="51" t="str">
        <f>IFERROR((VLOOKUP(C33,ผู้สำเร็จการศึกษา!$C$1:$M$3332,6,0)),"")</f>
        <v/>
      </c>
      <c r="I33" s="51" t="str">
        <f>IFERROR((VLOOKUP(C33,ผู้สำเร็จการศึกษา!$C$1:$M$3332,8,0)),"")</f>
        <v/>
      </c>
      <c r="J33" s="51"/>
      <c r="K33" s="51"/>
      <c r="L33" s="51"/>
      <c r="M33" s="51"/>
      <c r="N33" s="51"/>
      <c r="O33" s="51"/>
      <c r="P33" s="51"/>
      <c r="Q33" s="51"/>
      <c r="R33" s="51"/>
      <c r="S33" s="39"/>
      <c r="T33" s="40"/>
      <c r="U33" s="39"/>
      <c r="V33" s="40"/>
      <c r="W33" s="39"/>
      <c r="X33" s="41"/>
      <c r="Y33" s="41"/>
      <c r="Z33" s="41"/>
      <c r="AA33" s="42"/>
      <c r="AB33" s="41"/>
      <c r="AC33" s="41"/>
      <c r="AD33" s="41"/>
      <c r="AE33" s="40"/>
      <c r="AF33" s="43"/>
      <c r="AG33" s="43"/>
      <c r="AH33" s="40"/>
      <c r="AI33" s="44"/>
      <c r="AJ33" s="44"/>
      <c r="AK33" s="44"/>
      <c r="AL33" s="44"/>
      <c r="AM33" s="44"/>
      <c r="AN33" s="44"/>
      <c r="AO33" s="45"/>
      <c r="AP33" s="45"/>
      <c r="AQ33" s="45"/>
      <c r="AR33" s="45"/>
      <c r="AS33" s="45"/>
      <c r="AT33" s="45"/>
      <c r="AU33" s="38"/>
      <c r="AV33" s="38"/>
      <c r="AW33" s="38"/>
      <c r="AX33" s="38"/>
      <c r="AY33" s="38"/>
      <c r="AZ33" s="38"/>
      <c r="BA33" s="45"/>
      <c r="BB33" s="45"/>
      <c r="BC33" s="45"/>
      <c r="BD33" s="45"/>
      <c r="BE33" s="45"/>
      <c r="BF33" s="38"/>
      <c r="BG33" s="38"/>
      <c r="BH33" s="38"/>
      <c r="BI33" s="38"/>
      <c r="BJ33" s="45"/>
      <c r="BK33" s="45"/>
      <c r="BL33" s="38"/>
      <c r="BM33" s="38"/>
      <c r="BN33" s="38"/>
      <c r="BO33" s="38"/>
      <c r="BP33" s="42"/>
      <c r="BQ33" s="42"/>
      <c r="BR33" s="42"/>
      <c r="BS33" s="42"/>
      <c r="BT33" s="42"/>
    </row>
    <row r="34" spans="1:72" s="63" customFormat="1">
      <c r="A34" s="53" t="str">
        <f t="shared" si="0"/>
        <v/>
      </c>
      <c r="B34" s="62"/>
      <c r="C34" s="52"/>
      <c r="D34" s="50" t="str">
        <f>IFERROR((VLOOKUP(C34,ผู้สำเร็จการศึกษา!$C$1:$M$3332,2,0)),"")</f>
        <v/>
      </c>
      <c r="E34" s="51" t="str">
        <f>IFERROR((VLOOKUP(C34,ผู้สำเร็จการศึกษา!$C$1:$M$3332,3,0)),"")</f>
        <v/>
      </c>
      <c r="F34" s="51" t="str">
        <f>IFERROR((VLOOKUP(C34,ผู้สำเร็จการศึกษา!$C$1:$M$3332,4,0)),"")</f>
        <v/>
      </c>
      <c r="G34" s="51" t="str">
        <f>IFERROR((VLOOKUP(C34,ผู้สำเร็จการศึกษา!$C$1:$M$3332,10,0)),"")</f>
        <v/>
      </c>
      <c r="H34" s="51" t="str">
        <f>IFERROR((VLOOKUP(C34,ผู้สำเร็จการศึกษา!$C$1:$M$3332,6,0)),"")</f>
        <v/>
      </c>
      <c r="I34" s="51" t="str">
        <f>IFERROR((VLOOKUP(C34,ผู้สำเร็จการศึกษา!$C$1:$M$3332,8,0)),"")</f>
        <v/>
      </c>
      <c r="J34" s="51"/>
      <c r="K34" s="51"/>
      <c r="L34" s="51"/>
      <c r="M34" s="51"/>
      <c r="N34" s="51"/>
      <c r="O34" s="51"/>
      <c r="P34" s="51"/>
      <c r="Q34" s="51"/>
      <c r="R34" s="51"/>
      <c r="S34" s="39"/>
      <c r="T34" s="40"/>
      <c r="U34" s="39"/>
      <c r="V34" s="40"/>
      <c r="W34" s="39"/>
      <c r="X34" s="41"/>
      <c r="Y34" s="41"/>
      <c r="Z34" s="41"/>
      <c r="AA34" s="42"/>
      <c r="AB34" s="41"/>
      <c r="AC34" s="41"/>
      <c r="AD34" s="41"/>
      <c r="AE34" s="40"/>
      <c r="AF34" s="43"/>
      <c r="AG34" s="43"/>
      <c r="AH34" s="40"/>
      <c r="AI34" s="44"/>
      <c r="AJ34" s="44"/>
      <c r="AK34" s="44"/>
      <c r="AL34" s="44"/>
      <c r="AM34" s="44"/>
      <c r="AN34" s="44"/>
      <c r="AO34" s="45"/>
      <c r="AP34" s="45"/>
      <c r="AQ34" s="45"/>
      <c r="AR34" s="45"/>
      <c r="AS34" s="45"/>
      <c r="AT34" s="45"/>
      <c r="AU34" s="38"/>
      <c r="AV34" s="38"/>
      <c r="AW34" s="38"/>
      <c r="AX34" s="38"/>
      <c r="AY34" s="38"/>
      <c r="AZ34" s="38"/>
      <c r="BA34" s="45"/>
      <c r="BB34" s="45"/>
      <c r="BC34" s="45"/>
      <c r="BD34" s="45"/>
      <c r="BE34" s="45"/>
      <c r="BF34" s="38"/>
      <c r="BG34" s="38"/>
      <c r="BH34" s="38"/>
      <c r="BI34" s="38"/>
      <c r="BJ34" s="45"/>
      <c r="BK34" s="45"/>
      <c r="BL34" s="38"/>
      <c r="BM34" s="38"/>
      <c r="BN34" s="38"/>
      <c r="BO34" s="38"/>
      <c r="BP34" s="42"/>
      <c r="BQ34" s="42"/>
      <c r="BR34" s="42"/>
      <c r="BS34" s="42"/>
      <c r="BT34" s="42"/>
    </row>
    <row r="35" spans="1:72" s="63" customFormat="1">
      <c r="A35" s="53" t="str">
        <f t="shared" si="0"/>
        <v/>
      </c>
      <c r="B35" s="62"/>
      <c r="C35" s="52"/>
      <c r="D35" s="50" t="str">
        <f>IFERROR((VLOOKUP(C35,ผู้สำเร็จการศึกษา!$C$1:$M$3332,2,0)),"")</f>
        <v/>
      </c>
      <c r="E35" s="51" t="str">
        <f>IFERROR((VLOOKUP(C35,ผู้สำเร็จการศึกษา!$C$1:$M$3332,3,0)),"")</f>
        <v/>
      </c>
      <c r="F35" s="51" t="str">
        <f>IFERROR((VLOOKUP(C35,ผู้สำเร็จการศึกษา!$C$1:$M$3332,4,0)),"")</f>
        <v/>
      </c>
      <c r="G35" s="51" t="str">
        <f>IFERROR((VLOOKUP(C35,ผู้สำเร็จการศึกษา!$C$1:$M$3332,10,0)),"")</f>
        <v/>
      </c>
      <c r="H35" s="51" t="str">
        <f>IFERROR((VLOOKUP(C35,ผู้สำเร็จการศึกษา!$C$1:$M$3332,6,0)),"")</f>
        <v/>
      </c>
      <c r="I35" s="51" t="str">
        <f>IFERROR((VLOOKUP(C35,ผู้สำเร็จการศึกษา!$C$1:$M$3332,8,0)),"")</f>
        <v/>
      </c>
      <c r="J35" s="51"/>
      <c r="K35" s="51"/>
      <c r="L35" s="51"/>
      <c r="M35" s="51"/>
      <c r="N35" s="51"/>
      <c r="O35" s="51"/>
      <c r="P35" s="51"/>
      <c r="Q35" s="51"/>
      <c r="R35" s="51"/>
      <c r="S35" s="39"/>
      <c r="T35" s="40"/>
      <c r="U35" s="39"/>
      <c r="V35" s="40"/>
      <c r="W35" s="39"/>
      <c r="X35" s="41"/>
      <c r="Y35" s="41"/>
      <c r="Z35" s="41"/>
      <c r="AA35" s="42"/>
      <c r="AB35" s="41"/>
      <c r="AC35" s="41"/>
      <c r="AD35" s="41"/>
      <c r="AE35" s="40"/>
      <c r="AF35" s="43"/>
      <c r="AG35" s="43"/>
      <c r="AH35" s="40"/>
      <c r="AI35" s="44"/>
      <c r="AJ35" s="44"/>
      <c r="AK35" s="44"/>
      <c r="AL35" s="44"/>
      <c r="AM35" s="44"/>
      <c r="AN35" s="44"/>
      <c r="AO35" s="45"/>
      <c r="AP35" s="45"/>
      <c r="AQ35" s="45"/>
      <c r="AR35" s="45"/>
      <c r="AS35" s="45"/>
      <c r="AT35" s="45"/>
      <c r="AU35" s="38"/>
      <c r="AV35" s="38"/>
      <c r="AW35" s="38"/>
      <c r="AX35" s="38"/>
      <c r="AY35" s="38"/>
      <c r="AZ35" s="38"/>
      <c r="BA35" s="45"/>
      <c r="BB35" s="45"/>
      <c r="BC35" s="45"/>
      <c r="BD35" s="45"/>
      <c r="BE35" s="45"/>
      <c r="BF35" s="38"/>
      <c r="BG35" s="38"/>
      <c r="BH35" s="38"/>
      <c r="BI35" s="38"/>
      <c r="BJ35" s="45"/>
      <c r="BK35" s="45"/>
      <c r="BL35" s="38"/>
      <c r="BM35" s="38"/>
      <c r="BN35" s="38"/>
      <c r="BO35" s="38"/>
      <c r="BP35" s="42"/>
      <c r="BQ35" s="42"/>
      <c r="BR35" s="42"/>
      <c r="BS35" s="42"/>
      <c r="BT35" s="42"/>
    </row>
    <row r="36" spans="1:72" s="63" customFormat="1">
      <c r="A36" s="53" t="str">
        <f t="shared" si="0"/>
        <v/>
      </c>
      <c r="B36" s="62"/>
      <c r="C36" s="52"/>
      <c r="D36" s="50" t="str">
        <f>IFERROR((VLOOKUP(C36,ผู้สำเร็จการศึกษา!$C$1:$M$3332,2,0)),"")</f>
        <v/>
      </c>
      <c r="E36" s="51" t="str">
        <f>IFERROR((VLOOKUP(C36,ผู้สำเร็จการศึกษา!$C$1:$M$3332,3,0)),"")</f>
        <v/>
      </c>
      <c r="F36" s="51" t="str">
        <f>IFERROR((VLOOKUP(C36,ผู้สำเร็จการศึกษา!$C$1:$M$3332,4,0)),"")</f>
        <v/>
      </c>
      <c r="G36" s="51" t="str">
        <f>IFERROR((VLOOKUP(C36,ผู้สำเร็จการศึกษา!$C$1:$M$3332,10,0)),"")</f>
        <v/>
      </c>
      <c r="H36" s="51" t="str">
        <f>IFERROR((VLOOKUP(C36,ผู้สำเร็จการศึกษา!$C$1:$M$3332,6,0)),"")</f>
        <v/>
      </c>
      <c r="I36" s="51" t="str">
        <f>IFERROR((VLOOKUP(C36,ผู้สำเร็จการศึกษา!$C$1:$M$3332,8,0)),"")</f>
        <v/>
      </c>
      <c r="J36" s="51"/>
      <c r="K36" s="51"/>
      <c r="L36" s="51"/>
      <c r="M36" s="51"/>
      <c r="N36" s="51"/>
      <c r="O36" s="51"/>
      <c r="P36" s="51"/>
      <c r="Q36" s="51"/>
      <c r="R36" s="51"/>
      <c r="S36" s="39"/>
      <c r="T36" s="40"/>
      <c r="U36" s="39"/>
      <c r="V36" s="40"/>
      <c r="W36" s="39"/>
      <c r="X36" s="41"/>
      <c r="Y36" s="41"/>
      <c r="Z36" s="41"/>
      <c r="AA36" s="42"/>
      <c r="AB36" s="41"/>
      <c r="AC36" s="41"/>
      <c r="AD36" s="41"/>
      <c r="AE36" s="40"/>
      <c r="AF36" s="43"/>
      <c r="AG36" s="43"/>
      <c r="AH36" s="40"/>
      <c r="AI36" s="44"/>
      <c r="AJ36" s="44"/>
      <c r="AK36" s="44"/>
      <c r="AL36" s="44"/>
      <c r="AM36" s="44"/>
      <c r="AN36" s="44"/>
      <c r="AO36" s="45"/>
      <c r="AP36" s="45"/>
      <c r="AQ36" s="45"/>
      <c r="AR36" s="45"/>
      <c r="AS36" s="45"/>
      <c r="AT36" s="45"/>
      <c r="AU36" s="38"/>
      <c r="AV36" s="38"/>
      <c r="AW36" s="38"/>
      <c r="AX36" s="38"/>
      <c r="AY36" s="38"/>
      <c r="AZ36" s="38"/>
      <c r="BA36" s="45"/>
      <c r="BB36" s="45"/>
      <c r="BC36" s="45"/>
      <c r="BD36" s="45"/>
      <c r="BE36" s="45"/>
      <c r="BF36" s="38"/>
      <c r="BG36" s="38"/>
      <c r="BH36" s="38"/>
      <c r="BI36" s="38"/>
      <c r="BJ36" s="45"/>
      <c r="BK36" s="45"/>
      <c r="BL36" s="38"/>
      <c r="BM36" s="38"/>
      <c r="BN36" s="38"/>
      <c r="BO36" s="38"/>
      <c r="BP36" s="42"/>
      <c r="BQ36" s="42"/>
      <c r="BR36" s="42"/>
      <c r="BS36" s="42"/>
      <c r="BT36" s="42"/>
    </row>
    <row r="37" spans="1:72" s="63" customFormat="1">
      <c r="A37" s="53" t="str">
        <f t="shared" si="0"/>
        <v/>
      </c>
      <c r="B37" s="62"/>
      <c r="C37" s="52"/>
      <c r="D37" s="50" t="str">
        <f>IFERROR((VLOOKUP(C37,ผู้สำเร็จการศึกษา!$C$1:$M$3332,2,0)),"")</f>
        <v/>
      </c>
      <c r="E37" s="51" t="str">
        <f>IFERROR((VLOOKUP(C37,ผู้สำเร็จการศึกษา!$C$1:$M$3332,3,0)),"")</f>
        <v/>
      </c>
      <c r="F37" s="51" t="str">
        <f>IFERROR((VLOOKUP(C37,ผู้สำเร็จการศึกษา!$C$1:$M$3332,4,0)),"")</f>
        <v/>
      </c>
      <c r="G37" s="51" t="str">
        <f>IFERROR((VLOOKUP(C37,ผู้สำเร็จการศึกษา!$C$1:$M$3332,10,0)),"")</f>
        <v/>
      </c>
      <c r="H37" s="51" t="str">
        <f>IFERROR((VLOOKUP(C37,ผู้สำเร็จการศึกษา!$C$1:$M$3332,6,0)),"")</f>
        <v/>
      </c>
      <c r="I37" s="51" t="str">
        <f>IFERROR((VLOOKUP(C37,ผู้สำเร็จการศึกษา!$C$1:$M$3332,8,0)),"")</f>
        <v/>
      </c>
      <c r="J37" s="51"/>
      <c r="K37" s="51"/>
      <c r="L37" s="51"/>
      <c r="M37" s="51"/>
      <c r="N37" s="51"/>
      <c r="O37" s="51"/>
      <c r="P37" s="51"/>
      <c r="Q37" s="51"/>
      <c r="R37" s="51"/>
      <c r="S37" s="39"/>
      <c r="T37" s="40"/>
      <c r="U37" s="39"/>
      <c r="V37" s="40"/>
      <c r="W37" s="39"/>
      <c r="X37" s="41"/>
      <c r="Y37" s="41"/>
      <c r="Z37" s="41"/>
      <c r="AA37" s="42"/>
      <c r="AB37" s="41"/>
      <c r="AC37" s="41"/>
      <c r="AD37" s="41"/>
      <c r="AE37" s="40"/>
      <c r="AF37" s="43"/>
      <c r="AG37" s="43"/>
      <c r="AH37" s="40"/>
      <c r="AI37" s="44"/>
      <c r="AJ37" s="44"/>
      <c r="AK37" s="44"/>
      <c r="AL37" s="44"/>
      <c r="AM37" s="44"/>
      <c r="AN37" s="44"/>
      <c r="AO37" s="45"/>
      <c r="AP37" s="45"/>
      <c r="AQ37" s="45"/>
      <c r="AR37" s="45"/>
      <c r="AS37" s="45"/>
      <c r="AT37" s="45"/>
      <c r="AU37" s="38"/>
      <c r="AV37" s="38"/>
      <c r="AW37" s="38"/>
      <c r="AX37" s="38"/>
      <c r="AY37" s="38"/>
      <c r="AZ37" s="38"/>
      <c r="BA37" s="45"/>
      <c r="BB37" s="45"/>
      <c r="BC37" s="45"/>
      <c r="BD37" s="45"/>
      <c r="BE37" s="45"/>
      <c r="BF37" s="38"/>
      <c r="BG37" s="38"/>
      <c r="BH37" s="38"/>
      <c r="BI37" s="38"/>
      <c r="BJ37" s="45"/>
      <c r="BK37" s="45"/>
      <c r="BL37" s="38"/>
      <c r="BM37" s="38"/>
      <c r="BN37" s="38"/>
      <c r="BO37" s="38"/>
      <c r="BP37" s="42"/>
      <c r="BQ37" s="42"/>
      <c r="BR37" s="42"/>
      <c r="BS37" s="42"/>
      <c r="BT37" s="42"/>
    </row>
    <row r="38" spans="1:72" s="63" customFormat="1">
      <c r="A38" s="53" t="str">
        <f t="shared" si="0"/>
        <v/>
      </c>
      <c r="B38" s="62"/>
      <c r="C38" s="52"/>
      <c r="D38" s="50" t="str">
        <f>IFERROR((VLOOKUP(C38,ผู้สำเร็จการศึกษา!$C$1:$M$3332,2,0)),"")</f>
        <v/>
      </c>
      <c r="E38" s="51" t="str">
        <f>IFERROR((VLOOKUP(C38,ผู้สำเร็จการศึกษา!$C$1:$M$3332,3,0)),"")</f>
        <v/>
      </c>
      <c r="F38" s="51" t="str">
        <f>IFERROR((VLOOKUP(C38,ผู้สำเร็จการศึกษา!$C$1:$M$3332,4,0)),"")</f>
        <v/>
      </c>
      <c r="G38" s="51" t="str">
        <f>IFERROR((VLOOKUP(C38,ผู้สำเร็จการศึกษา!$C$1:$M$3332,10,0)),"")</f>
        <v/>
      </c>
      <c r="H38" s="51" t="str">
        <f>IFERROR((VLOOKUP(C38,ผู้สำเร็จการศึกษา!$C$1:$M$3332,6,0)),"")</f>
        <v/>
      </c>
      <c r="I38" s="51" t="str">
        <f>IFERROR((VLOOKUP(C38,ผู้สำเร็จการศึกษา!$C$1:$M$3332,8,0)),"")</f>
        <v/>
      </c>
      <c r="J38" s="51"/>
      <c r="K38" s="51"/>
      <c r="L38" s="51"/>
      <c r="M38" s="51"/>
      <c r="N38" s="51"/>
      <c r="O38" s="51"/>
      <c r="P38" s="51"/>
      <c r="Q38" s="51"/>
      <c r="R38" s="51"/>
      <c r="S38" s="39"/>
      <c r="T38" s="40"/>
      <c r="U38" s="39"/>
      <c r="V38" s="40"/>
      <c r="W38" s="39"/>
      <c r="X38" s="41"/>
      <c r="Y38" s="41"/>
      <c r="Z38" s="41"/>
      <c r="AA38" s="42"/>
      <c r="AB38" s="41"/>
      <c r="AC38" s="41"/>
      <c r="AD38" s="41"/>
      <c r="AE38" s="40"/>
      <c r="AF38" s="43"/>
      <c r="AG38" s="43"/>
      <c r="AH38" s="40"/>
      <c r="AI38" s="44"/>
      <c r="AJ38" s="44"/>
      <c r="AK38" s="44"/>
      <c r="AL38" s="44"/>
      <c r="AM38" s="44"/>
      <c r="AN38" s="44"/>
      <c r="AO38" s="45"/>
      <c r="AP38" s="45"/>
      <c r="AQ38" s="45"/>
      <c r="AR38" s="45"/>
      <c r="AS38" s="45"/>
      <c r="AT38" s="45"/>
      <c r="AU38" s="38"/>
      <c r="AV38" s="38"/>
      <c r="AW38" s="38"/>
      <c r="AX38" s="38"/>
      <c r="AY38" s="38"/>
      <c r="AZ38" s="38"/>
      <c r="BA38" s="45"/>
      <c r="BB38" s="45"/>
      <c r="BC38" s="45"/>
      <c r="BD38" s="45"/>
      <c r="BE38" s="45"/>
      <c r="BF38" s="38"/>
      <c r="BG38" s="38"/>
      <c r="BH38" s="38"/>
      <c r="BI38" s="38"/>
      <c r="BJ38" s="45"/>
      <c r="BK38" s="45"/>
      <c r="BL38" s="38"/>
      <c r="BM38" s="38"/>
      <c r="BN38" s="38"/>
      <c r="BO38" s="38"/>
      <c r="BP38" s="42"/>
      <c r="BQ38" s="42"/>
      <c r="BR38" s="42"/>
      <c r="BS38" s="42"/>
      <c r="BT38" s="42"/>
    </row>
    <row r="39" spans="1:72" s="63" customFormat="1">
      <c r="A39" s="53" t="str">
        <f t="shared" si="0"/>
        <v/>
      </c>
      <c r="B39" s="62"/>
      <c r="C39" s="52"/>
      <c r="D39" s="50" t="str">
        <f>IFERROR((VLOOKUP(C39,ผู้สำเร็จการศึกษา!$C$1:$M$3332,2,0)),"")</f>
        <v/>
      </c>
      <c r="E39" s="51" t="str">
        <f>IFERROR((VLOOKUP(C39,ผู้สำเร็จการศึกษา!$C$1:$M$3332,3,0)),"")</f>
        <v/>
      </c>
      <c r="F39" s="51" t="str">
        <f>IFERROR((VLOOKUP(C39,ผู้สำเร็จการศึกษา!$C$1:$M$3332,4,0)),"")</f>
        <v/>
      </c>
      <c r="G39" s="51" t="str">
        <f>IFERROR((VLOOKUP(C39,ผู้สำเร็จการศึกษา!$C$1:$M$3332,10,0)),"")</f>
        <v/>
      </c>
      <c r="H39" s="51" t="str">
        <f>IFERROR((VLOOKUP(C39,ผู้สำเร็จการศึกษา!$C$1:$M$3332,6,0)),"")</f>
        <v/>
      </c>
      <c r="I39" s="51" t="str">
        <f>IFERROR((VLOOKUP(C39,ผู้สำเร็จการศึกษา!$C$1:$M$3332,8,0)),"")</f>
        <v/>
      </c>
      <c r="J39" s="51"/>
      <c r="K39" s="51"/>
      <c r="L39" s="51"/>
      <c r="M39" s="51"/>
      <c r="N39" s="51"/>
      <c r="O39" s="51"/>
      <c r="P39" s="51"/>
      <c r="Q39" s="51"/>
      <c r="R39" s="51"/>
      <c r="S39" s="39"/>
      <c r="T39" s="40"/>
      <c r="U39" s="39"/>
      <c r="V39" s="40"/>
      <c r="W39" s="39"/>
      <c r="X39" s="41"/>
      <c r="Y39" s="41"/>
      <c r="Z39" s="41"/>
      <c r="AA39" s="42"/>
      <c r="AB39" s="41"/>
      <c r="AC39" s="41"/>
      <c r="AD39" s="41"/>
      <c r="AE39" s="40"/>
      <c r="AF39" s="43"/>
      <c r="AG39" s="43"/>
      <c r="AH39" s="40"/>
      <c r="AI39" s="44"/>
      <c r="AJ39" s="44"/>
      <c r="AK39" s="44"/>
      <c r="AL39" s="44"/>
      <c r="AM39" s="44"/>
      <c r="AN39" s="44"/>
      <c r="AO39" s="45"/>
      <c r="AP39" s="45"/>
      <c r="AQ39" s="45"/>
      <c r="AR39" s="45"/>
      <c r="AS39" s="45"/>
      <c r="AT39" s="45"/>
      <c r="AU39" s="38"/>
      <c r="AV39" s="38"/>
      <c r="AW39" s="38"/>
      <c r="AX39" s="38"/>
      <c r="AY39" s="38"/>
      <c r="AZ39" s="38"/>
      <c r="BA39" s="45"/>
      <c r="BB39" s="45"/>
      <c r="BC39" s="45"/>
      <c r="BD39" s="45"/>
      <c r="BE39" s="45"/>
      <c r="BF39" s="38"/>
      <c r="BG39" s="38"/>
      <c r="BH39" s="38"/>
      <c r="BI39" s="38"/>
      <c r="BJ39" s="45"/>
      <c r="BK39" s="45"/>
      <c r="BL39" s="38"/>
      <c r="BM39" s="38"/>
      <c r="BN39" s="38"/>
      <c r="BO39" s="38"/>
      <c r="BP39" s="42"/>
      <c r="BQ39" s="42"/>
      <c r="BR39" s="42"/>
      <c r="BS39" s="42"/>
      <c r="BT39" s="42"/>
    </row>
    <row r="40" spans="1:72" s="63" customFormat="1">
      <c r="A40" s="53" t="str">
        <f t="shared" si="0"/>
        <v/>
      </c>
      <c r="B40" s="62"/>
      <c r="C40" s="52"/>
      <c r="D40" s="50" t="str">
        <f>IFERROR((VLOOKUP(C40,ผู้สำเร็จการศึกษา!$C$1:$M$3332,2,0)),"")</f>
        <v/>
      </c>
      <c r="E40" s="51" t="str">
        <f>IFERROR((VLOOKUP(C40,ผู้สำเร็จการศึกษา!$C$1:$M$3332,3,0)),"")</f>
        <v/>
      </c>
      <c r="F40" s="51" t="str">
        <f>IFERROR((VLOOKUP(C40,ผู้สำเร็จการศึกษา!$C$1:$M$3332,4,0)),"")</f>
        <v/>
      </c>
      <c r="G40" s="51" t="str">
        <f>IFERROR((VLOOKUP(C40,ผู้สำเร็จการศึกษา!$C$1:$M$3332,10,0)),"")</f>
        <v/>
      </c>
      <c r="H40" s="51" t="str">
        <f>IFERROR((VLOOKUP(C40,ผู้สำเร็จการศึกษา!$C$1:$M$3332,6,0)),"")</f>
        <v/>
      </c>
      <c r="I40" s="51" t="str">
        <f>IFERROR((VLOOKUP(C40,ผู้สำเร็จการศึกษา!$C$1:$M$3332,8,0)),"")</f>
        <v/>
      </c>
      <c r="J40" s="51"/>
      <c r="K40" s="51"/>
      <c r="L40" s="51"/>
      <c r="M40" s="51"/>
      <c r="N40" s="51"/>
      <c r="O40" s="51"/>
      <c r="P40" s="51"/>
      <c r="Q40" s="51"/>
      <c r="R40" s="51"/>
      <c r="S40" s="39"/>
      <c r="T40" s="40"/>
      <c r="U40" s="39"/>
      <c r="V40" s="40"/>
      <c r="W40" s="39"/>
      <c r="X40" s="41"/>
      <c r="Y40" s="41"/>
      <c r="Z40" s="41"/>
      <c r="AA40" s="42"/>
      <c r="AB40" s="41"/>
      <c r="AC40" s="41"/>
      <c r="AD40" s="41"/>
      <c r="AE40" s="40"/>
      <c r="AF40" s="43"/>
      <c r="AG40" s="43"/>
      <c r="AH40" s="40"/>
      <c r="AI40" s="44"/>
      <c r="AJ40" s="44"/>
      <c r="AK40" s="44"/>
      <c r="AL40" s="44"/>
      <c r="AM40" s="44"/>
      <c r="AN40" s="44"/>
      <c r="AO40" s="45"/>
      <c r="AP40" s="45"/>
      <c r="AQ40" s="45"/>
      <c r="AR40" s="45"/>
      <c r="AS40" s="45"/>
      <c r="AT40" s="45"/>
      <c r="AU40" s="38"/>
      <c r="AV40" s="38"/>
      <c r="AW40" s="38"/>
      <c r="AX40" s="38"/>
      <c r="AY40" s="38"/>
      <c r="AZ40" s="38"/>
      <c r="BA40" s="45"/>
      <c r="BB40" s="45"/>
      <c r="BC40" s="45"/>
      <c r="BD40" s="45"/>
      <c r="BE40" s="45"/>
      <c r="BF40" s="38"/>
      <c r="BG40" s="38"/>
      <c r="BH40" s="38"/>
      <c r="BI40" s="38"/>
      <c r="BJ40" s="45"/>
      <c r="BK40" s="45"/>
      <c r="BL40" s="38"/>
      <c r="BM40" s="38"/>
      <c r="BN40" s="38"/>
      <c r="BO40" s="38"/>
      <c r="BP40" s="42"/>
      <c r="BQ40" s="42"/>
      <c r="BR40" s="42"/>
      <c r="BS40" s="42"/>
      <c r="BT40" s="42"/>
    </row>
    <row r="41" spans="1:72" s="63" customFormat="1">
      <c r="A41" s="53" t="str">
        <f t="shared" si="0"/>
        <v/>
      </c>
      <c r="B41" s="62"/>
      <c r="C41" s="52"/>
      <c r="D41" s="50" t="str">
        <f>IFERROR((VLOOKUP(C41,ผู้สำเร็จการศึกษา!$C$1:$M$3332,2,0)),"")</f>
        <v/>
      </c>
      <c r="E41" s="51" t="str">
        <f>IFERROR((VLOOKUP(C41,ผู้สำเร็จการศึกษา!$C$1:$M$3332,3,0)),"")</f>
        <v/>
      </c>
      <c r="F41" s="51" t="str">
        <f>IFERROR((VLOOKUP(C41,ผู้สำเร็จการศึกษา!$C$1:$M$3332,4,0)),"")</f>
        <v/>
      </c>
      <c r="G41" s="51" t="str">
        <f>IFERROR((VLOOKUP(C41,ผู้สำเร็จการศึกษา!$C$1:$M$3332,10,0)),"")</f>
        <v/>
      </c>
      <c r="H41" s="51" t="str">
        <f>IFERROR((VLOOKUP(C41,ผู้สำเร็จการศึกษา!$C$1:$M$3332,6,0)),"")</f>
        <v/>
      </c>
      <c r="I41" s="51" t="str">
        <f>IFERROR((VLOOKUP(C41,ผู้สำเร็จการศึกษา!$C$1:$M$3332,8,0)),"")</f>
        <v/>
      </c>
      <c r="J41" s="51"/>
      <c r="K41" s="51"/>
      <c r="L41" s="51"/>
      <c r="M41" s="51"/>
      <c r="N41" s="51"/>
      <c r="O41" s="51"/>
      <c r="P41" s="51"/>
      <c r="Q41" s="51"/>
      <c r="R41" s="51"/>
      <c r="S41" s="39"/>
      <c r="T41" s="40"/>
      <c r="U41" s="39"/>
      <c r="V41" s="40"/>
      <c r="W41" s="39"/>
      <c r="X41" s="41"/>
      <c r="Y41" s="41"/>
      <c r="Z41" s="41"/>
      <c r="AA41" s="42"/>
      <c r="AB41" s="41"/>
      <c r="AC41" s="41"/>
      <c r="AD41" s="41"/>
      <c r="AE41" s="40"/>
      <c r="AF41" s="43"/>
      <c r="AG41" s="43"/>
      <c r="AH41" s="40"/>
      <c r="AI41" s="44"/>
      <c r="AJ41" s="44"/>
      <c r="AK41" s="44"/>
      <c r="AL41" s="44"/>
      <c r="AM41" s="44"/>
      <c r="AN41" s="44"/>
      <c r="AO41" s="45"/>
      <c r="AP41" s="45"/>
      <c r="AQ41" s="45"/>
      <c r="AR41" s="45"/>
      <c r="AS41" s="45"/>
      <c r="AT41" s="45"/>
      <c r="AU41" s="38"/>
      <c r="AV41" s="38"/>
      <c r="AW41" s="38"/>
      <c r="AX41" s="38"/>
      <c r="AY41" s="38"/>
      <c r="AZ41" s="38"/>
      <c r="BA41" s="45"/>
      <c r="BB41" s="45"/>
      <c r="BC41" s="45"/>
      <c r="BD41" s="45"/>
      <c r="BE41" s="45"/>
      <c r="BF41" s="38"/>
      <c r="BG41" s="38"/>
      <c r="BH41" s="38"/>
      <c r="BI41" s="38"/>
      <c r="BJ41" s="45"/>
      <c r="BK41" s="45"/>
      <c r="BL41" s="38"/>
      <c r="BM41" s="38"/>
      <c r="BN41" s="38"/>
      <c r="BO41" s="38"/>
      <c r="BP41" s="42"/>
      <c r="BQ41" s="42"/>
      <c r="BR41" s="42"/>
      <c r="BS41" s="42"/>
      <c r="BT41" s="42"/>
    </row>
    <row r="42" spans="1:72" s="63" customFormat="1">
      <c r="A42" s="53" t="str">
        <f t="shared" si="0"/>
        <v/>
      </c>
      <c r="B42" s="62"/>
      <c r="C42" s="52"/>
      <c r="D42" s="50" t="str">
        <f>IFERROR((VLOOKUP(C42,ผู้สำเร็จการศึกษา!$C$1:$M$3332,2,0)),"")</f>
        <v/>
      </c>
      <c r="E42" s="51" t="str">
        <f>IFERROR((VLOOKUP(C42,ผู้สำเร็จการศึกษา!$C$1:$M$3332,3,0)),"")</f>
        <v/>
      </c>
      <c r="F42" s="51" t="str">
        <f>IFERROR((VLOOKUP(C42,ผู้สำเร็จการศึกษา!$C$1:$M$3332,4,0)),"")</f>
        <v/>
      </c>
      <c r="G42" s="51" t="str">
        <f>IFERROR((VLOOKUP(C42,ผู้สำเร็จการศึกษา!$C$1:$M$3332,10,0)),"")</f>
        <v/>
      </c>
      <c r="H42" s="51" t="str">
        <f>IFERROR((VLOOKUP(C42,ผู้สำเร็จการศึกษา!$C$1:$M$3332,6,0)),"")</f>
        <v/>
      </c>
      <c r="I42" s="51" t="str">
        <f>IFERROR((VLOOKUP(C42,ผู้สำเร็จการศึกษา!$C$1:$M$3332,8,0)),"")</f>
        <v/>
      </c>
      <c r="J42" s="51"/>
      <c r="K42" s="51"/>
      <c r="L42" s="51"/>
      <c r="M42" s="51"/>
      <c r="N42" s="51"/>
      <c r="O42" s="51"/>
      <c r="P42" s="51"/>
      <c r="Q42" s="51"/>
      <c r="R42" s="51"/>
      <c r="S42" s="39"/>
      <c r="T42" s="40"/>
      <c r="U42" s="39"/>
      <c r="V42" s="40"/>
      <c r="W42" s="39"/>
      <c r="X42" s="41"/>
      <c r="Y42" s="41"/>
      <c r="Z42" s="41"/>
      <c r="AA42" s="42"/>
      <c r="AB42" s="41"/>
      <c r="AC42" s="41"/>
      <c r="AD42" s="41"/>
      <c r="AE42" s="40"/>
      <c r="AF42" s="43"/>
      <c r="AG42" s="43"/>
      <c r="AH42" s="40"/>
      <c r="AI42" s="44"/>
      <c r="AJ42" s="44"/>
      <c r="AK42" s="44"/>
      <c r="AL42" s="44"/>
      <c r="AM42" s="44"/>
      <c r="AN42" s="44"/>
      <c r="AO42" s="45"/>
      <c r="AP42" s="45"/>
      <c r="AQ42" s="45"/>
      <c r="AR42" s="45"/>
      <c r="AS42" s="45"/>
      <c r="AT42" s="45"/>
      <c r="AU42" s="38"/>
      <c r="AV42" s="38"/>
      <c r="AW42" s="38"/>
      <c r="AX42" s="38"/>
      <c r="AY42" s="38"/>
      <c r="AZ42" s="38"/>
      <c r="BA42" s="45"/>
      <c r="BB42" s="45"/>
      <c r="BC42" s="45"/>
      <c r="BD42" s="45"/>
      <c r="BE42" s="45"/>
      <c r="BF42" s="38"/>
      <c r="BG42" s="38"/>
      <c r="BH42" s="38"/>
      <c r="BI42" s="38"/>
      <c r="BJ42" s="45"/>
      <c r="BK42" s="45"/>
      <c r="BL42" s="38"/>
      <c r="BM42" s="38"/>
      <c r="BN42" s="38"/>
      <c r="BO42" s="38"/>
      <c r="BP42" s="42"/>
      <c r="BQ42" s="42"/>
      <c r="BR42" s="42"/>
      <c r="BS42" s="42"/>
      <c r="BT42" s="42"/>
    </row>
    <row r="43" spans="1:72" s="63" customFormat="1">
      <c r="A43" s="53" t="str">
        <f t="shared" si="0"/>
        <v/>
      </c>
      <c r="B43" s="62"/>
      <c r="C43" s="52"/>
      <c r="D43" s="50" t="str">
        <f>IFERROR((VLOOKUP(C43,ผู้สำเร็จการศึกษา!$C$1:$M$3332,2,0)),"")</f>
        <v/>
      </c>
      <c r="E43" s="51" t="str">
        <f>IFERROR((VLOOKUP(C43,ผู้สำเร็จการศึกษา!$C$1:$M$3332,3,0)),"")</f>
        <v/>
      </c>
      <c r="F43" s="51" t="str">
        <f>IFERROR((VLOOKUP(C43,ผู้สำเร็จการศึกษา!$C$1:$M$3332,4,0)),"")</f>
        <v/>
      </c>
      <c r="G43" s="51" t="str">
        <f>IFERROR((VLOOKUP(C43,ผู้สำเร็จการศึกษา!$C$1:$M$3332,10,0)),"")</f>
        <v/>
      </c>
      <c r="H43" s="51" t="str">
        <f>IFERROR((VLOOKUP(C43,ผู้สำเร็จการศึกษา!$C$1:$M$3332,6,0)),"")</f>
        <v/>
      </c>
      <c r="I43" s="51" t="str">
        <f>IFERROR((VLOOKUP(C43,ผู้สำเร็จการศึกษา!$C$1:$M$3332,8,0)),"")</f>
        <v/>
      </c>
      <c r="J43" s="51"/>
      <c r="K43" s="51"/>
      <c r="L43" s="51"/>
      <c r="M43" s="51"/>
      <c r="N43" s="51"/>
      <c r="O43" s="51"/>
      <c r="P43" s="51"/>
      <c r="Q43" s="51"/>
      <c r="R43" s="51"/>
      <c r="S43" s="39"/>
      <c r="T43" s="40"/>
      <c r="U43" s="39"/>
      <c r="V43" s="40"/>
      <c r="W43" s="39"/>
      <c r="X43" s="41"/>
      <c r="Y43" s="41"/>
      <c r="Z43" s="41"/>
      <c r="AA43" s="42"/>
      <c r="AB43" s="41"/>
      <c r="AC43" s="41"/>
      <c r="AD43" s="41"/>
      <c r="AE43" s="40"/>
      <c r="AF43" s="43"/>
      <c r="AG43" s="43"/>
      <c r="AH43" s="40"/>
      <c r="AI43" s="44"/>
      <c r="AJ43" s="44"/>
      <c r="AK43" s="44"/>
      <c r="AL43" s="44"/>
      <c r="AM43" s="44"/>
      <c r="AN43" s="44"/>
      <c r="AO43" s="45"/>
      <c r="AP43" s="45"/>
      <c r="AQ43" s="45"/>
      <c r="AR43" s="45"/>
      <c r="AS43" s="45"/>
      <c r="AT43" s="45"/>
      <c r="AU43" s="38"/>
      <c r="AV43" s="38"/>
      <c r="AW43" s="38"/>
      <c r="AX43" s="38"/>
      <c r="AY43" s="38"/>
      <c r="AZ43" s="38"/>
      <c r="BA43" s="45"/>
      <c r="BB43" s="45"/>
      <c r="BC43" s="45"/>
      <c r="BD43" s="45"/>
      <c r="BE43" s="45"/>
      <c r="BF43" s="38"/>
      <c r="BG43" s="38"/>
      <c r="BH43" s="38"/>
      <c r="BI43" s="38"/>
      <c r="BJ43" s="45"/>
      <c r="BK43" s="45"/>
      <c r="BL43" s="38"/>
      <c r="BM43" s="38"/>
      <c r="BN43" s="38"/>
      <c r="BO43" s="38"/>
      <c r="BP43" s="42"/>
      <c r="BQ43" s="42"/>
      <c r="BR43" s="42"/>
      <c r="BS43" s="42"/>
      <c r="BT43" s="42"/>
    </row>
    <row r="44" spans="1:72" s="63" customFormat="1">
      <c r="A44" s="53" t="str">
        <f t="shared" si="0"/>
        <v/>
      </c>
      <c r="B44" s="62"/>
      <c r="C44" s="52"/>
      <c r="D44" s="50" t="str">
        <f>IFERROR((VLOOKUP(C44,ผู้สำเร็จการศึกษา!$C$1:$M$3332,2,0)),"")</f>
        <v/>
      </c>
      <c r="E44" s="51" t="str">
        <f>IFERROR((VLOOKUP(C44,ผู้สำเร็จการศึกษา!$C$1:$M$3332,3,0)),"")</f>
        <v/>
      </c>
      <c r="F44" s="51" t="str">
        <f>IFERROR((VLOOKUP(C44,ผู้สำเร็จการศึกษา!$C$1:$M$3332,4,0)),"")</f>
        <v/>
      </c>
      <c r="G44" s="51" t="str">
        <f>IFERROR((VLOOKUP(C44,ผู้สำเร็จการศึกษา!$C$1:$M$3332,10,0)),"")</f>
        <v/>
      </c>
      <c r="H44" s="51" t="str">
        <f>IFERROR((VLOOKUP(C44,ผู้สำเร็จการศึกษา!$C$1:$M$3332,6,0)),"")</f>
        <v/>
      </c>
      <c r="I44" s="51" t="str">
        <f>IFERROR((VLOOKUP(C44,ผู้สำเร็จการศึกษา!$C$1:$M$3332,8,0)),"")</f>
        <v/>
      </c>
      <c r="J44" s="51"/>
      <c r="K44" s="51"/>
      <c r="L44" s="51"/>
      <c r="M44" s="51"/>
      <c r="N44" s="51"/>
      <c r="O44" s="51"/>
      <c r="P44" s="51"/>
      <c r="Q44" s="51"/>
      <c r="R44" s="51"/>
      <c r="S44" s="39"/>
      <c r="T44" s="40"/>
      <c r="U44" s="39"/>
      <c r="V44" s="40"/>
      <c r="W44" s="39"/>
      <c r="X44" s="41"/>
      <c r="Y44" s="41"/>
      <c r="Z44" s="41"/>
      <c r="AA44" s="42"/>
      <c r="AB44" s="41"/>
      <c r="AC44" s="41"/>
      <c r="AD44" s="41"/>
      <c r="AE44" s="40"/>
      <c r="AF44" s="43"/>
      <c r="AG44" s="43"/>
      <c r="AH44" s="40"/>
      <c r="AI44" s="44"/>
      <c r="AJ44" s="44"/>
      <c r="AK44" s="44"/>
      <c r="AL44" s="44"/>
      <c r="AM44" s="44"/>
      <c r="AN44" s="44"/>
      <c r="AO44" s="45"/>
      <c r="AP44" s="45"/>
      <c r="AQ44" s="45"/>
      <c r="AR44" s="45"/>
      <c r="AS44" s="45"/>
      <c r="AT44" s="45"/>
      <c r="AU44" s="38"/>
      <c r="AV44" s="38"/>
      <c r="AW44" s="38"/>
      <c r="AX44" s="38"/>
      <c r="AY44" s="38"/>
      <c r="AZ44" s="38"/>
      <c r="BA44" s="45"/>
      <c r="BB44" s="45"/>
      <c r="BC44" s="45"/>
      <c r="BD44" s="45"/>
      <c r="BE44" s="45"/>
      <c r="BF44" s="38"/>
      <c r="BG44" s="38"/>
      <c r="BH44" s="38"/>
      <c r="BI44" s="38"/>
      <c r="BJ44" s="45"/>
      <c r="BK44" s="45"/>
      <c r="BL44" s="38"/>
      <c r="BM44" s="38"/>
      <c r="BN44" s="38"/>
      <c r="BO44" s="38"/>
      <c r="BP44" s="42"/>
      <c r="BQ44" s="42"/>
      <c r="BR44" s="42"/>
      <c r="BS44" s="42"/>
      <c r="BT44" s="42"/>
    </row>
    <row r="45" spans="1:72" s="63" customFormat="1">
      <c r="A45" s="53" t="str">
        <f t="shared" si="0"/>
        <v/>
      </c>
      <c r="B45" s="62"/>
      <c r="C45" s="52"/>
      <c r="D45" s="50" t="str">
        <f>IFERROR((VLOOKUP(C45,ผู้สำเร็จการศึกษา!$C$1:$M$3332,2,0)),"")</f>
        <v/>
      </c>
      <c r="E45" s="51" t="str">
        <f>IFERROR((VLOOKUP(C45,ผู้สำเร็จการศึกษา!$C$1:$M$3332,3,0)),"")</f>
        <v/>
      </c>
      <c r="F45" s="51" t="str">
        <f>IFERROR((VLOOKUP(C45,ผู้สำเร็จการศึกษา!$C$1:$M$3332,4,0)),"")</f>
        <v/>
      </c>
      <c r="G45" s="51" t="str">
        <f>IFERROR((VLOOKUP(C45,ผู้สำเร็จการศึกษา!$C$1:$M$3332,10,0)),"")</f>
        <v/>
      </c>
      <c r="H45" s="51" t="str">
        <f>IFERROR((VLOOKUP(C45,ผู้สำเร็จการศึกษา!$C$1:$M$3332,6,0)),"")</f>
        <v/>
      </c>
      <c r="I45" s="51" t="str">
        <f>IFERROR((VLOOKUP(C45,ผู้สำเร็จการศึกษา!$C$1:$M$3332,8,0)),"")</f>
        <v/>
      </c>
      <c r="J45" s="51"/>
      <c r="K45" s="51"/>
      <c r="L45" s="51"/>
      <c r="M45" s="51"/>
      <c r="N45" s="51"/>
      <c r="O45" s="51"/>
      <c r="P45" s="51"/>
      <c r="Q45" s="51"/>
      <c r="R45" s="51"/>
      <c r="S45" s="39"/>
      <c r="T45" s="40"/>
      <c r="U45" s="39"/>
      <c r="V45" s="40"/>
      <c r="W45" s="39"/>
      <c r="X45" s="41"/>
      <c r="Y45" s="41"/>
      <c r="Z45" s="41"/>
      <c r="AA45" s="42"/>
      <c r="AB45" s="41"/>
      <c r="AC45" s="41"/>
      <c r="AD45" s="41"/>
      <c r="AE45" s="40"/>
      <c r="AF45" s="43"/>
      <c r="AG45" s="43"/>
      <c r="AH45" s="40"/>
      <c r="AI45" s="44"/>
      <c r="AJ45" s="44"/>
      <c r="AK45" s="44"/>
      <c r="AL45" s="44"/>
      <c r="AM45" s="44"/>
      <c r="AN45" s="44"/>
      <c r="AO45" s="45"/>
      <c r="AP45" s="45"/>
      <c r="AQ45" s="45"/>
      <c r="AR45" s="45"/>
      <c r="AS45" s="45"/>
      <c r="AT45" s="45"/>
      <c r="AU45" s="38"/>
      <c r="AV45" s="38"/>
      <c r="AW45" s="38"/>
      <c r="AX45" s="38"/>
      <c r="AY45" s="38"/>
      <c r="AZ45" s="38"/>
      <c r="BA45" s="45"/>
      <c r="BB45" s="45"/>
      <c r="BC45" s="45"/>
      <c r="BD45" s="45"/>
      <c r="BE45" s="45"/>
      <c r="BF45" s="38"/>
      <c r="BG45" s="38"/>
      <c r="BH45" s="38"/>
      <c r="BI45" s="38"/>
      <c r="BJ45" s="45"/>
      <c r="BK45" s="45"/>
      <c r="BL45" s="38"/>
      <c r="BM45" s="38"/>
      <c r="BN45" s="38"/>
      <c r="BO45" s="38"/>
      <c r="BP45" s="42"/>
      <c r="BQ45" s="42"/>
      <c r="BR45" s="42"/>
      <c r="BS45" s="42"/>
      <c r="BT45" s="42"/>
    </row>
    <row r="46" spans="1:72" s="63" customFormat="1">
      <c r="A46" s="53" t="str">
        <f t="shared" si="0"/>
        <v/>
      </c>
      <c r="B46" s="62"/>
      <c r="C46" s="52"/>
      <c r="D46" s="50" t="str">
        <f>IFERROR((VLOOKUP(C46,ผู้สำเร็จการศึกษา!$C$1:$M$3332,2,0)),"")</f>
        <v/>
      </c>
      <c r="E46" s="51" t="str">
        <f>IFERROR((VLOOKUP(C46,ผู้สำเร็จการศึกษา!$C$1:$M$3332,3,0)),"")</f>
        <v/>
      </c>
      <c r="F46" s="51" t="str">
        <f>IFERROR((VLOOKUP(C46,ผู้สำเร็จการศึกษา!$C$1:$M$3332,4,0)),"")</f>
        <v/>
      </c>
      <c r="G46" s="51" t="str">
        <f>IFERROR((VLOOKUP(C46,ผู้สำเร็จการศึกษา!$C$1:$M$3332,10,0)),"")</f>
        <v/>
      </c>
      <c r="H46" s="51" t="str">
        <f>IFERROR((VLOOKUP(C46,ผู้สำเร็จการศึกษา!$C$1:$M$3332,6,0)),"")</f>
        <v/>
      </c>
      <c r="I46" s="51" t="str">
        <f>IFERROR((VLOOKUP(C46,ผู้สำเร็จการศึกษา!$C$1:$M$3332,8,0)),"")</f>
        <v/>
      </c>
      <c r="J46" s="51"/>
      <c r="K46" s="51"/>
      <c r="L46" s="51"/>
      <c r="M46" s="51"/>
      <c r="N46" s="51"/>
      <c r="O46" s="51"/>
      <c r="P46" s="51"/>
      <c r="Q46" s="51"/>
      <c r="R46" s="51"/>
      <c r="S46" s="39"/>
      <c r="T46" s="40"/>
      <c r="U46" s="39"/>
      <c r="V46" s="40"/>
      <c r="W46" s="39"/>
      <c r="X46" s="41"/>
      <c r="Y46" s="41"/>
      <c r="Z46" s="41"/>
      <c r="AA46" s="42"/>
      <c r="AB46" s="41"/>
      <c r="AC46" s="41"/>
      <c r="AD46" s="41"/>
      <c r="AE46" s="40"/>
      <c r="AF46" s="43"/>
      <c r="AG46" s="43"/>
      <c r="AH46" s="40"/>
      <c r="AI46" s="44"/>
      <c r="AJ46" s="44"/>
      <c r="AK46" s="44"/>
      <c r="AL46" s="44"/>
      <c r="AM46" s="44"/>
      <c r="AN46" s="44"/>
      <c r="AO46" s="45"/>
      <c r="AP46" s="45"/>
      <c r="AQ46" s="45"/>
      <c r="AR46" s="45"/>
      <c r="AS46" s="45"/>
      <c r="AT46" s="45"/>
      <c r="AU46" s="38"/>
      <c r="AV46" s="38"/>
      <c r="AW46" s="38"/>
      <c r="AX46" s="38"/>
      <c r="AY46" s="38"/>
      <c r="AZ46" s="38"/>
      <c r="BA46" s="45"/>
      <c r="BB46" s="45"/>
      <c r="BC46" s="45"/>
      <c r="BD46" s="45"/>
      <c r="BE46" s="45"/>
      <c r="BF46" s="38"/>
      <c r="BG46" s="38"/>
      <c r="BH46" s="38"/>
      <c r="BI46" s="38"/>
      <c r="BJ46" s="45"/>
      <c r="BK46" s="45"/>
      <c r="BL46" s="38"/>
      <c r="BM46" s="38"/>
      <c r="BN46" s="38"/>
      <c r="BO46" s="38"/>
      <c r="BP46" s="42"/>
      <c r="BQ46" s="42"/>
      <c r="BR46" s="42"/>
      <c r="BS46" s="42"/>
      <c r="BT46" s="42"/>
    </row>
    <row r="47" spans="1:72" s="63" customFormat="1">
      <c r="A47" s="53" t="str">
        <f t="shared" si="0"/>
        <v/>
      </c>
      <c r="B47" s="62"/>
      <c r="C47" s="52"/>
      <c r="D47" s="50" t="str">
        <f>IFERROR((VLOOKUP(C47,ผู้สำเร็จการศึกษา!$C$1:$M$3332,2,0)),"")</f>
        <v/>
      </c>
      <c r="E47" s="51" t="str">
        <f>IFERROR((VLOOKUP(C47,ผู้สำเร็จการศึกษา!$C$1:$M$3332,3,0)),"")</f>
        <v/>
      </c>
      <c r="F47" s="51" t="str">
        <f>IFERROR((VLOOKUP(C47,ผู้สำเร็จการศึกษา!$C$1:$M$3332,4,0)),"")</f>
        <v/>
      </c>
      <c r="G47" s="51" t="str">
        <f>IFERROR((VLOOKUP(C47,ผู้สำเร็จการศึกษา!$C$1:$M$3332,10,0)),"")</f>
        <v/>
      </c>
      <c r="H47" s="51" t="str">
        <f>IFERROR((VLOOKUP(C47,ผู้สำเร็จการศึกษา!$C$1:$M$3332,6,0)),"")</f>
        <v/>
      </c>
      <c r="I47" s="51" t="str">
        <f>IFERROR((VLOOKUP(C47,ผู้สำเร็จการศึกษา!$C$1:$M$3332,8,0)),"")</f>
        <v/>
      </c>
      <c r="J47" s="51"/>
      <c r="K47" s="51"/>
      <c r="L47" s="51"/>
      <c r="M47" s="51"/>
      <c r="N47" s="51"/>
      <c r="O47" s="51"/>
      <c r="P47" s="51"/>
      <c r="Q47" s="51"/>
      <c r="R47" s="51"/>
      <c r="S47" s="39"/>
      <c r="T47" s="40"/>
      <c r="U47" s="39"/>
      <c r="V47" s="40"/>
      <c r="W47" s="39"/>
      <c r="X47" s="41"/>
      <c r="Y47" s="41"/>
      <c r="Z47" s="41"/>
      <c r="AA47" s="42"/>
      <c r="AB47" s="41"/>
      <c r="AC47" s="41"/>
      <c r="AD47" s="41"/>
      <c r="AE47" s="40"/>
      <c r="AF47" s="43"/>
      <c r="AG47" s="43"/>
      <c r="AH47" s="40"/>
      <c r="AI47" s="44"/>
      <c r="AJ47" s="44"/>
      <c r="AK47" s="44"/>
      <c r="AL47" s="44"/>
      <c r="AM47" s="44"/>
      <c r="AN47" s="44"/>
      <c r="AO47" s="45"/>
      <c r="AP47" s="45"/>
      <c r="AQ47" s="45"/>
      <c r="AR47" s="45"/>
      <c r="AS47" s="45"/>
      <c r="AT47" s="45"/>
      <c r="AU47" s="38"/>
      <c r="AV47" s="38"/>
      <c r="AW47" s="38"/>
      <c r="AX47" s="38"/>
      <c r="AY47" s="38"/>
      <c r="AZ47" s="38"/>
      <c r="BA47" s="45"/>
      <c r="BB47" s="45"/>
      <c r="BC47" s="45"/>
      <c r="BD47" s="45"/>
      <c r="BE47" s="45"/>
      <c r="BF47" s="38"/>
      <c r="BG47" s="38"/>
      <c r="BH47" s="38"/>
      <c r="BI47" s="38"/>
      <c r="BJ47" s="45"/>
      <c r="BK47" s="45"/>
      <c r="BL47" s="38"/>
      <c r="BM47" s="38"/>
      <c r="BN47" s="38"/>
      <c r="BO47" s="38"/>
      <c r="BP47" s="42"/>
      <c r="BQ47" s="42"/>
      <c r="BR47" s="42"/>
      <c r="BS47" s="42"/>
      <c r="BT47" s="42"/>
    </row>
    <row r="48" spans="1:72" s="63" customFormat="1">
      <c r="A48" s="53" t="str">
        <f t="shared" si="0"/>
        <v/>
      </c>
      <c r="B48" s="62"/>
      <c r="C48" s="52"/>
      <c r="D48" s="50" t="str">
        <f>IFERROR((VLOOKUP(C48,ผู้สำเร็จการศึกษา!$C$1:$M$3332,2,0)),"")</f>
        <v/>
      </c>
      <c r="E48" s="51" t="str">
        <f>IFERROR((VLOOKUP(C48,ผู้สำเร็จการศึกษา!$C$1:$M$3332,3,0)),"")</f>
        <v/>
      </c>
      <c r="F48" s="51" t="str">
        <f>IFERROR((VLOOKUP(C48,ผู้สำเร็จการศึกษา!$C$1:$M$3332,4,0)),"")</f>
        <v/>
      </c>
      <c r="G48" s="51" t="str">
        <f>IFERROR((VLOOKUP(C48,ผู้สำเร็จการศึกษา!$C$1:$M$3332,10,0)),"")</f>
        <v/>
      </c>
      <c r="H48" s="51" t="str">
        <f>IFERROR((VLOOKUP(C48,ผู้สำเร็จการศึกษา!$C$1:$M$3332,6,0)),"")</f>
        <v/>
      </c>
      <c r="I48" s="51" t="str">
        <f>IFERROR((VLOOKUP(C48,ผู้สำเร็จการศึกษา!$C$1:$M$3332,8,0)),"")</f>
        <v/>
      </c>
      <c r="J48" s="51"/>
      <c r="K48" s="51"/>
      <c r="L48" s="51"/>
      <c r="M48" s="51"/>
      <c r="N48" s="51"/>
      <c r="O48" s="51"/>
      <c r="P48" s="51"/>
      <c r="Q48" s="51"/>
      <c r="R48" s="51"/>
      <c r="S48" s="39"/>
      <c r="T48" s="40"/>
      <c r="U48" s="39"/>
      <c r="V48" s="40"/>
      <c r="W48" s="39"/>
      <c r="X48" s="41"/>
      <c r="Y48" s="41"/>
      <c r="Z48" s="41"/>
      <c r="AA48" s="42"/>
      <c r="AB48" s="41"/>
      <c r="AC48" s="41"/>
      <c r="AD48" s="41"/>
      <c r="AE48" s="40"/>
      <c r="AF48" s="43"/>
      <c r="AG48" s="43"/>
      <c r="AH48" s="40"/>
      <c r="AI48" s="44"/>
      <c r="AJ48" s="44"/>
      <c r="AK48" s="44"/>
      <c r="AL48" s="44"/>
      <c r="AM48" s="44"/>
      <c r="AN48" s="44"/>
      <c r="AO48" s="45"/>
      <c r="AP48" s="45"/>
      <c r="AQ48" s="45"/>
      <c r="AR48" s="45"/>
      <c r="AS48" s="45"/>
      <c r="AT48" s="45"/>
      <c r="AU48" s="38"/>
      <c r="AV48" s="38"/>
      <c r="AW48" s="38"/>
      <c r="AX48" s="38"/>
      <c r="AY48" s="38"/>
      <c r="AZ48" s="38"/>
      <c r="BA48" s="45"/>
      <c r="BB48" s="45"/>
      <c r="BC48" s="45"/>
      <c r="BD48" s="45"/>
      <c r="BE48" s="45"/>
      <c r="BF48" s="38"/>
      <c r="BG48" s="38"/>
      <c r="BH48" s="38"/>
      <c r="BI48" s="38"/>
      <c r="BJ48" s="45"/>
      <c r="BK48" s="45"/>
      <c r="BL48" s="38"/>
      <c r="BM48" s="38"/>
      <c r="BN48" s="38"/>
      <c r="BO48" s="38"/>
      <c r="BP48" s="42"/>
      <c r="BQ48" s="42"/>
      <c r="BR48" s="42"/>
      <c r="BS48" s="42"/>
      <c r="BT48" s="42"/>
    </row>
    <row r="49" spans="1:72" s="63" customFormat="1">
      <c r="A49" s="53" t="str">
        <f t="shared" si="0"/>
        <v/>
      </c>
      <c r="B49" s="62"/>
      <c r="C49" s="52"/>
      <c r="D49" s="50" t="str">
        <f>IFERROR((VLOOKUP(C49,ผู้สำเร็จการศึกษา!$C$1:$M$3332,2,0)),"")</f>
        <v/>
      </c>
      <c r="E49" s="51" t="str">
        <f>IFERROR((VLOOKUP(C49,ผู้สำเร็จการศึกษา!$C$1:$M$3332,3,0)),"")</f>
        <v/>
      </c>
      <c r="F49" s="51" t="str">
        <f>IFERROR((VLOOKUP(C49,ผู้สำเร็จการศึกษา!$C$1:$M$3332,4,0)),"")</f>
        <v/>
      </c>
      <c r="G49" s="51" t="str">
        <f>IFERROR((VLOOKUP(C49,ผู้สำเร็จการศึกษา!$C$1:$M$3332,10,0)),"")</f>
        <v/>
      </c>
      <c r="H49" s="51" t="str">
        <f>IFERROR((VLOOKUP(C49,ผู้สำเร็จการศึกษา!$C$1:$M$3332,6,0)),"")</f>
        <v/>
      </c>
      <c r="I49" s="51" t="str">
        <f>IFERROR((VLOOKUP(C49,ผู้สำเร็จการศึกษา!$C$1:$M$3332,8,0)),"")</f>
        <v/>
      </c>
      <c r="J49" s="51"/>
      <c r="K49" s="51"/>
      <c r="L49" s="51"/>
      <c r="M49" s="51"/>
      <c r="N49" s="51"/>
      <c r="O49" s="51"/>
      <c r="P49" s="51"/>
      <c r="Q49" s="51"/>
      <c r="R49" s="51"/>
      <c r="S49" s="39"/>
      <c r="T49" s="40"/>
      <c r="U49" s="39"/>
      <c r="V49" s="40"/>
      <c r="W49" s="39"/>
      <c r="X49" s="41"/>
      <c r="Y49" s="41"/>
      <c r="Z49" s="41"/>
      <c r="AA49" s="42"/>
      <c r="AB49" s="41"/>
      <c r="AC49" s="41"/>
      <c r="AD49" s="41"/>
      <c r="AE49" s="40"/>
      <c r="AF49" s="43"/>
      <c r="AG49" s="43"/>
      <c r="AH49" s="40"/>
      <c r="AI49" s="44"/>
      <c r="AJ49" s="44"/>
      <c r="AK49" s="44"/>
      <c r="AL49" s="44"/>
      <c r="AM49" s="44"/>
      <c r="AN49" s="44"/>
      <c r="AO49" s="45"/>
      <c r="AP49" s="45"/>
      <c r="AQ49" s="45"/>
      <c r="AR49" s="45"/>
      <c r="AS49" s="45"/>
      <c r="AT49" s="45"/>
      <c r="AU49" s="38"/>
      <c r="AV49" s="38"/>
      <c r="AW49" s="38"/>
      <c r="AX49" s="38"/>
      <c r="AY49" s="38"/>
      <c r="AZ49" s="38"/>
      <c r="BA49" s="45"/>
      <c r="BB49" s="45"/>
      <c r="BC49" s="45"/>
      <c r="BD49" s="45"/>
      <c r="BE49" s="45"/>
      <c r="BF49" s="38"/>
      <c r="BG49" s="38"/>
      <c r="BH49" s="38"/>
      <c r="BI49" s="38"/>
      <c r="BJ49" s="45"/>
      <c r="BK49" s="45"/>
      <c r="BL49" s="38"/>
      <c r="BM49" s="38"/>
      <c r="BN49" s="38"/>
      <c r="BO49" s="38"/>
      <c r="BP49" s="42"/>
      <c r="BQ49" s="42"/>
      <c r="BR49" s="42"/>
      <c r="BS49" s="42"/>
      <c r="BT49" s="42"/>
    </row>
    <row r="50" spans="1:72" s="63" customFormat="1">
      <c r="A50" s="53" t="str">
        <f t="shared" si="0"/>
        <v/>
      </c>
      <c r="B50" s="62"/>
      <c r="C50" s="52"/>
      <c r="D50" s="50" t="str">
        <f>IFERROR((VLOOKUP(C50,ผู้สำเร็จการศึกษา!$C$1:$M$3332,2,0)),"")</f>
        <v/>
      </c>
      <c r="E50" s="51" t="str">
        <f>IFERROR((VLOOKUP(C50,ผู้สำเร็จการศึกษา!$C$1:$M$3332,3,0)),"")</f>
        <v/>
      </c>
      <c r="F50" s="51" t="str">
        <f>IFERROR((VLOOKUP(C50,ผู้สำเร็จการศึกษา!$C$1:$M$3332,4,0)),"")</f>
        <v/>
      </c>
      <c r="G50" s="51" t="str">
        <f>IFERROR((VLOOKUP(C50,ผู้สำเร็จการศึกษา!$C$1:$M$3332,10,0)),"")</f>
        <v/>
      </c>
      <c r="H50" s="51" t="str">
        <f>IFERROR((VLOOKUP(C50,ผู้สำเร็จการศึกษา!$C$1:$M$3332,6,0)),"")</f>
        <v/>
      </c>
      <c r="I50" s="51" t="str">
        <f>IFERROR((VLOOKUP(C50,ผู้สำเร็จการศึกษา!$C$1:$M$3332,8,0)),"")</f>
        <v/>
      </c>
      <c r="J50" s="51"/>
      <c r="K50" s="51"/>
      <c r="L50" s="51"/>
      <c r="M50" s="51"/>
      <c r="N50" s="51"/>
      <c r="O50" s="51"/>
      <c r="P50" s="51"/>
      <c r="Q50" s="51"/>
      <c r="R50" s="51"/>
      <c r="S50" s="39"/>
      <c r="T50" s="40"/>
      <c r="U50" s="39"/>
      <c r="V50" s="40"/>
      <c r="W50" s="39"/>
      <c r="X50" s="41"/>
      <c r="Y50" s="41"/>
      <c r="Z50" s="41"/>
      <c r="AA50" s="42"/>
      <c r="AB50" s="41"/>
      <c r="AC50" s="41"/>
      <c r="AD50" s="41"/>
      <c r="AE50" s="40"/>
      <c r="AF50" s="43"/>
      <c r="AG50" s="43"/>
      <c r="AH50" s="40"/>
      <c r="AI50" s="44"/>
      <c r="AJ50" s="44"/>
      <c r="AK50" s="44"/>
      <c r="AL50" s="44"/>
      <c r="AM50" s="44"/>
      <c r="AN50" s="44"/>
      <c r="AO50" s="45"/>
      <c r="AP50" s="45"/>
      <c r="AQ50" s="45"/>
      <c r="AR50" s="45"/>
      <c r="AS50" s="45"/>
      <c r="AT50" s="45"/>
      <c r="AU50" s="38"/>
      <c r="AV50" s="38"/>
      <c r="AW50" s="38"/>
      <c r="AX50" s="38"/>
      <c r="AY50" s="38"/>
      <c r="AZ50" s="38"/>
      <c r="BA50" s="45"/>
      <c r="BB50" s="45"/>
      <c r="BC50" s="45"/>
      <c r="BD50" s="45"/>
      <c r="BE50" s="45"/>
      <c r="BF50" s="38"/>
      <c r="BG50" s="38"/>
      <c r="BH50" s="38"/>
      <c r="BI50" s="38"/>
      <c r="BJ50" s="45"/>
      <c r="BK50" s="45"/>
      <c r="BL50" s="38"/>
      <c r="BM50" s="38"/>
      <c r="BN50" s="38"/>
      <c r="BO50" s="38"/>
      <c r="BP50" s="42"/>
      <c r="BQ50" s="42"/>
      <c r="BR50" s="42"/>
      <c r="BS50" s="42"/>
      <c r="BT50" s="42"/>
    </row>
    <row r="51" spans="1:72" s="63" customFormat="1">
      <c r="A51" s="53" t="str">
        <f t="shared" si="0"/>
        <v/>
      </c>
      <c r="B51" s="62"/>
      <c r="C51" s="52"/>
      <c r="D51" s="50" t="str">
        <f>IFERROR((VLOOKUP(C51,ผู้สำเร็จการศึกษา!$C$1:$M$3332,2,0)),"")</f>
        <v/>
      </c>
      <c r="E51" s="51" t="str">
        <f>IFERROR((VLOOKUP(C51,ผู้สำเร็จการศึกษา!$C$1:$M$3332,3,0)),"")</f>
        <v/>
      </c>
      <c r="F51" s="51" t="str">
        <f>IFERROR((VLOOKUP(C51,ผู้สำเร็จการศึกษา!$C$1:$M$3332,4,0)),"")</f>
        <v/>
      </c>
      <c r="G51" s="51" t="str">
        <f>IFERROR((VLOOKUP(C51,ผู้สำเร็จการศึกษา!$C$1:$M$3332,10,0)),"")</f>
        <v/>
      </c>
      <c r="H51" s="51" t="str">
        <f>IFERROR((VLOOKUP(C51,ผู้สำเร็จการศึกษา!$C$1:$M$3332,6,0)),"")</f>
        <v/>
      </c>
      <c r="I51" s="51" t="str">
        <f>IFERROR((VLOOKUP(C51,ผู้สำเร็จการศึกษา!$C$1:$M$3332,8,0)),"")</f>
        <v/>
      </c>
      <c r="J51" s="51"/>
      <c r="K51" s="51"/>
      <c r="L51" s="51"/>
      <c r="M51" s="51"/>
      <c r="N51" s="51"/>
      <c r="O51" s="51"/>
      <c r="P51" s="51"/>
      <c r="Q51" s="51"/>
      <c r="R51" s="51"/>
      <c r="S51" s="39"/>
      <c r="T51" s="40"/>
      <c r="U51" s="39"/>
      <c r="V51" s="40"/>
      <c r="W51" s="39"/>
      <c r="X51" s="41"/>
      <c r="Y51" s="41"/>
      <c r="Z51" s="41"/>
      <c r="AA51" s="42"/>
      <c r="AB51" s="41"/>
      <c r="AC51" s="41"/>
      <c r="AD51" s="41"/>
      <c r="AE51" s="40"/>
      <c r="AF51" s="43"/>
      <c r="AG51" s="43"/>
      <c r="AH51" s="40"/>
      <c r="AI51" s="44"/>
      <c r="AJ51" s="44"/>
      <c r="AK51" s="44"/>
      <c r="AL51" s="44"/>
      <c r="AM51" s="44"/>
      <c r="AN51" s="44"/>
      <c r="AO51" s="45"/>
      <c r="AP51" s="45"/>
      <c r="AQ51" s="45"/>
      <c r="AR51" s="45"/>
      <c r="AS51" s="45"/>
      <c r="AT51" s="45"/>
      <c r="AU51" s="38"/>
      <c r="AV51" s="38"/>
      <c r="AW51" s="38"/>
      <c r="AX51" s="38"/>
      <c r="AY51" s="38"/>
      <c r="AZ51" s="38"/>
      <c r="BA51" s="45"/>
      <c r="BB51" s="45"/>
      <c r="BC51" s="45"/>
      <c r="BD51" s="45"/>
      <c r="BE51" s="45"/>
      <c r="BF51" s="38"/>
      <c r="BG51" s="38"/>
      <c r="BH51" s="38"/>
      <c r="BI51" s="38"/>
      <c r="BJ51" s="45"/>
      <c r="BK51" s="45"/>
      <c r="BL51" s="38"/>
      <c r="BM51" s="38"/>
      <c r="BN51" s="38"/>
      <c r="BO51" s="38"/>
      <c r="BP51" s="42"/>
      <c r="BQ51" s="42"/>
      <c r="BR51" s="42"/>
      <c r="BS51" s="42"/>
      <c r="BT51" s="42"/>
    </row>
    <row r="52" spans="1:72" s="63" customFormat="1">
      <c r="A52" s="53" t="str">
        <f t="shared" si="0"/>
        <v/>
      </c>
      <c r="B52" s="62"/>
      <c r="C52" s="52"/>
      <c r="D52" s="50" t="str">
        <f>IFERROR((VLOOKUP(C52,ผู้สำเร็จการศึกษา!$C$1:$M$3332,2,0)),"")</f>
        <v/>
      </c>
      <c r="E52" s="51" t="str">
        <f>IFERROR((VLOOKUP(C52,ผู้สำเร็จการศึกษา!$C$1:$M$3332,3,0)),"")</f>
        <v/>
      </c>
      <c r="F52" s="51" t="str">
        <f>IFERROR((VLOOKUP(C52,ผู้สำเร็จการศึกษา!$C$1:$M$3332,4,0)),"")</f>
        <v/>
      </c>
      <c r="G52" s="51" t="str">
        <f>IFERROR((VLOOKUP(C52,ผู้สำเร็จการศึกษา!$C$1:$M$3332,10,0)),"")</f>
        <v/>
      </c>
      <c r="H52" s="51" t="str">
        <f>IFERROR((VLOOKUP(C52,ผู้สำเร็จการศึกษา!$C$1:$M$3332,6,0)),"")</f>
        <v/>
      </c>
      <c r="I52" s="51" t="str">
        <f>IFERROR((VLOOKUP(C52,ผู้สำเร็จการศึกษา!$C$1:$M$3332,8,0)),"")</f>
        <v/>
      </c>
      <c r="J52" s="51"/>
      <c r="K52" s="51"/>
      <c r="L52" s="51"/>
      <c r="M52" s="51"/>
      <c r="N52" s="51"/>
      <c r="O52" s="51"/>
      <c r="P52" s="51"/>
      <c r="Q52" s="51"/>
      <c r="R52" s="51"/>
      <c r="S52" s="39"/>
      <c r="T52" s="40"/>
      <c r="U52" s="39"/>
      <c r="V52" s="40"/>
      <c r="W52" s="39"/>
      <c r="X52" s="41"/>
      <c r="Y52" s="41"/>
      <c r="Z52" s="41"/>
      <c r="AA52" s="42"/>
      <c r="AB52" s="41"/>
      <c r="AC52" s="41"/>
      <c r="AD52" s="41"/>
      <c r="AE52" s="40"/>
      <c r="AF52" s="43"/>
      <c r="AG52" s="43"/>
      <c r="AH52" s="40"/>
      <c r="AI52" s="44"/>
      <c r="AJ52" s="44"/>
      <c r="AK52" s="44"/>
      <c r="AL52" s="44"/>
      <c r="AM52" s="44"/>
      <c r="AN52" s="44"/>
      <c r="AO52" s="45"/>
      <c r="AP52" s="45"/>
      <c r="AQ52" s="45"/>
      <c r="AR52" s="45"/>
      <c r="AS52" s="45"/>
      <c r="AT52" s="45"/>
      <c r="AU52" s="38"/>
      <c r="AV52" s="38"/>
      <c r="AW52" s="38"/>
      <c r="AX52" s="38"/>
      <c r="AY52" s="38"/>
      <c r="AZ52" s="38"/>
      <c r="BA52" s="45"/>
      <c r="BB52" s="45"/>
      <c r="BC52" s="45"/>
      <c r="BD52" s="45"/>
      <c r="BE52" s="45"/>
      <c r="BF52" s="38"/>
      <c r="BG52" s="38"/>
      <c r="BH52" s="38"/>
      <c r="BI52" s="38"/>
      <c r="BJ52" s="45"/>
      <c r="BK52" s="45"/>
      <c r="BL52" s="38"/>
      <c r="BM52" s="38"/>
      <c r="BN52" s="38"/>
      <c r="BO52" s="38"/>
      <c r="BP52" s="42"/>
      <c r="BQ52" s="42"/>
      <c r="BR52" s="42"/>
      <c r="BS52" s="42"/>
      <c r="BT52" s="42"/>
    </row>
    <row r="53" spans="1:72" s="63" customFormat="1">
      <c r="A53" s="53" t="str">
        <f t="shared" ref="A53:A116" si="1">IF(B53&lt;&gt;"",1+A52, IF(D53&lt;&gt;"",1+A52, IF(E53&lt;&gt;"",1+A52, IF(F53&lt;&gt;"",1+A52, IF(G53&lt;&gt;"",1+A52,"")))))</f>
        <v/>
      </c>
      <c r="B53" s="62"/>
      <c r="C53" s="52"/>
      <c r="D53" s="50" t="str">
        <f>IFERROR((VLOOKUP(C53,ผู้สำเร็จการศึกษา!$C$1:$M$3332,2,0)),"")</f>
        <v/>
      </c>
      <c r="E53" s="51" t="str">
        <f>IFERROR((VLOOKUP(C53,ผู้สำเร็จการศึกษา!$C$1:$M$3332,3,0)),"")</f>
        <v/>
      </c>
      <c r="F53" s="51" t="str">
        <f>IFERROR((VLOOKUP(C53,ผู้สำเร็จการศึกษา!$C$1:$M$3332,4,0)),"")</f>
        <v/>
      </c>
      <c r="G53" s="51" t="str">
        <f>IFERROR((VLOOKUP(C53,ผู้สำเร็จการศึกษา!$C$1:$M$3332,10,0)),"")</f>
        <v/>
      </c>
      <c r="H53" s="51" t="str">
        <f>IFERROR((VLOOKUP(C53,ผู้สำเร็จการศึกษา!$C$1:$M$3332,6,0)),"")</f>
        <v/>
      </c>
      <c r="I53" s="51" t="str">
        <f>IFERROR((VLOOKUP(C53,ผู้สำเร็จการศึกษา!$C$1:$M$3332,8,0)),"")</f>
        <v/>
      </c>
      <c r="J53" s="51"/>
      <c r="K53" s="51"/>
      <c r="L53" s="51"/>
      <c r="M53" s="51"/>
      <c r="N53" s="51"/>
      <c r="O53" s="51"/>
      <c r="P53" s="51"/>
      <c r="Q53" s="51"/>
      <c r="R53" s="51"/>
      <c r="S53" s="39"/>
      <c r="T53" s="40"/>
      <c r="U53" s="39"/>
      <c r="V53" s="40"/>
      <c r="W53" s="39"/>
      <c r="X53" s="41"/>
      <c r="Y53" s="41"/>
      <c r="Z53" s="41"/>
      <c r="AA53" s="42"/>
      <c r="AB53" s="41"/>
      <c r="AC53" s="41"/>
      <c r="AD53" s="41"/>
      <c r="AE53" s="40"/>
      <c r="AF53" s="43"/>
      <c r="AG53" s="43"/>
      <c r="AH53" s="40"/>
      <c r="AI53" s="44"/>
      <c r="AJ53" s="44"/>
      <c r="AK53" s="44"/>
      <c r="AL53" s="44"/>
      <c r="AM53" s="44"/>
      <c r="AN53" s="44"/>
      <c r="AO53" s="45"/>
      <c r="AP53" s="45"/>
      <c r="AQ53" s="45"/>
      <c r="AR53" s="45"/>
      <c r="AS53" s="45"/>
      <c r="AT53" s="45"/>
      <c r="AU53" s="38"/>
      <c r="AV53" s="38"/>
      <c r="AW53" s="38"/>
      <c r="AX53" s="38"/>
      <c r="AY53" s="38"/>
      <c r="AZ53" s="38"/>
      <c r="BA53" s="45"/>
      <c r="BB53" s="45"/>
      <c r="BC53" s="45"/>
      <c r="BD53" s="45"/>
      <c r="BE53" s="45"/>
      <c r="BF53" s="38"/>
      <c r="BG53" s="38"/>
      <c r="BH53" s="38"/>
      <c r="BI53" s="38"/>
      <c r="BJ53" s="45"/>
      <c r="BK53" s="45"/>
      <c r="BL53" s="38"/>
      <c r="BM53" s="38"/>
      <c r="BN53" s="38"/>
      <c r="BO53" s="38"/>
      <c r="BP53" s="42"/>
      <c r="BQ53" s="42"/>
      <c r="BR53" s="42"/>
      <c r="BS53" s="42"/>
      <c r="BT53" s="42"/>
    </row>
    <row r="54" spans="1:72" s="63" customFormat="1">
      <c r="A54" s="53" t="str">
        <f t="shared" si="1"/>
        <v/>
      </c>
      <c r="B54" s="62"/>
      <c r="C54" s="52"/>
      <c r="D54" s="50" t="str">
        <f>IFERROR((VLOOKUP(C54,ผู้สำเร็จการศึกษา!$C$1:$M$3332,2,0)),"")</f>
        <v/>
      </c>
      <c r="E54" s="51" t="str">
        <f>IFERROR((VLOOKUP(C54,ผู้สำเร็จการศึกษา!$C$1:$M$3332,3,0)),"")</f>
        <v/>
      </c>
      <c r="F54" s="51" t="str">
        <f>IFERROR((VLOOKUP(C54,ผู้สำเร็จการศึกษา!$C$1:$M$3332,4,0)),"")</f>
        <v/>
      </c>
      <c r="G54" s="51" t="str">
        <f>IFERROR((VLOOKUP(C54,ผู้สำเร็จการศึกษา!$C$1:$M$3332,10,0)),"")</f>
        <v/>
      </c>
      <c r="H54" s="51" t="str">
        <f>IFERROR((VLOOKUP(C54,ผู้สำเร็จการศึกษา!$C$1:$M$3332,6,0)),"")</f>
        <v/>
      </c>
      <c r="I54" s="51" t="str">
        <f>IFERROR((VLOOKUP(C54,ผู้สำเร็จการศึกษา!$C$1:$M$3332,8,0)),"")</f>
        <v/>
      </c>
      <c r="J54" s="51"/>
      <c r="K54" s="51"/>
      <c r="L54" s="51"/>
      <c r="M54" s="51"/>
      <c r="N54" s="51"/>
      <c r="O54" s="51"/>
      <c r="P54" s="51"/>
      <c r="Q54" s="51"/>
      <c r="R54" s="51"/>
      <c r="S54" s="39"/>
      <c r="T54" s="40"/>
      <c r="U54" s="39"/>
      <c r="V54" s="40"/>
      <c r="W54" s="39"/>
      <c r="X54" s="41"/>
      <c r="Y54" s="41"/>
      <c r="Z54" s="41"/>
      <c r="AA54" s="42"/>
      <c r="AB54" s="41"/>
      <c r="AC54" s="41"/>
      <c r="AD54" s="41"/>
      <c r="AE54" s="40"/>
      <c r="AF54" s="43"/>
      <c r="AG54" s="43"/>
      <c r="AH54" s="40"/>
      <c r="AI54" s="44"/>
      <c r="AJ54" s="44"/>
      <c r="AK54" s="44"/>
      <c r="AL54" s="44"/>
      <c r="AM54" s="44"/>
      <c r="AN54" s="44"/>
      <c r="AO54" s="45"/>
      <c r="AP54" s="45"/>
      <c r="AQ54" s="45"/>
      <c r="AR54" s="45"/>
      <c r="AS54" s="45"/>
      <c r="AT54" s="45"/>
      <c r="AU54" s="38"/>
      <c r="AV54" s="38"/>
      <c r="AW54" s="38"/>
      <c r="AX54" s="38"/>
      <c r="AY54" s="38"/>
      <c r="AZ54" s="38"/>
      <c r="BA54" s="45"/>
      <c r="BB54" s="45"/>
      <c r="BC54" s="45"/>
      <c r="BD54" s="45"/>
      <c r="BE54" s="45"/>
      <c r="BF54" s="38"/>
      <c r="BG54" s="38"/>
      <c r="BH54" s="38"/>
      <c r="BI54" s="38"/>
      <c r="BJ54" s="45"/>
      <c r="BK54" s="45"/>
      <c r="BL54" s="38"/>
      <c r="BM54" s="38"/>
      <c r="BN54" s="38"/>
      <c r="BO54" s="38"/>
      <c r="BP54" s="42"/>
      <c r="BQ54" s="42"/>
      <c r="BR54" s="42"/>
      <c r="BS54" s="42"/>
      <c r="BT54" s="42"/>
    </row>
    <row r="55" spans="1:72" s="63" customFormat="1">
      <c r="A55" s="53" t="str">
        <f t="shared" si="1"/>
        <v/>
      </c>
      <c r="B55" s="62"/>
      <c r="C55" s="52"/>
      <c r="D55" s="50" t="str">
        <f>IFERROR((VLOOKUP(C55,ผู้สำเร็จการศึกษา!$C$1:$M$3332,2,0)),"")</f>
        <v/>
      </c>
      <c r="E55" s="51" t="str">
        <f>IFERROR((VLOOKUP(C55,ผู้สำเร็จการศึกษา!$C$1:$M$3332,3,0)),"")</f>
        <v/>
      </c>
      <c r="F55" s="51" t="str">
        <f>IFERROR((VLOOKUP(C55,ผู้สำเร็จการศึกษา!$C$1:$M$3332,4,0)),"")</f>
        <v/>
      </c>
      <c r="G55" s="51" t="str">
        <f>IFERROR((VLOOKUP(C55,ผู้สำเร็จการศึกษา!$C$1:$M$3332,10,0)),"")</f>
        <v/>
      </c>
      <c r="H55" s="51" t="str">
        <f>IFERROR((VLOOKUP(C55,ผู้สำเร็จการศึกษา!$C$1:$M$3332,6,0)),"")</f>
        <v/>
      </c>
      <c r="I55" s="51" t="str">
        <f>IFERROR((VLOOKUP(C55,ผู้สำเร็จการศึกษา!$C$1:$M$3332,8,0)),"")</f>
        <v/>
      </c>
      <c r="J55" s="51"/>
      <c r="K55" s="51"/>
      <c r="L55" s="51"/>
      <c r="M55" s="51"/>
      <c r="N55" s="51"/>
      <c r="O55" s="51"/>
      <c r="P55" s="51"/>
      <c r="Q55" s="51"/>
      <c r="R55" s="51"/>
      <c r="S55" s="39"/>
      <c r="T55" s="40"/>
      <c r="U55" s="39"/>
      <c r="V55" s="40"/>
      <c r="W55" s="39"/>
      <c r="X55" s="41"/>
      <c r="Y55" s="41"/>
      <c r="Z55" s="41"/>
      <c r="AA55" s="42"/>
      <c r="AB55" s="41"/>
      <c r="AC55" s="41"/>
      <c r="AD55" s="41"/>
      <c r="AE55" s="40"/>
      <c r="AF55" s="43"/>
      <c r="AG55" s="43"/>
      <c r="AH55" s="40"/>
      <c r="AI55" s="44"/>
      <c r="AJ55" s="44"/>
      <c r="AK55" s="44"/>
      <c r="AL55" s="44"/>
      <c r="AM55" s="44"/>
      <c r="AN55" s="44"/>
      <c r="AO55" s="45"/>
      <c r="AP55" s="45"/>
      <c r="AQ55" s="45"/>
      <c r="AR55" s="45"/>
      <c r="AS55" s="45"/>
      <c r="AT55" s="45"/>
      <c r="AU55" s="38"/>
      <c r="AV55" s="38"/>
      <c r="AW55" s="38"/>
      <c r="AX55" s="38"/>
      <c r="AY55" s="38"/>
      <c r="AZ55" s="38"/>
      <c r="BA55" s="45"/>
      <c r="BB55" s="45"/>
      <c r="BC55" s="45"/>
      <c r="BD55" s="45"/>
      <c r="BE55" s="45"/>
      <c r="BF55" s="38"/>
      <c r="BG55" s="38"/>
      <c r="BH55" s="38"/>
      <c r="BI55" s="38"/>
      <c r="BJ55" s="45"/>
      <c r="BK55" s="45"/>
      <c r="BL55" s="38"/>
      <c r="BM55" s="38"/>
      <c r="BN55" s="38"/>
      <c r="BO55" s="38"/>
      <c r="BP55" s="42"/>
      <c r="BQ55" s="42"/>
      <c r="BR55" s="42"/>
      <c r="BS55" s="42"/>
      <c r="BT55" s="42"/>
    </row>
    <row r="56" spans="1:72" s="63" customFormat="1">
      <c r="A56" s="53" t="str">
        <f t="shared" si="1"/>
        <v/>
      </c>
      <c r="B56" s="62"/>
      <c r="C56" s="52"/>
      <c r="D56" s="50" t="str">
        <f>IFERROR((VLOOKUP(C56,ผู้สำเร็จการศึกษา!$C$1:$M$3332,2,0)),"")</f>
        <v/>
      </c>
      <c r="E56" s="51" t="str">
        <f>IFERROR((VLOOKUP(C56,ผู้สำเร็จการศึกษา!$C$1:$M$3332,3,0)),"")</f>
        <v/>
      </c>
      <c r="F56" s="51" t="str">
        <f>IFERROR((VLOOKUP(C56,ผู้สำเร็จการศึกษา!$C$1:$M$3332,4,0)),"")</f>
        <v/>
      </c>
      <c r="G56" s="51" t="str">
        <f>IFERROR((VLOOKUP(C56,ผู้สำเร็จการศึกษา!$C$1:$M$3332,10,0)),"")</f>
        <v/>
      </c>
      <c r="H56" s="51" t="str">
        <f>IFERROR((VLOOKUP(C56,ผู้สำเร็จการศึกษา!$C$1:$M$3332,6,0)),"")</f>
        <v/>
      </c>
      <c r="I56" s="51" t="str">
        <f>IFERROR((VLOOKUP(C56,ผู้สำเร็จการศึกษา!$C$1:$M$3332,8,0)),"")</f>
        <v/>
      </c>
      <c r="J56" s="51"/>
      <c r="K56" s="51"/>
      <c r="L56" s="51"/>
      <c r="M56" s="51"/>
      <c r="N56" s="51"/>
      <c r="O56" s="51"/>
      <c r="P56" s="51"/>
      <c r="Q56" s="51"/>
      <c r="R56" s="51"/>
      <c r="S56" s="39"/>
      <c r="T56" s="40"/>
      <c r="U56" s="39"/>
      <c r="V56" s="40"/>
      <c r="W56" s="39"/>
      <c r="X56" s="41"/>
      <c r="Y56" s="41"/>
      <c r="Z56" s="41"/>
      <c r="AA56" s="42"/>
      <c r="AB56" s="41"/>
      <c r="AC56" s="41"/>
      <c r="AD56" s="41"/>
      <c r="AE56" s="40"/>
      <c r="AF56" s="43"/>
      <c r="AG56" s="43"/>
      <c r="AH56" s="40"/>
      <c r="AI56" s="44"/>
      <c r="AJ56" s="44"/>
      <c r="AK56" s="44"/>
      <c r="AL56" s="44"/>
      <c r="AM56" s="44"/>
      <c r="AN56" s="44"/>
      <c r="AO56" s="45"/>
      <c r="AP56" s="45"/>
      <c r="AQ56" s="45"/>
      <c r="AR56" s="45"/>
      <c r="AS56" s="45"/>
      <c r="AT56" s="45"/>
      <c r="AU56" s="38"/>
      <c r="AV56" s="38"/>
      <c r="AW56" s="38"/>
      <c r="AX56" s="38"/>
      <c r="AY56" s="38"/>
      <c r="AZ56" s="38"/>
      <c r="BA56" s="45"/>
      <c r="BB56" s="45"/>
      <c r="BC56" s="45"/>
      <c r="BD56" s="45"/>
      <c r="BE56" s="45"/>
      <c r="BF56" s="38"/>
      <c r="BG56" s="38"/>
      <c r="BH56" s="38"/>
      <c r="BI56" s="38"/>
      <c r="BJ56" s="45"/>
      <c r="BK56" s="45"/>
      <c r="BL56" s="38"/>
      <c r="BM56" s="38"/>
      <c r="BN56" s="38"/>
      <c r="BO56" s="38"/>
      <c r="BP56" s="42"/>
      <c r="BQ56" s="42"/>
      <c r="BR56" s="42"/>
      <c r="BS56" s="42"/>
      <c r="BT56" s="42"/>
    </row>
    <row r="57" spans="1:72" s="63" customFormat="1">
      <c r="A57" s="53" t="str">
        <f t="shared" si="1"/>
        <v/>
      </c>
      <c r="B57" s="62"/>
      <c r="C57" s="52"/>
      <c r="D57" s="50" t="str">
        <f>IFERROR((VLOOKUP(C57,ผู้สำเร็จการศึกษา!$C$1:$M$3332,2,0)),"")</f>
        <v/>
      </c>
      <c r="E57" s="51" t="str">
        <f>IFERROR((VLOOKUP(C57,ผู้สำเร็จการศึกษา!$C$1:$M$3332,3,0)),"")</f>
        <v/>
      </c>
      <c r="F57" s="51" t="str">
        <f>IFERROR((VLOOKUP(C57,ผู้สำเร็จการศึกษา!$C$1:$M$3332,4,0)),"")</f>
        <v/>
      </c>
      <c r="G57" s="51" t="str">
        <f>IFERROR((VLOOKUP(C57,ผู้สำเร็จการศึกษา!$C$1:$M$3332,10,0)),"")</f>
        <v/>
      </c>
      <c r="H57" s="51" t="str">
        <f>IFERROR((VLOOKUP(C57,ผู้สำเร็จการศึกษา!$C$1:$M$3332,6,0)),"")</f>
        <v/>
      </c>
      <c r="I57" s="51" t="str">
        <f>IFERROR((VLOOKUP(C57,ผู้สำเร็จการศึกษา!$C$1:$M$3332,8,0)),"")</f>
        <v/>
      </c>
      <c r="J57" s="51"/>
      <c r="K57" s="51"/>
      <c r="L57" s="51"/>
      <c r="M57" s="51"/>
      <c r="N57" s="51"/>
      <c r="O57" s="51"/>
      <c r="P57" s="51"/>
      <c r="Q57" s="51"/>
      <c r="R57" s="51"/>
      <c r="S57" s="39"/>
      <c r="T57" s="40"/>
      <c r="U57" s="39"/>
      <c r="V57" s="40"/>
      <c r="W57" s="39"/>
      <c r="X57" s="41"/>
      <c r="Y57" s="41"/>
      <c r="Z57" s="41"/>
      <c r="AA57" s="42"/>
      <c r="AB57" s="41"/>
      <c r="AC57" s="41"/>
      <c r="AD57" s="41"/>
      <c r="AE57" s="40"/>
      <c r="AF57" s="43"/>
      <c r="AG57" s="43"/>
      <c r="AH57" s="40"/>
      <c r="AI57" s="44"/>
      <c r="AJ57" s="44"/>
      <c r="AK57" s="44"/>
      <c r="AL57" s="44"/>
      <c r="AM57" s="44"/>
      <c r="AN57" s="44"/>
      <c r="AO57" s="45"/>
      <c r="AP57" s="45"/>
      <c r="AQ57" s="45"/>
      <c r="AR57" s="45"/>
      <c r="AS57" s="45"/>
      <c r="AT57" s="45"/>
      <c r="AU57" s="38"/>
      <c r="AV57" s="38"/>
      <c r="AW57" s="38"/>
      <c r="AX57" s="38"/>
      <c r="AY57" s="38"/>
      <c r="AZ57" s="38"/>
      <c r="BA57" s="45"/>
      <c r="BB57" s="45"/>
      <c r="BC57" s="45"/>
      <c r="BD57" s="45"/>
      <c r="BE57" s="45"/>
      <c r="BF57" s="38"/>
      <c r="BG57" s="38"/>
      <c r="BH57" s="38"/>
      <c r="BI57" s="38"/>
      <c r="BJ57" s="45"/>
      <c r="BK57" s="45"/>
      <c r="BL57" s="38"/>
      <c r="BM57" s="38"/>
      <c r="BN57" s="38"/>
      <c r="BO57" s="38"/>
      <c r="BP57" s="42"/>
      <c r="BQ57" s="42"/>
      <c r="BR57" s="42"/>
      <c r="BS57" s="42"/>
      <c r="BT57" s="42"/>
    </row>
    <row r="58" spans="1:72" s="63" customFormat="1">
      <c r="A58" s="53" t="str">
        <f t="shared" si="1"/>
        <v/>
      </c>
      <c r="B58" s="62"/>
      <c r="C58" s="52"/>
      <c r="D58" s="50" t="str">
        <f>IFERROR((VLOOKUP(C58,ผู้สำเร็จการศึกษา!$C$1:$M$3332,2,0)),"")</f>
        <v/>
      </c>
      <c r="E58" s="51" t="str">
        <f>IFERROR((VLOOKUP(C58,ผู้สำเร็จการศึกษา!$C$1:$M$3332,3,0)),"")</f>
        <v/>
      </c>
      <c r="F58" s="51" t="str">
        <f>IFERROR((VLOOKUP(C58,ผู้สำเร็จการศึกษา!$C$1:$M$3332,4,0)),"")</f>
        <v/>
      </c>
      <c r="G58" s="51" t="str">
        <f>IFERROR((VLOOKUP(C58,ผู้สำเร็จการศึกษา!$C$1:$M$3332,10,0)),"")</f>
        <v/>
      </c>
      <c r="H58" s="51" t="str">
        <f>IFERROR((VLOOKUP(C58,ผู้สำเร็จการศึกษา!$C$1:$M$3332,6,0)),"")</f>
        <v/>
      </c>
      <c r="I58" s="51" t="str">
        <f>IFERROR((VLOOKUP(C58,ผู้สำเร็จการศึกษา!$C$1:$M$3332,8,0)),"")</f>
        <v/>
      </c>
      <c r="J58" s="51"/>
      <c r="K58" s="51"/>
      <c r="L58" s="51"/>
      <c r="M58" s="51"/>
      <c r="N58" s="51"/>
      <c r="O58" s="51"/>
      <c r="P58" s="51"/>
      <c r="Q58" s="51"/>
      <c r="R58" s="51"/>
      <c r="S58" s="39"/>
      <c r="T58" s="40"/>
      <c r="U58" s="39"/>
      <c r="V58" s="40"/>
      <c r="W58" s="39"/>
      <c r="X58" s="41"/>
      <c r="Y58" s="41"/>
      <c r="Z58" s="41"/>
      <c r="AA58" s="42"/>
      <c r="AB58" s="41"/>
      <c r="AC58" s="41"/>
      <c r="AD58" s="41"/>
      <c r="AE58" s="40"/>
      <c r="AF58" s="43"/>
      <c r="AG58" s="43"/>
      <c r="AH58" s="40"/>
      <c r="AI58" s="44"/>
      <c r="AJ58" s="44"/>
      <c r="AK58" s="44"/>
      <c r="AL58" s="44"/>
      <c r="AM58" s="44"/>
      <c r="AN58" s="44"/>
      <c r="AO58" s="45"/>
      <c r="AP58" s="45"/>
      <c r="AQ58" s="45"/>
      <c r="AR58" s="45"/>
      <c r="AS58" s="45"/>
      <c r="AT58" s="45"/>
      <c r="AU58" s="38"/>
      <c r="AV58" s="38"/>
      <c r="AW58" s="38"/>
      <c r="AX58" s="38"/>
      <c r="AY58" s="38"/>
      <c r="AZ58" s="38"/>
      <c r="BA58" s="45"/>
      <c r="BB58" s="45"/>
      <c r="BC58" s="45"/>
      <c r="BD58" s="45"/>
      <c r="BE58" s="45"/>
      <c r="BF58" s="38"/>
      <c r="BG58" s="38"/>
      <c r="BH58" s="38"/>
      <c r="BI58" s="38"/>
      <c r="BJ58" s="45"/>
      <c r="BK58" s="45"/>
      <c r="BL58" s="38"/>
      <c r="BM58" s="38"/>
      <c r="BN58" s="38"/>
      <c r="BO58" s="38"/>
      <c r="BP58" s="42"/>
      <c r="BQ58" s="42"/>
      <c r="BR58" s="42"/>
      <c r="BS58" s="42"/>
      <c r="BT58" s="42"/>
    </row>
    <row r="59" spans="1:72" s="63" customFormat="1">
      <c r="A59" s="53" t="str">
        <f t="shared" si="1"/>
        <v/>
      </c>
      <c r="B59" s="62"/>
      <c r="C59" s="52"/>
      <c r="D59" s="50" t="str">
        <f>IFERROR((VLOOKUP(C59,ผู้สำเร็จการศึกษา!$C$1:$M$3332,2,0)),"")</f>
        <v/>
      </c>
      <c r="E59" s="51" t="str">
        <f>IFERROR((VLOOKUP(C59,ผู้สำเร็จการศึกษา!$C$1:$M$3332,3,0)),"")</f>
        <v/>
      </c>
      <c r="F59" s="51" t="str">
        <f>IFERROR((VLOOKUP(C59,ผู้สำเร็จการศึกษา!$C$1:$M$3332,4,0)),"")</f>
        <v/>
      </c>
      <c r="G59" s="51" t="str">
        <f>IFERROR((VLOOKUP(C59,ผู้สำเร็จการศึกษา!$C$1:$M$3332,10,0)),"")</f>
        <v/>
      </c>
      <c r="H59" s="51" t="str">
        <f>IFERROR((VLOOKUP(C59,ผู้สำเร็จการศึกษา!$C$1:$M$3332,6,0)),"")</f>
        <v/>
      </c>
      <c r="I59" s="51" t="str">
        <f>IFERROR((VLOOKUP(C59,ผู้สำเร็จการศึกษา!$C$1:$M$3332,8,0)),"")</f>
        <v/>
      </c>
      <c r="J59" s="51"/>
      <c r="K59" s="51"/>
      <c r="L59" s="51"/>
      <c r="M59" s="51"/>
      <c r="N59" s="51"/>
      <c r="O59" s="51"/>
      <c r="P59" s="51"/>
      <c r="Q59" s="51"/>
      <c r="R59" s="51"/>
      <c r="S59" s="39"/>
      <c r="T59" s="40"/>
      <c r="U59" s="39"/>
      <c r="V59" s="40"/>
      <c r="W59" s="39"/>
      <c r="X59" s="41"/>
      <c r="Y59" s="41"/>
      <c r="Z59" s="41"/>
      <c r="AA59" s="42"/>
      <c r="AB59" s="41"/>
      <c r="AC59" s="41"/>
      <c r="AD59" s="41"/>
      <c r="AE59" s="40"/>
      <c r="AF59" s="43"/>
      <c r="AG59" s="43"/>
      <c r="AH59" s="40"/>
      <c r="AI59" s="44"/>
      <c r="AJ59" s="44"/>
      <c r="AK59" s="44"/>
      <c r="AL59" s="44"/>
      <c r="AM59" s="44"/>
      <c r="AN59" s="44"/>
      <c r="AO59" s="45"/>
      <c r="AP59" s="45"/>
      <c r="AQ59" s="45"/>
      <c r="AR59" s="45"/>
      <c r="AS59" s="45"/>
      <c r="AT59" s="45"/>
      <c r="AU59" s="38"/>
      <c r="AV59" s="38"/>
      <c r="AW59" s="38"/>
      <c r="AX59" s="38"/>
      <c r="AY59" s="38"/>
      <c r="AZ59" s="38"/>
      <c r="BA59" s="45"/>
      <c r="BB59" s="45"/>
      <c r="BC59" s="45"/>
      <c r="BD59" s="45"/>
      <c r="BE59" s="45"/>
      <c r="BF59" s="38"/>
      <c r="BG59" s="38"/>
      <c r="BH59" s="38"/>
      <c r="BI59" s="38"/>
      <c r="BJ59" s="45"/>
      <c r="BK59" s="45"/>
      <c r="BL59" s="38"/>
      <c r="BM59" s="38"/>
      <c r="BN59" s="38"/>
      <c r="BO59" s="38"/>
      <c r="BP59" s="42"/>
      <c r="BQ59" s="42"/>
      <c r="BR59" s="42"/>
      <c r="BS59" s="42"/>
      <c r="BT59" s="42"/>
    </row>
    <row r="60" spans="1:72" s="63" customFormat="1">
      <c r="A60" s="53" t="str">
        <f t="shared" si="1"/>
        <v/>
      </c>
      <c r="B60" s="62"/>
      <c r="C60" s="52"/>
      <c r="D60" s="50" t="str">
        <f>IFERROR((VLOOKUP(C60,ผู้สำเร็จการศึกษา!$C$1:$M$3332,2,0)),"")</f>
        <v/>
      </c>
      <c r="E60" s="51" t="str">
        <f>IFERROR((VLOOKUP(C60,ผู้สำเร็จการศึกษา!$C$1:$M$3332,3,0)),"")</f>
        <v/>
      </c>
      <c r="F60" s="51" t="str">
        <f>IFERROR((VLOOKUP(C60,ผู้สำเร็จการศึกษา!$C$1:$M$3332,4,0)),"")</f>
        <v/>
      </c>
      <c r="G60" s="51" t="str">
        <f>IFERROR((VLOOKUP(C60,ผู้สำเร็จการศึกษา!$C$1:$M$3332,10,0)),"")</f>
        <v/>
      </c>
      <c r="H60" s="51" t="str">
        <f>IFERROR((VLOOKUP(C60,ผู้สำเร็จการศึกษา!$C$1:$M$3332,6,0)),"")</f>
        <v/>
      </c>
      <c r="I60" s="51" t="str">
        <f>IFERROR((VLOOKUP(C60,ผู้สำเร็จการศึกษา!$C$1:$M$3332,8,0)),"")</f>
        <v/>
      </c>
      <c r="J60" s="51"/>
      <c r="K60" s="51"/>
      <c r="L60" s="51"/>
      <c r="M60" s="51"/>
      <c r="N60" s="51"/>
      <c r="O60" s="51"/>
      <c r="P60" s="51"/>
      <c r="Q60" s="51"/>
      <c r="R60" s="51"/>
      <c r="S60" s="39"/>
      <c r="T60" s="40"/>
      <c r="U60" s="39"/>
      <c r="V60" s="40"/>
      <c r="W60" s="39"/>
      <c r="X60" s="41"/>
      <c r="Y60" s="41"/>
      <c r="Z60" s="41"/>
      <c r="AA60" s="42"/>
      <c r="AB60" s="41"/>
      <c r="AC60" s="41"/>
      <c r="AD60" s="41"/>
      <c r="AE60" s="40"/>
      <c r="AF60" s="43"/>
      <c r="AG60" s="43"/>
      <c r="AH60" s="40"/>
      <c r="AI60" s="44"/>
      <c r="AJ60" s="44"/>
      <c r="AK60" s="44"/>
      <c r="AL60" s="44"/>
      <c r="AM60" s="44"/>
      <c r="AN60" s="44"/>
      <c r="AO60" s="45"/>
      <c r="AP60" s="45"/>
      <c r="AQ60" s="45"/>
      <c r="AR60" s="45"/>
      <c r="AS60" s="45"/>
      <c r="AT60" s="45"/>
      <c r="AU60" s="38"/>
      <c r="AV60" s="38"/>
      <c r="AW60" s="38"/>
      <c r="AX60" s="38"/>
      <c r="AY60" s="38"/>
      <c r="AZ60" s="38"/>
      <c r="BA60" s="45"/>
      <c r="BB60" s="45"/>
      <c r="BC60" s="45"/>
      <c r="BD60" s="45"/>
      <c r="BE60" s="45"/>
      <c r="BF60" s="38"/>
      <c r="BG60" s="38"/>
      <c r="BH60" s="38"/>
      <c r="BI60" s="38"/>
      <c r="BJ60" s="45"/>
      <c r="BK60" s="45"/>
      <c r="BL60" s="38"/>
      <c r="BM60" s="38"/>
      <c r="BN60" s="38"/>
      <c r="BO60" s="38"/>
      <c r="BP60" s="42"/>
      <c r="BQ60" s="42"/>
      <c r="BR60" s="42"/>
      <c r="BS60" s="42"/>
      <c r="BT60" s="42"/>
    </row>
    <row r="61" spans="1:72" s="63" customFormat="1">
      <c r="A61" s="53" t="str">
        <f t="shared" si="1"/>
        <v/>
      </c>
      <c r="B61" s="62"/>
      <c r="C61" s="52"/>
      <c r="D61" s="50" t="str">
        <f>IFERROR((VLOOKUP(C61,ผู้สำเร็จการศึกษา!$C$1:$M$3332,2,0)),"")</f>
        <v/>
      </c>
      <c r="E61" s="51" t="str">
        <f>IFERROR((VLOOKUP(C61,ผู้สำเร็จการศึกษา!$C$1:$M$3332,3,0)),"")</f>
        <v/>
      </c>
      <c r="F61" s="51" t="str">
        <f>IFERROR((VLOOKUP(C61,ผู้สำเร็จการศึกษา!$C$1:$M$3332,4,0)),"")</f>
        <v/>
      </c>
      <c r="G61" s="51" t="str">
        <f>IFERROR((VLOOKUP(C61,ผู้สำเร็จการศึกษา!$C$1:$M$3332,10,0)),"")</f>
        <v/>
      </c>
      <c r="H61" s="51" t="str">
        <f>IFERROR((VLOOKUP(C61,ผู้สำเร็จการศึกษา!$C$1:$M$3332,6,0)),"")</f>
        <v/>
      </c>
      <c r="I61" s="51" t="str">
        <f>IFERROR((VLOOKUP(C61,ผู้สำเร็จการศึกษา!$C$1:$M$3332,8,0)),"")</f>
        <v/>
      </c>
      <c r="J61" s="51"/>
      <c r="K61" s="51"/>
      <c r="L61" s="51"/>
      <c r="M61" s="51"/>
      <c r="N61" s="51"/>
      <c r="O61" s="51"/>
      <c r="P61" s="51"/>
      <c r="Q61" s="51"/>
      <c r="R61" s="51"/>
      <c r="S61" s="39"/>
      <c r="T61" s="40"/>
      <c r="U61" s="39"/>
      <c r="V61" s="40"/>
      <c r="W61" s="39"/>
      <c r="X61" s="41"/>
      <c r="Y61" s="41"/>
      <c r="Z61" s="41"/>
      <c r="AA61" s="42"/>
      <c r="AB61" s="41"/>
      <c r="AC61" s="41"/>
      <c r="AD61" s="41"/>
      <c r="AE61" s="40"/>
      <c r="AF61" s="43"/>
      <c r="AG61" s="43"/>
      <c r="AH61" s="40"/>
      <c r="AI61" s="44"/>
      <c r="AJ61" s="44"/>
      <c r="AK61" s="44"/>
      <c r="AL61" s="44"/>
      <c r="AM61" s="44"/>
      <c r="AN61" s="44"/>
      <c r="AO61" s="45"/>
      <c r="AP61" s="45"/>
      <c r="AQ61" s="45"/>
      <c r="AR61" s="45"/>
      <c r="AS61" s="45"/>
      <c r="AT61" s="45"/>
      <c r="AU61" s="38"/>
      <c r="AV61" s="38"/>
      <c r="AW61" s="38"/>
      <c r="AX61" s="38"/>
      <c r="AY61" s="38"/>
      <c r="AZ61" s="38"/>
      <c r="BA61" s="45"/>
      <c r="BB61" s="45"/>
      <c r="BC61" s="45"/>
      <c r="BD61" s="45"/>
      <c r="BE61" s="45"/>
      <c r="BF61" s="38"/>
      <c r="BG61" s="38"/>
      <c r="BH61" s="38"/>
      <c r="BI61" s="38"/>
      <c r="BJ61" s="45"/>
      <c r="BK61" s="45"/>
      <c r="BL61" s="38"/>
      <c r="BM61" s="38"/>
      <c r="BN61" s="38"/>
      <c r="BO61" s="38"/>
      <c r="BP61" s="42"/>
      <c r="BQ61" s="42"/>
      <c r="BR61" s="42"/>
      <c r="BS61" s="42"/>
      <c r="BT61" s="42"/>
    </row>
    <row r="62" spans="1:72" s="63" customFormat="1">
      <c r="A62" s="53" t="str">
        <f t="shared" si="1"/>
        <v/>
      </c>
      <c r="B62" s="62"/>
      <c r="C62" s="52"/>
      <c r="D62" s="50" t="str">
        <f>IFERROR((VLOOKUP(C62,ผู้สำเร็จการศึกษา!$C$1:$M$3332,2,0)),"")</f>
        <v/>
      </c>
      <c r="E62" s="51" t="str">
        <f>IFERROR((VLOOKUP(C62,ผู้สำเร็จการศึกษา!$C$1:$M$3332,3,0)),"")</f>
        <v/>
      </c>
      <c r="F62" s="51" t="str">
        <f>IFERROR((VLOOKUP(C62,ผู้สำเร็จการศึกษา!$C$1:$M$3332,4,0)),"")</f>
        <v/>
      </c>
      <c r="G62" s="51" t="str">
        <f>IFERROR((VLOOKUP(C62,ผู้สำเร็จการศึกษา!$C$1:$M$3332,10,0)),"")</f>
        <v/>
      </c>
      <c r="H62" s="51" t="str">
        <f>IFERROR((VLOOKUP(C62,ผู้สำเร็จการศึกษา!$C$1:$M$3332,6,0)),"")</f>
        <v/>
      </c>
      <c r="I62" s="51" t="str">
        <f>IFERROR((VLOOKUP(C62,ผู้สำเร็จการศึกษา!$C$1:$M$3332,8,0)),"")</f>
        <v/>
      </c>
      <c r="J62" s="51"/>
      <c r="K62" s="51"/>
      <c r="L62" s="51"/>
      <c r="M62" s="51"/>
      <c r="N62" s="51"/>
      <c r="O62" s="51"/>
      <c r="P62" s="51"/>
      <c r="Q62" s="51"/>
      <c r="R62" s="51"/>
      <c r="S62" s="39"/>
      <c r="T62" s="40"/>
      <c r="U62" s="39"/>
      <c r="V62" s="40"/>
      <c r="W62" s="39"/>
      <c r="X62" s="41"/>
      <c r="Y62" s="41"/>
      <c r="Z62" s="41"/>
      <c r="AA62" s="42"/>
      <c r="AB62" s="41"/>
      <c r="AC62" s="41"/>
      <c r="AD62" s="41"/>
      <c r="AE62" s="40"/>
      <c r="AF62" s="43"/>
      <c r="AG62" s="43"/>
      <c r="AH62" s="40"/>
      <c r="AI62" s="44"/>
      <c r="AJ62" s="44"/>
      <c r="AK62" s="44"/>
      <c r="AL62" s="44"/>
      <c r="AM62" s="44"/>
      <c r="AN62" s="44"/>
      <c r="AO62" s="45"/>
      <c r="AP62" s="45"/>
      <c r="AQ62" s="45"/>
      <c r="AR62" s="45"/>
      <c r="AS62" s="45"/>
      <c r="AT62" s="45"/>
      <c r="AU62" s="38"/>
      <c r="AV62" s="38"/>
      <c r="AW62" s="38"/>
      <c r="AX62" s="38"/>
      <c r="AY62" s="38"/>
      <c r="AZ62" s="38"/>
      <c r="BA62" s="45"/>
      <c r="BB62" s="45"/>
      <c r="BC62" s="45"/>
      <c r="BD62" s="45"/>
      <c r="BE62" s="45"/>
      <c r="BF62" s="38"/>
      <c r="BG62" s="38"/>
      <c r="BH62" s="38"/>
      <c r="BI62" s="38"/>
      <c r="BJ62" s="45"/>
      <c r="BK62" s="45"/>
      <c r="BL62" s="38"/>
      <c r="BM62" s="38"/>
      <c r="BN62" s="38"/>
      <c r="BO62" s="38"/>
      <c r="BP62" s="42"/>
      <c r="BQ62" s="42"/>
      <c r="BR62" s="42"/>
      <c r="BS62" s="42"/>
      <c r="BT62" s="42"/>
    </row>
    <row r="63" spans="1:72" s="63" customFormat="1">
      <c r="A63" s="53" t="str">
        <f t="shared" si="1"/>
        <v/>
      </c>
      <c r="B63" s="62"/>
      <c r="C63" s="52"/>
      <c r="D63" s="50" t="str">
        <f>IFERROR((VLOOKUP(C63,ผู้สำเร็จการศึกษา!$C$1:$M$3332,2,0)),"")</f>
        <v/>
      </c>
      <c r="E63" s="51" t="str">
        <f>IFERROR((VLOOKUP(C63,ผู้สำเร็จการศึกษา!$C$1:$M$3332,3,0)),"")</f>
        <v/>
      </c>
      <c r="F63" s="51" t="str">
        <f>IFERROR((VLOOKUP(C63,ผู้สำเร็จการศึกษา!$C$1:$M$3332,4,0)),"")</f>
        <v/>
      </c>
      <c r="G63" s="51" t="str">
        <f>IFERROR((VLOOKUP(C63,ผู้สำเร็จการศึกษา!$C$1:$M$3332,10,0)),"")</f>
        <v/>
      </c>
      <c r="H63" s="51" t="str">
        <f>IFERROR((VLOOKUP(C63,ผู้สำเร็จการศึกษา!$C$1:$M$3332,6,0)),"")</f>
        <v/>
      </c>
      <c r="I63" s="51" t="str">
        <f>IFERROR((VLOOKUP(C63,ผู้สำเร็จการศึกษา!$C$1:$M$3332,8,0)),"")</f>
        <v/>
      </c>
      <c r="J63" s="51"/>
      <c r="K63" s="51"/>
      <c r="L63" s="51"/>
      <c r="M63" s="51"/>
      <c r="N63" s="51"/>
      <c r="O63" s="51"/>
      <c r="P63" s="51"/>
      <c r="Q63" s="51"/>
      <c r="R63" s="51"/>
      <c r="S63" s="39"/>
      <c r="T63" s="40"/>
      <c r="U63" s="39"/>
      <c r="V63" s="40"/>
      <c r="W63" s="39"/>
      <c r="X63" s="41"/>
      <c r="Y63" s="41"/>
      <c r="Z63" s="41"/>
      <c r="AA63" s="42"/>
      <c r="AB63" s="41"/>
      <c r="AC63" s="41"/>
      <c r="AD63" s="41"/>
      <c r="AE63" s="40"/>
      <c r="AF63" s="43"/>
      <c r="AG63" s="43"/>
      <c r="AH63" s="40"/>
      <c r="AI63" s="44"/>
      <c r="AJ63" s="44"/>
      <c r="AK63" s="44"/>
      <c r="AL63" s="44"/>
      <c r="AM63" s="44"/>
      <c r="AN63" s="44"/>
      <c r="AO63" s="45"/>
      <c r="AP63" s="45"/>
      <c r="AQ63" s="45"/>
      <c r="AR63" s="45"/>
      <c r="AS63" s="45"/>
      <c r="AT63" s="45"/>
      <c r="AU63" s="38"/>
      <c r="AV63" s="38"/>
      <c r="AW63" s="38"/>
      <c r="AX63" s="38"/>
      <c r="AY63" s="38"/>
      <c r="AZ63" s="38"/>
      <c r="BA63" s="45"/>
      <c r="BB63" s="45"/>
      <c r="BC63" s="45"/>
      <c r="BD63" s="45"/>
      <c r="BE63" s="45"/>
      <c r="BF63" s="38"/>
      <c r="BG63" s="38"/>
      <c r="BH63" s="38"/>
      <c r="BI63" s="38"/>
      <c r="BJ63" s="45"/>
      <c r="BK63" s="45"/>
      <c r="BL63" s="38"/>
      <c r="BM63" s="38"/>
      <c r="BN63" s="38"/>
      <c r="BO63" s="38"/>
      <c r="BP63" s="42"/>
      <c r="BQ63" s="42"/>
      <c r="BR63" s="42"/>
      <c r="BS63" s="42"/>
      <c r="BT63" s="42"/>
    </row>
    <row r="64" spans="1:72" s="63" customFormat="1">
      <c r="A64" s="53" t="str">
        <f t="shared" si="1"/>
        <v/>
      </c>
      <c r="B64" s="62"/>
      <c r="C64" s="52"/>
      <c r="D64" s="50" t="str">
        <f>IFERROR((VLOOKUP(C64,ผู้สำเร็จการศึกษา!$C$1:$M$3332,2,0)),"")</f>
        <v/>
      </c>
      <c r="E64" s="51" t="str">
        <f>IFERROR((VLOOKUP(C64,ผู้สำเร็จการศึกษา!$C$1:$M$3332,3,0)),"")</f>
        <v/>
      </c>
      <c r="F64" s="51" t="str">
        <f>IFERROR((VLOOKUP(C64,ผู้สำเร็จการศึกษา!$C$1:$M$3332,4,0)),"")</f>
        <v/>
      </c>
      <c r="G64" s="51" t="str">
        <f>IFERROR((VLOOKUP(C64,ผู้สำเร็จการศึกษา!$C$1:$M$3332,10,0)),"")</f>
        <v/>
      </c>
      <c r="H64" s="51" t="str">
        <f>IFERROR((VLOOKUP(C64,ผู้สำเร็จการศึกษา!$C$1:$M$3332,6,0)),"")</f>
        <v/>
      </c>
      <c r="I64" s="51" t="str">
        <f>IFERROR((VLOOKUP(C64,ผู้สำเร็จการศึกษา!$C$1:$M$3332,8,0)),"")</f>
        <v/>
      </c>
      <c r="J64" s="51"/>
      <c r="K64" s="51"/>
      <c r="L64" s="51"/>
      <c r="M64" s="51"/>
      <c r="N64" s="51"/>
      <c r="O64" s="51"/>
      <c r="P64" s="51"/>
      <c r="Q64" s="51"/>
      <c r="R64" s="51"/>
      <c r="S64" s="39"/>
      <c r="T64" s="40"/>
      <c r="U64" s="39"/>
      <c r="V64" s="40"/>
      <c r="W64" s="39"/>
      <c r="X64" s="41"/>
      <c r="Y64" s="41"/>
      <c r="Z64" s="41"/>
      <c r="AA64" s="42"/>
      <c r="AB64" s="41"/>
      <c r="AC64" s="41"/>
      <c r="AD64" s="41"/>
      <c r="AE64" s="40"/>
      <c r="AF64" s="43"/>
      <c r="AG64" s="43"/>
      <c r="AH64" s="40"/>
      <c r="AI64" s="44"/>
      <c r="AJ64" s="44"/>
      <c r="AK64" s="44"/>
      <c r="AL64" s="44"/>
      <c r="AM64" s="44"/>
      <c r="AN64" s="44"/>
      <c r="AO64" s="45"/>
      <c r="AP64" s="45"/>
      <c r="AQ64" s="45"/>
      <c r="AR64" s="45"/>
      <c r="AS64" s="45"/>
      <c r="AT64" s="45"/>
      <c r="AU64" s="38"/>
      <c r="AV64" s="38"/>
      <c r="AW64" s="38"/>
      <c r="AX64" s="38"/>
      <c r="AY64" s="38"/>
      <c r="AZ64" s="38"/>
      <c r="BA64" s="45"/>
      <c r="BB64" s="45"/>
      <c r="BC64" s="45"/>
      <c r="BD64" s="45"/>
      <c r="BE64" s="45"/>
      <c r="BF64" s="38"/>
      <c r="BG64" s="38"/>
      <c r="BH64" s="38"/>
      <c r="BI64" s="38"/>
      <c r="BJ64" s="45"/>
      <c r="BK64" s="45"/>
      <c r="BL64" s="38"/>
      <c r="BM64" s="38"/>
      <c r="BN64" s="38"/>
      <c r="BO64" s="38"/>
      <c r="BP64" s="42"/>
      <c r="BQ64" s="42"/>
      <c r="BR64" s="42"/>
      <c r="BS64" s="42"/>
      <c r="BT64" s="42"/>
    </row>
    <row r="65" spans="1:72" s="63" customFormat="1">
      <c r="A65" s="53" t="str">
        <f t="shared" si="1"/>
        <v/>
      </c>
      <c r="B65" s="62"/>
      <c r="C65" s="52"/>
      <c r="D65" s="50" t="str">
        <f>IFERROR((VLOOKUP(C65,ผู้สำเร็จการศึกษา!$C$1:$M$3332,2,0)),"")</f>
        <v/>
      </c>
      <c r="E65" s="51" t="str">
        <f>IFERROR((VLOOKUP(C65,ผู้สำเร็จการศึกษา!$C$1:$M$3332,3,0)),"")</f>
        <v/>
      </c>
      <c r="F65" s="51" t="str">
        <f>IFERROR((VLOOKUP(C65,ผู้สำเร็จการศึกษา!$C$1:$M$3332,4,0)),"")</f>
        <v/>
      </c>
      <c r="G65" s="51" t="str">
        <f>IFERROR((VLOOKUP(C65,ผู้สำเร็จการศึกษา!$C$1:$M$3332,10,0)),"")</f>
        <v/>
      </c>
      <c r="H65" s="51" t="str">
        <f>IFERROR((VLOOKUP(C65,ผู้สำเร็จการศึกษา!$C$1:$M$3332,6,0)),"")</f>
        <v/>
      </c>
      <c r="I65" s="51" t="str">
        <f>IFERROR((VLOOKUP(C65,ผู้สำเร็จการศึกษา!$C$1:$M$3332,8,0)),"")</f>
        <v/>
      </c>
      <c r="J65" s="51"/>
      <c r="K65" s="51"/>
      <c r="L65" s="51"/>
      <c r="M65" s="51"/>
      <c r="N65" s="51"/>
      <c r="O65" s="51"/>
      <c r="P65" s="51"/>
      <c r="Q65" s="51"/>
      <c r="R65" s="51"/>
      <c r="S65" s="39"/>
      <c r="T65" s="40"/>
      <c r="U65" s="39"/>
      <c r="V65" s="40"/>
      <c r="W65" s="39"/>
      <c r="X65" s="41"/>
      <c r="Y65" s="41"/>
      <c r="Z65" s="41"/>
      <c r="AA65" s="42"/>
      <c r="AB65" s="41"/>
      <c r="AC65" s="41"/>
      <c r="AD65" s="41"/>
      <c r="AE65" s="40"/>
      <c r="AF65" s="43"/>
      <c r="AG65" s="43"/>
      <c r="AH65" s="40"/>
      <c r="AI65" s="44"/>
      <c r="AJ65" s="44"/>
      <c r="AK65" s="44"/>
      <c r="AL65" s="44"/>
      <c r="AM65" s="44"/>
      <c r="AN65" s="44"/>
      <c r="AO65" s="45"/>
      <c r="AP65" s="45"/>
      <c r="AQ65" s="45"/>
      <c r="AR65" s="45"/>
      <c r="AS65" s="45"/>
      <c r="AT65" s="45"/>
      <c r="AU65" s="38"/>
      <c r="AV65" s="38"/>
      <c r="AW65" s="38"/>
      <c r="AX65" s="38"/>
      <c r="AY65" s="38"/>
      <c r="AZ65" s="38"/>
      <c r="BA65" s="45"/>
      <c r="BB65" s="45"/>
      <c r="BC65" s="45"/>
      <c r="BD65" s="45"/>
      <c r="BE65" s="45"/>
      <c r="BF65" s="38"/>
      <c r="BG65" s="38"/>
      <c r="BH65" s="38"/>
      <c r="BI65" s="38"/>
      <c r="BJ65" s="45"/>
      <c r="BK65" s="45"/>
      <c r="BL65" s="38"/>
      <c r="BM65" s="38"/>
      <c r="BN65" s="38"/>
      <c r="BO65" s="38"/>
      <c r="BP65" s="42"/>
      <c r="BQ65" s="42"/>
      <c r="BR65" s="42"/>
      <c r="BS65" s="42"/>
      <c r="BT65" s="42"/>
    </row>
    <row r="66" spans="1:72" s="63" customFormat="1">
      <c r="A66" s="53" t="str">
        <f t="shared" si="1"/>
        <v/>
      </c>
      <c r="B66" s="62"/>
      <c r="C66" s="52"/>
      <c r="D66" s="50" t="str">
        <f>IFERROR((VLOOKUP(C66,ผู้สำเร็จการศึกษา!$C$1:$M$3332,2,0)),"")</f>
        <v/>
      </c>
      <c r="E66" s="51" t="str">
        <f>IFERROR((VLOOKUP(C66,ผู้สำเร็จการศึกษา!$C$1:$M$3332,3,0)),"")</f>
        <v/>
      </c>
      <c r="F66" s="51" t="str">
        <f>IFERROR((VLOOKUP(C66,ผู้สำเร็จการศึกษา!$C$1:$M$3332,4,0)),"")</f>
        <v/>
      </c>
      <c r="G66" s="51" t="str">
        <f>IFERROR((VLOOKUP(C66,ผู้สำเร็จการศึกษา!$C$1:$M$3332,10,0)),"")</f>
        <v/>
      </c>
      <c r="H66" s="51" t="str">
        <f>IFERROR((VLOOKUP(C66,ผู้สำเร็จการศึกษา!$C$1:$M$3332,6,0)),"")</f>
        <v/>
      </c>
      <c r="I66" s="51" t="str">
        <f>IFERROR((VLOOKUP(C66,ผู้สำเร็จการศึกษา!$C$1:$M$3332,8,0)),"")</f>
        <v/>
      </c>
      <c r="J66" s="51"/>
      <c r="K66" s="51"/>
      <c r="L66" s="51"/>
      <c r="M66" s="51"/>
      <c r="N66" s="51"/>
      <c r="O66" s="51"/>
      <c r="P66" s="51"/>
      <c r="Q66" s="51"/>
      <c r="R66" s="51"/>
      <c r="S66" s="39"/>
      <c r="T66" s="40"/>
      <c r="U66" s="39"/>
      <c r="V66" s="40"/>
      <c r="W66" s="39"/>
      <c r="X66" s="41"/>
      <c r="Y66" s="41"/>
      <c r="Z66" s="41"/>
      <c r="AA66" s="42"/>
      <c r="AB66" s="41"/>
      <c r="AC66" s="41"/>
      <c r="AD66" s="41"/>
      <c r="AE66" s="40"/>
      <c r="AF66" s="43"/>
      <c r="AG66" s="43"/>
      <c r="AH66" s="40"/>
      <c r="AI66" s="44"/>
      <c r="AJ66" s="44"/>
      <c r="AK66" s="44"/>
      <c r="AL66" s="44"/>
      <c r="AM66" s="44"/>
      <c r="AN66" s="44"/>
      <c r="AO66" s="45"/>
      <c r="AP66" s="45"/>
      <c r="AQ66" s="45"/>
      <c r="AR66" s="45"/>
      <c r="AS66" s="45"/>
      <c r="AT66" s="45"/>
      <c r="AU66" s="38"/>
      <c r="AV66" s="38"/>
      <c r="AW66" s="38"/>
      <c r="AX66" s="38"/>
      <c r="AY66" s="38"/>
      <c r="AZ66" s="38"/>
      <c r="BA66" s="45"/>
      <c r="BB66" s="45"/>
      <c r="BC66" s="45"/>
      <c r="BD66" s="45"/>
      <c r="BE66" s="45"/>
      <c r="BF66" s="38"/>
      <c r="BG66" s="38"/>
      <c r="BH66" s="38"/>
      <c r="BI66" s="38"/>
      <c r="BJ66" s="45"/>
      <c r="BK66" s="45"/>
      <c r="BL66" s="38"/>
      <c r="BM66" s="38"/>
      <c r="BN66" s="38"/>
      <c r="BO66" s="38"/>
      <c r="BP66" s="42"/>
      <c r="BQ66" s="42"/>
      <c r="BR66" s="42"/>
      <c r="BS66" s="42"/>
      <c r="BT66" s="42"/>
    </row>
    <row r="67" spans="1:72" s="63" customFormat="1">
      <c r="A67" s="53" t="str">
        <f t="shared" si="1"/>
        <v/>
      </c>
      <c r="B67" s="62"/>
      <c r="C67" s="52"/>
      <c r="D67" s="50" t="str">
        <f>IFERROR((VLOOKUP(C67,ผู้สำเร็จการศึกษา!$C$1:$M$3332,2,0)),"")</f>
        <v/>
      </c>
      <c r="E67" s="51" t="str">
        <f>IFERROR((VLOOKUP(C67,ผู้สำเร็จการศึกษา!$C$1:$M$3332,3,0)),"")</f>
        <v/>
      </c>
      <c r="F67" s="51" t="str">
        <f>IFERROR((VLOOKUP(C67,ผู้สำเร็จการศึกษา!$C$1:$M$3332,4,0)),"")</f>
        <v/>
      </c>
      <c r="G67" s="51" t="str">
        <f>IFERROR((VLOOKUP(C67,ผู้สำเร็จการศึกษา!$C$1:$M$3332,10,0)),"")</f>
        <v/>
      </c>
      <c r="H67" s="51" t="str">
        <f>IFERROR((VLOOKUP(C67,ผู้สำเร็จการศึกษา!$C$1:$M$3332,6,0)),"")</f>
        <v/>
      </c>
      <c r="I67" s="51" t="str">
        <f>IFERROR((VLOOKUP(C67,ผู้สำเร็จการศึกษา!$C$1:$M$3332,8,0)),"")</f>
        <v/>
      </c>
      <c r="J67" s="51"/>
      <c r="K67" s="51"/>
      <c r="L67" s="51"/>
      <c r="M67" s="51"/>
      <c r="N67" s="51"/>
      <c r="O67" s="51"/>
      <c r="P67" s="51"/>
      <c r="Q67" s="51"/>
      <c r="R67" s="51"/>
      <c r="S67" s="39"/>
      <c r="T67" s="40"/>
      <c r="U67" s="39"/>
      <c r="V67" s="40"/>
      <c r="W67" s="39"/>
      <c r="X67" s="41"/>
      <c r="Y67" s="41"/>
      <c r="Z67" s="41"/>
      <c r="AA67" s="42"/>
      <c r="AB67" s="41"/>
      <c r="AC67" s="41"/>
      <c r="AD67" s="41"/>
      <c r="AE67" s="40"/>
      <c r="AF67" s="43"/>
      <c r="AG67" s="43"/>
      <c r="AH67" s="40"/>
      <c r="AI67" s="44"/>
      <c r="AJ67" s="44"/>
      <c r="AK67" s="44"/>
      <c r="AL67" s="44"/>
      <c r="AM67" s="44"/>
      <c r="AN67" s="44"/>
      <c r="AO67" s="45"/>
      <c r="AP67" s="45"/>
      <c r="AQ67" s="45"/>
      <c r="AR67" s="45"/>
      <c r="AS67" s="45"/>
      <c r="AT67" s="45"/>
      <c r="AU67" s="38"/>
      <c r="AV67" s="38"/>
      <c r="AW67" s="38"/>
      <c r="AX67" s="38"/>
      <c r="AY67" s="38"/>
      <c r="AZ67" s="38"/>
      <c r="BA67" s="45"/>
      <c r="BB67" s="45"/>
      <c r="BC67" s="45"/>
      <c r="BD67" s="45"/>
      <c r="BE67" s="45"/>
      <c r="BF67" s="38"/>
      <c r="BG67" s="38"/>
      <c r="BH67" s="38"/>
      <c r="BI67" s="38"/>
      <c r="BJ67" s="45"/>
      <c r="BK67" s="45"/>
      <c r="BL67" s="38"/>
      <c r="BM67" s="38"/>
      <c r="BN67" s="38"/>
      <c r="BO67" s="38"/>
      <c r="BP67" s="42"/>
      <c r="BQ67" s="42"/>
      <c r="BR67" s="42"/>
      <c r="BS67" s="42"/>
      <c r="BT67" s="42"/>
    </row>
    <row r="68" spans="1:72" s="63" customFormat="1">
      <c r="A68" s="53" t="str">
        <f t="shared" si="1"/>
        <v/>
      </c>
      <c r="B68" s="62"/>
      <c r="C68" s="52"/>
      <c r="D68" s="50" t="str">
        <f>IFERROR((VLOOKUP(C68,ผู้สำเร็จการศึกษา!$C$1:$M$3332,2,0)),"")</f>
        <v/>
      </c>
      <c r="E68" s="51" t="str">
        <f>IFERROR((VLOOKUP(C68,ผู้สำเร็จการศึกษา!$C$1:$M$3332,3,0)),"")</f>
        <v/>
      </c>
      <c r="F68" s="51" t="str">
        <f>IFERROR((VLOOKUP(C68,ผู้สำเร็จการศึกษา!$C$1:$M$3332,4,0)),"")</f>
        <v/>
      </c>
      <c r="G68" s="51" t="str">
        <f>IFERROR((VLOOKUP(C68,ผู้สำเร็จการศึกษา!$C$1:$M$3332,10,0)),"")</f>
        <v/>
      </c>
      <c r="H68" s="51" t="str">
        <f>IFERROR((VLOOKUP(C68,ผู้สำเร็จการศึกษา!$C$1:$M$3332,6,0)),"")</f>
        <v/>
      </c>
      <c r="I68" s="51" t="str">
        <f>IFERROR((VLOOKUP(C68,ผู้สำเร็จการศึกษา!$C$1:$M$3332,8,0)),"")</f>
        <v/>
      </c>
      <c r="J68" s="51"/>
      <c r="K68" s="51"/>
      <c r="L68" s="51"/>
      <c r="M68" s="51"/>
      <c r="N68" s="51"/>
      <c r="O68" s="51"/>
      <c r="P68" s="51"/>
      <c r="Q68" s="51"/>
      <c r="R68" s="51"/>
      <c r="S68" s="39"/>
      <c r="T68" s="40"/>
      <c r="U68" s="39"/>
      <c r="V68" s="40"/>
      <c r="W68" s="39"/>
      <c r="X68" s="41"/>
      <c r="Y68" s="41"/>
      <c r="Z68" s="41"/>
      <c r="AA68" s="42"/>
      <c r="AB68" s="41"/>
      <c r="AC68" s="41"/>
      <c r="AD68" s="41"/>
      <c r="AE68" s="40"/>
      <c r="AF68" s="43"/>
      <c r="AG68" s="43"/>
      <c r="AH68" s="40"/>
      <c r="AI68" s="44"/>
      <c r="AJ68" s="44"/>
      <c r="AK68" s="44"/>
      <c r="AL68" s="44"/>
      <c r="AM68" s="44"/>
      <c r="AN68" s="44"/>
      <c r="AO68" s="45"/>
      <c r="AP68" s="45"/>
      <c r="AQ68" s="45"/>
      <c r="AR68" s="45"/>
      <c r="AS68" s="45"/>
      <c r="AT68" s="45"/>
      <c r="AU68" s="38"/>
      <c r="AV68" s="38"/>
      <c r="AW68" s="38"/>
      <c r="AX68" s="38"/>
      <c r="AY68" s="38"/>
      <c r="AZ68" s="38"/>
      <c r="BA68" s="45"/>
      <c r="BB68" s="45"/>
      <c r="BC68" s="45"/>
      <c r="BD68" s="45"/>
      <c r="BE68" s="45"/>
      <c r="BF68" s="38"/>
      <c r="BG68" s="38"/>
      <c r="BH68" s="38"/>
      <c r="BI68" s="38"/>
      <c r="BJ68" s="45"/>
      <c r="BK68" s="45"/>
      <c r="BL68" s="38"/>
      <c r="BM68" s="38"/>
      <c r="BN68" s="38"/>
      <c r="BO68" s="38"/>
      <c r="BP68" s="42"/>
      <c r="BQ68" s="42"/>
      <c r="BR68" s="42"/>
      <c r="BS68" s="42"/>
      <c r="BT68" s="42"/>
    </row>
    <row r="69" spans="1:72" s="63" customFormat="1">
      <c r="A69" s="53" t="str">
        <f t="shared" si="1"/>
        <v/>
      </c>
      <c r="B69" s="62"/>
      <c r="C69" s="52"/>
      <c r="D69" s="50" t="str">
        <f>IFERROR((VLOOKUP(C69,ผู้สำเร็จการศึกษา!$C$1:$M$3332,2,0)),"")</f>
        <v/>
      </c>
      <c r="E69" s="51" t="str">
        <f>IFERROR((VLOOKUP(C69,ผู้สำเร็จการศึกษา!$C$1:$M$3332,3,0)),"")</f>
        <v/>
      </c>
      <c r="F69" s="51" t="str">
        <f>IFERROR((VLOOKUP(C69,ผู้สำเร็จการศึกษา!$C$1:$M$3332,4,0)),"")</f>
        <v/>
      </c>
      <c r="G69" s="51" t="str">
        <f>IFERROR((VLOOKUP(C69,ผู้สำเร็จการศึกษา!$C$1:$M$3332,10,0)),"")</f>
        <v/>
      </c>
      <c r="H69" s="51" t="str">
        <f>IFERROR((VLOOKUP(C69,ผู้สำเร็จการศึกษา!$C$1:$M$3332,6,0)),"")</f>
        <v/>
      </c>
      <c r="I69" s="51" t="str">
        <f>IFERROR((VLOOKUP(C69,ผู้สำเร็จการศึกษา!$C$1:$M$3332,8,0)),"")</f>
        <v/>
      </c>
      <c r="J69" s="51"/>
      <c r="K69" s="51"/>
      <c r="L69" s="51"/>
      <c r="M69" s="51"/>
      <c r="N69" s="51"/>
      <c r="O69" s="51"/>
      <c r="P69" s="51"/>
      <c r="Q69" s="51"/>
      <c r="R69" s="51"/>
      <c r="S69" s="39"/>
      <c r="T69" s="40"/>
      <c r="U69" s="39"/>
      <c r="V69" s="40"/>
      <c r="W69" s="39"/>
      <c r="X69" s="41"/>
      <c r="Y69" s="41"/>
      <c r="Z69" s="41"/>
      <c r="AA69" s="42"/>
      <c r="AB69" s="41"/>
      <c r="AC69" s="41"/>
      <c r="AD69" s="41"/>
      <c r="AE69" s="40"/>
      <c r="AF69" s="43"/>
      <c r="AG69" s="43"/>
      <c r="AH69" s="40"/>
      <c r="AI69" s="44"/>
      <c r="AJ69" s="44"/>
      <c r="AK69" s="44"/>
      <c r="AL69" s="44"/>
      <c r="AM69" s="44"/>
      <c r="AN69" s="44"/>
      <c r="AO69" s="45"/>
      <c r="AP69" s="45"/>
      <c r="AQ69" s="45"/>
      <c r="AR69" s="45"/>
      <c r="AS69" s="45"/>
      <c r="AT69" s="45"/>
      <c r="AU69" s="38"/>
      <c r="AV69" s="38"/>
      <c r="AW69" s="38"/>
      <c r="AX69" s="38"/>
      <c r="AY69" s="38"/>
      <c r="AZ69" s="38"/>
      <c r="BA69" s="45"/>
      <c r="BB69" s="45"/>
      <c r="BC69" s="45"/>
      <c r="BD69" s="45"/>
      <c r="BE69" s="45"/>
      <c r="BF69" s="38"/>
      <c r="BG69" s="38"/>
      <c r="BH69" s="38"/>
      <c r="BI69" s="38"/>
      <c r="BJ69" s="45"/>
      <c r="BK69" s="45"/>
      <c r="BL69" s="38"/>
      <c r="BM69" s="38"/>
      <c r="BN69" s="38"/>
      <c r="BO69" s="38"/>
      <c r="BP69" s="42"/>
      <c r="BQ69" s="42"/>
      <c r="BR69" s="42"/>
      <c r="BS69" s="42"/>
      <c r="BT69" s="42"/>
    </row>
    <row r="70" spans="1:72" s="63" customFormat="1">
      <c r="A70" s="53" t="str">
        <f t="shared" si="1"/>
        <v/>
      </c>
      <c r="B70" s="62"/>
      <c r="C70" s="52"/>
      <c r="D70" s="50" t="str">
        <f>IFERROR((VLOOKUP(C70,ผู้สำเร็จการศึกษา!$C$1:$M$3332,2,0)),"")</f>
        <v/>
      </c>
      <c r="E70" s="51" t="str">
        <f>IFERROR((VLOOKUP(C70,ผู้สำเร็จการศึกษา!$C$1:$M$3332,3,0)),"")</f>
        <v/>
      </c>
      <c r="F70" s="51" t="str">
        <f>IFERROR((VLOOKUP(C70,ผู้สำเร็จการศึกษา!$C$1:$M$3332,4,0)),"")</f>
        <v/>
      </c>
      <c r="G70" s="51" t="str">
        <f>IFERROR((VLOOKUP(C70,ผู้สำเร็จการศึกษา!$C$1:$M$3332,10,0)),"")</f>
        <v/>
      </c>
      <c r="H70" s="51" t="str">
        <f>IFERROR((VLOOKUP(C70,ผู้สำเร็จการศึกษา!$C$1:$M$3332,6,0)),"")</f>
        <v/>
      </c>
      <c r="I70" s="51" t="str">
        <f>IFERROR((VLOOKUP(C70,ผู้สำเร็จการศึกษา!$C$1:$M$3332,8,0)),"")</f>
        <v/>
      </c>
      <c r="J70" s="51"/>
      <c r="K70" s="51"/>
      <c r="L70" s="51"/>
      <c r="M70" s="51"/>
      <c r="N70" s="51"/>
      <c r="O70" s="51"/>
      <c r="P70" s="51"/>
      <c r="Q70" s="51"/>
      <c r="R70" s="51"/>
      <c r="S70" s="39"/>
      <c r="T70" s="40"/>
      <c r="U70" s="39"/>
      <c r="V70" s="40"/>
      <c r="W70" s="39"/>
      <c r="X70" s="41"/>
      <c r="Y70" s="41"/>
      <c r="Z70" s="41"/>
      <c r="AA70" s="42"/>
      <c r="AB70" s="41"/>
      <c r="AC70" s="41"/>
      <c r="AD70" s="41"/>
      <c r="AE70" s="40"/>
      <c r="AF70" s="43"/>
      <c r="AG70" s="43"/>
      <c r="AH70" s="40"/>
      <c r="AI70" s="44"/>
      <c r="AJ70" s="44"/>
      <c r="AK70" s="44"/>
      <c r="AL70" s="44"/>
      <c r="AM70" s="44"/>
      <c r="AN70" s="44"/>
      <c r="AO70" s="45"/>
      <c r="AP70" s="45"/>
      <c r="AQ70" s="45"/>
      <c r="AR70" s="45"/>
      <c r="AS70" s="45"/>
      <c r="AT70" s="45"/>
      <c r="AU70" s="38"/>
      <c r="AV70" s="38"/>
      <c r="AW70" s="38"/>
      <c r="AX70" s="38"/>
      <c r="AY70" s="38"/>
      <c r="AZ70" s="38"/>
      <c r="BA70" s="45"/>
      <c r="BB70" s="45"/>
      <c r="BC70" s="45"/>
      <c r="BD70" s="45"/>
      <c r="BE70" s="45"/>
      <c r="BF70" s="38"/>
      <c r="BG70" s="38"/>
      <c r="BH70" s="38"/>
      <c r="BI70" s="38"/>
      <c r="BJ70" s="45"/>
      <c r="BK70" s="45"/>
      <c r="BL70" s="38"/>
      <c r="BM70" s="38"/>
      <c r="BN70" s="38"/>
      <c r="BO70" s="38"/>
      <c r="BP70" s="42"/>
      <c r="BQ70" s="42"/>
      <c r="BR70" s="42"/>
      <c r="BS70" s="42"/>
      <c r="BT70" s="42"/>
    </row>
    <row r="71" spans="1:72" s="63" customFormat="1">
      <c r="A71" s="53" t="str">
        <f t="shared" si="1"/>
        <v/>
      </c>
      <c r="B71" s="62"/>
      <c r="C71" s="52"/>
      <c r="D71" s="50" t="str">
        <f>IFERROR((VLOOKUP(C71,ผู้สำเร็จการศึกษา!$C$1:$M$3332,2,0)),"")</f>
        <v/>
      </c>
      <c r="E71" s="51" t="str">
        <f>IFERROR((VLOOKUP(C71,ผู้สำเร็จการศึกษา!$C$1:$M$3332,3,0)),"")</f>
        <v/>
      </c>
      <c r="F71" s="51" t="str">
        <f>IFERROR((VLOOKUP(C71,ผู้สำเร็จการศึกษา!$C$1:$M$3332,4,0)),"")</f>
        <v/>
      </c>
      <c r="G71" s="51" t="str">
        <f>IFERROR((VLOOKUP(C71,ผู้สำเร็จการศึกษา!$C$1:$M$3332,10,0)),"")</f>
        <v/>
      </c>
      <c r="H71" s="51" t="str">
        <f>IFERROR((VLOOKUP(C71,ผู้สำเร็จการศึกษา!$C$1:$M$3332,6,0)),"")</f>
        <v/>
      </c>
      <c r="I71" s="51" t="str">
        <f>IFERROR((VLOOKUP(C71,ผู้สำเร็จการศึกษา!$C$1:$M$3332,8,0)),"")</f>
        <v/>
      </c>
      <c r="J71" s="51"/>
      <c r="K71" s="51"/>
      <c r="L71" s="51"/>
      <c r="M71" s="51"/>
      <c r="N71" s="51"/>
      <c r="O71" s="51"/>
      <c r="P71" s="51"/>
      <c r="Q71" s="51"/>
      <c r="R71" s="51"/>
      <c r="S71" s="39"/>
      <c r="T71" s="40"/>
      <c r="U71" s="39"/>
      <c r="V71" s="40"/>
      <c r="W71" s="39"/>
      <c r="X71" s="41"/>
      <c r="Y71" s="41"/>
      <c r="Z71" s="41"/>
      <c r="AA71" s="42"/>
      <c r="AB71" s="41"/>
      <c r="AC71" s="41"/>
      <c r="AD71" s="41"/>
      <c r="AE71" s="40"/>
      <c r="AF71" s="43"/>
      <c r="AG71" s="43"/>
      <c r="AH71" s="40"/>
      <c r="AI71" s="44"/>
      <c r="AJ71" s="44"/>
      <c r="AK71" s="44"/>
      <c r="AL71" s="44"/>
      <c r="AM71" s="44"/>
      <c r="AN71" s="44"/>
      <c r="AO71" s="45"/>
      <c r="AP71" s="45"/>
      <c r="AQ71" s="45"/>
      <c r="AR71" s="45"/>
      <c r="AS71" s="45"/>
      <c r="AT71" s="45"/>
      <c r="AU71" s="38"/>
      <c r="AV71" s="38"/>
      <c r="AW71" s="38"/>
      <c r="AX71" s="38"/>
      <c r="AY71" s="38"/>
      <c r="AZ71" s="38"/>
      <c r="BA71" s="45"/>
      <c r="BB71" s="45"/>
      <c r="BC71" s="45"/>
      <c r="BD71" s="45"/>
      <c r="BE71" s="45"/>
      <c r="BF71" s="38"/>
      <c r="BG71" s="38"/>
      <c r="BH71" s="38"/>
      <c r="BI71" s="38"/>
      <c r="BJ71" s="45"/>
      <c r="BK71" s="45"/>
      <c r="BL71" s="38"/>
      <c r="BM71" s="38"/>
      <c r="BN71" s="38"/>
      <c r="BO71" s="38"/>
      <c r="BP71" s="42"/>
      <c r="BQ71" s="42"/>
      <c r="BR71" s="42"/>
      <c r="BS71" s="42"/>
      <c r="BT71" s="42"/>
    </row>
    <row r="72" spans="1:72" s="63" customFormat="1">
      <c r="A72" s="53" t="str">
        <f t="shared" si="1"/>
        <v/>
      </c>
      <c r="B72" s="62"/>
      <c r="C72" s="52"/>
      <c r="D72" s="50" t="str">
        <f>IFERROR((VLOOKUP(C72,ผู้สำเร็จการศึกษา!$C$1:$M$3332,2,0)),"")</f>
        <v/>
      </c>
      <c r="E72" s="51" t="str">
        <f>IFERROR((VLOOKUP(C72,ผู้สำเร็จการศึกษา!$C$1:$M$3332,3,0)),"")</f>
        <v/>
      </c>
      <c r="F72" s="51" t="str">
        <f>IFERROR((VLOOKUP(C72,ผู้สำเร็จการศึกษา!$C$1:$M$3332,4,0)),"")</f>
        <v/>
      </c>
      <c r="G72" s="51" t="str">
        <f>IFERROR((VLOOKUP(C72,ผู้สำเร็จการศึกษา!$C$1:$M$3332,10,0)),"")</f>
        <v/>
      </c>
      <c r="H72" s="51" t="str">
        <f>IFERROR((VLOOKUP(C72,ผู้สำเร็จการศึกษา!$C$1:$M$3332,6,0)),"")</f>
        <v/>
      </c>
      <c r="I72" s="51" t="str">
        <f>IFERROR((VLOOKUP(C72,ผู้สำเร็จการศึกษา!$C$1:$M$3332,8,0)),"")</f>
        <v/>
      </c>
      <c r="J72" s="51"/>
      <c r="K72" s="51"/>
      <c r="L72" s="51"/>
      <c r="M72" s="51"/>
      <c r="N72" s="51"/>
      <c r="O72" s="51"/>
      <c r="P72" s="51"/>
      <c r="Q72" s="51"/>
      <c r="R72" s="51"/>
      <c r="S72" s="39"/>
      <c r="T72" s="40"/>
      <c r="U72" s="39"/>
      <c r="V72" s="40"/>
      <c r="W72" s="39"/>
      <c r="X72" s="41"/>
      <c r="Y72" s="41"/>
      <c r="Z72" s="41"/>
      <c r="AA72" s="42"/>
      <c r="AB72" s="41"/>
      <c r="AC72" s="41"/>
      <c r="AD72" s="41"/>
      <c r="AE72" s="40"/>
      <c r="AF72" s="43"/>
      <c r="AG72" s="43"/>
      <c r="AH72" s="40"/>
      <c r="AI72" s="44"/>
      <c r="AJ72" s="44"/>
      <c r="AK72" s="44"/>
      <c r="AL72" s="44"/>
      <c r="AM72" s="44"/>
      <c r="AN72" s="44"/>
      <c r="AO72" s="45"/>
      <c r="AP72" s="45"/>
      <c r="AQ72" s="45"/>
      <c r="AR72" s="45"/>
      <c r="AS72" s="45"/>
      <c r="AT72" s="45"/>
      <c r="AU72" s="38"/>
      <c r="AV72" s="38"/>
      <c r="AW72" s="38"/>
      <c r="AX72" s="38"/>
      <c r="AY72" s="38"/>
      <c r="AZ72" s="38"/>
      <c r="BA72" s="45"/>
      <c r="BB72" s="45"/>
      <c r="BC72" s="45"/>
      <c r="BD72" s="45"/>
      <c r="BE72" s="45"/>
      <c r="BF72" s="38"/>
      <c r="BG72" s="38"/>
      <c r="BH72" s="38"/>
      <c r="BI72" s="38"/>
      <c r="BJ72" s="45"/>
      <c r="BK72" s="45"/>
      <c r="BL72" s="38"/>
      <c r="BM72" s="38"/>
      <c r="BN72" s="38"/>
      <c r="BO72" s="38"/>
      <c r="BP72" s="42"/>
      <c r="BQ72" s="42"/>
      <c r="BR72" s="42"/>
      <c r="BS72" s="42"/>
      <c r="BT72" s="42"/>
    </row>
    <row r="73" spans="1:72" s="63" customFormat="1">
      <c r="A73" s="53" t="str">
        <f t="shared" si="1"/>
        <v/>
      </c>
      <c r="B73" s="62"/>
      <c r="C73" s="52"/>
      <c r="D73" s="50" t="str">
        <f>IFERROR((VLOOKUP(C73,ผู้สำเร็จการศึกษา!$C$1:$M$3332,2,0)),"")</f>
        <v/>
      </c>
      <c r="E73" s="51" t="str">
        <f>IFERROR((VLOOKUP(C73,ผู้สำเร็จการศึกษา!$C$1:$M$3332,3,0)),"")</f>
        <v/>
      </c>
      <c r="F73" s="51" t="str">
        <f>IFERROR((VLOOKUP(C73,ผู้สำเร็จการศึกษา!$C$1:$M$3332,4,0)),"")</f>
        <v/>
      </c>
      <c r="G73" s="51" t="str">
        <f>IFERROR((VLOOKUP(C73,ผู้สำเร็จการศึกษา!$C$1:$M$3332,10,0)),"")</f>
        <v/>
      </c>
      <c r="H73" s="51" t="str">
        <f>IFERROR((VLOOKUP(C73,ผู้สำเร็จการศึกษา!$C$1:$M$3332,6,0)),"")</f>
        <v/>
      </c>
      <c r="I73" s="51" t="str">
        <f>IFERROR((VLOOKUP(C73,ผู้สำเร็จการศึกษา!$C$1:$M$3332,8,0)),"")</f>
        <v/>
      </c>
      <c r="J73" s="51"/>
      <c r="K73" s="51"/>
      <c r="L73" s="51"/>
      <c r="M73" s="51"/>
      <c r="N73" s="51"/>
      <c r="O73" s="51"/>
      <c r="P73" s="51"/>
      <c r="Q73" s="51"/>
      <c r="R73" s="51"/>
      <c r="S73" s="39"/>
      <c r="T73" s="40"/>
      <c r="U73" s="39"/>
      <c r="V73" s="40"/>
      <c r="W73" s="39"/>
      <c r="X73" s="41"/>
      <c r="Y73" s="41"/>
      <c r="Z73" s="41"/>
      <c r="AA73" s="42"/>
      <c r="AB73" s="41"/>
      <c r="AC73" s="41"/>
      <c r="AD73" s="41"/>
      <c r="AE73" s="40"/>
      <c r="AF73" s="43"/>
      <c r="AG73" s="43"/>
      <c r="AH73" s="40"/>
      <c r="AI73" s="44"/>
      <c r="AJ73" s="44"/>
      <c r="AK73" s="44"/>
      <c r="AL73" s="44"/>
      <c r="AM73" s="44"/>
      <c r="AN73" s="44"/>
      <c r="AO73" s="45"/>
      <c r="AP73" s="45"/>
      <c r="AQ73" s="45"/>
      <c r="AR73" s="45"/>
      <c r="AS73" s="45"/>
      <c r="AT73" s="45"/>
      <c r="AU73" s="38"/>
      <c r="AV73" s="38"/>
      <c r="AW73" s="38"/>
      <c r="AX73" s="38"/>
      <c r="AY73" s="38"/>
      <c r="AZ73" s="38"/>
      <c r="BA73" s="45"/>
      <c r="BB73" s="45"/>
      <c r="BC73" s="45"/>
      <c r="BD73" s="45"/>
      <c r="BE73" s="45"/>
      <c r="BF73" s="38"/>
      <c r="BG73" s="38"/>
      <c r="BH73" s="38"/>
      <c r="BI73" s="38"/>
      <c r="BJ73" s="45"/>
      <c r="BK73" s="45"/>
      <c r="BL73" s="38"/>
      <c r="BM73" s="38"/>
      <c r="BN73" s="38"/>
      <c r="BO73" s="38"/>
      <c r="BP73" s="42"/>
      <c r="BQ73" s="42"/>
      <c r="BR73" s="42"/>
      <c r="BS73" s="42"/>
      <c r="BT73" s="42"/>
    </row>
    <row r="74" spans="1:72" s="63" customFormat="1">
      <c r="A74" s="53" t="str">
        <f t="shared" si="1"/>
        <v/>
      </c>
      <c r="B74" s="62"/>
      <c r="C74" s="52"/>
      <c r="D74" s="50" t="str">
        <f>IFERROR((VLOOKUP(C74,ผู้สำเร็จการศึกษา!$C$1:$M$3332,2,0)),"")</f>
        <v/>
      </c>
      <c r="E74" s="51" t="str">
        <f>IFERROR((VLOOKUP(C74,ผู้สำเร็จการศึกษา!$C$1:$M$3332,3,0)),"")</f>
        <v/>
      </c>
      <c r="F74" s="51" t="str">
        <f>IFERROR((VLOOKUP(C74,ผู้สำเร็จการศึกษา!$C$1:$M$3332,4,0)),"")</f>
        <v/>
      </c>
      <c r="G74" s="51" t="str">
        <f>IFERROR((VLOOKUP(C74,ผู้สำเร็จการศึกษา!$C$1:$M$3332,10,0)),"")</f>
        <v/>
      </c>
      <c r="H74" s="51" t="str">
        <f>IFERROR((VLOOKUP(C74,ผู้สำเร็จการศึกษา!$C$1:$M$3332,6,0)),"")</f>
        <v/>
      </c>
      <c r="I74" s="51" t="str">
        <f>IFERROR((VLOOKUP(C74,ผู้สำเร็จการศึกษา!$C$1:$M$3332,8,0)),"")</f>
        <v/>
      </c>
      <c r="J74" s="51"/>
      <c r="K74" s="51"/>
      <c r="L74" s="51"/>
      <c r="M74" s="51"/>
      <c r="N74" s="51"/>
      <c r="O74" s="51"/>
      <c r="P74" s="51"/>
      <c r="Q74" s="51"/>
      <c r="R74" s="51"/>
      <c r="S74" s="39"/>
      <c r="T74" s="40"/>
      <c r="U74" s="39"/>
      <c r="V74" s="40"/>
      <c r="W74" s="39"/>
      <c r="X74" s="41"/>
      <c r="Y74" s="41"/>
      <c r="Z74" s="41"/>
      <c r="AA74" s="42"/>
      <c r="AB74" s="41"/>
      <c r="AC74" s="41"/>
      <c r="AD74" s="41"/>
      <c r="AE74" s="40"/>
      <c r="AF74" s="43"/>
      <c r="AG74" s="43"/>
      <c r="AH74" s="40"/>
      <c r="AI74" s="44"/>
      <c r="AJ74" s="44"/>
      <c r="AK74" s="44"/>
      <c r="AL74" s="44"/>
      <c r="AM74" s="44"/>
      <c r="AN74" s="44"/>
      <c r="AO74" s="45"/>
      <c r="AP74" s="45"/>
      <c r="AQ74" s="45"/>
      <c r="AR74" s="45"/>
      <c r="AS74" s="45"/>
      <c r="AT74" s="45"/>
      <c r="AU74" s="38"/>
      <c r="AV74" s="38"/>
      <c r="AW74" s="38"/>
      <c r="AX74" s="38"/>
      <c r="AY74" s="38"/>
      <c r="AZ74" s="38"/>
      <c r="BA74" s="45"/>
      <c r="BB74" s="45"/>
      <c r="BC74" s="45"/>
      <c r="BD74" s="45"/>
      <c r="BE74" s="45"/>
      <c r="BF74" s="38"/>
      <c r="BG74" s="38"/>
      <c r="BH74" s="38"/>
      <c r="BI74" s="38"/>
      <c r="BJ74" s="45"/>
      <c r="BK74" s="45"/>
      <c r="BL74" s="38"/>
      <c r="BM74" s="38"/>
      <c r="BN74" s="38"/>
      <c r="BO74" s="38"/>
      <c r="BP74" s="42"/>
      <c r="BQ74" s="42"/>
      <c r="BR74" s="42"/>
      <c r="BS74" s="42"/>
      <c r="BT74" s="42"/>
    </row>
    <row r="75" spans="1:72" s="63" customFormat="1">
      <c r="A75" s="53" t="str">
        <f t="shared" si="1"/>
        <v/>
      </c>
      <c r="B75" s="62"/>
      <c r="C75" s="52"/>
      <c r="D75" s="50" t="str">
        <f>IFERROR((VLOOKUP(C75,ผู้สำเร็จการศึกษา!$C$1:$M$3332,2,0)),"")</f>
        <v/>
      </c>
      <c r="E75" s="51" t="str">
        <f>IFERROR((VLOOKUP(C75,ผู้สำเร็จการศึกษา!$C$1:$M$3332,3,0)),"")</f>
        <v/>
      </c>
      <c r="F75" s="51" t="str">
        <f>IFERROR((VLOOKUP(C75,ผู้สำเร็จการศึกษา!$C$1:$M$3332,4,0)),"")</f>
        <v/>
      </c>
      <c r="G75" s="51" t="str">
        <f>IFERROR((VLOOKUP(C75,ผู้สำเร็จการศึกษา!$C$1:$M$3332,10,0)),"")</f>
        <v/>
      </c>
      <c r="H75" s="51" t="str">
        <f>IFERROR((VLOOKUP(C75,ผู้สำเร็จการศึกษา!$C$1:$M$3332,6,0)),"")</f>
        <v/>
      </c>
      <c r="I75" s="51" t="str">
        <f>IFERROR((VLOOKUP(C75,ผู้สำเร็จการศึกษา!$C$1:$M$3332,8,0)),"")</f>
        <v/>
      </c>
      <c r="J75" s="51"/>
      <c r="K75" s="51"/>
      <c r="L75" s="51"/>
      <c r="M75" s="51"/>
      <c r="N75" s="51"/>
      <c r="O75" s="51"/>
      <c r="P75" s="51"/>
      <c r="Q75" s="51"/>
      <c r="R75" s="51"/>
      <c r="S75" s="39"/>
      <c r="T75" s="40"/>
      <c r="U75" s="39"/>
      <c r="V75" s="40"/>
      <c r="W75" s="39"/>
      <c r="X75" s="41"/>
      <c r="Y75" s="41"/>
      <c r="Z75" s="41"/>
      <c r="AA75" s="42"/>
      <c r="AB75" s="41"/>
      <c r="AC75" s="41"/>
      <c r="AD75" s="41"/>
      <c r="AE75" s="40"/>
      <c r="AF75" s="43"/>
      <c r="AG75" s="43"/>
      <c r="AH75" s="40"/>
      <c r="AI75" s="44"/>
      <c r="AJ75" s="44"/>
      <c r="AK75" s="44"/>
      <c r="AL75" s="44"/>
      <c r="AM75" s="44"/>
      <c r="AN75" s="44"/>
      <c r="AO75" s="45"/>
      <c r="AP75" s="45"/>
      <c r="AQ75" s="45"/>
      <c r="AR75" s="45"/>
      <c r="AS75" s="45"/>
      <c r="AT75" s="45"/>
      <c r="AU75" s="38"/>
      <c r="AV75" s="38"/>
      <c r="AW75" s="38"/>
      <c r="AX75" s="38"/>
      <c r="AY75" s="38"/>
      <c r="AZ75" s="38"/>
      <c r="BA75" s="45"/>
      <c r="BB75" s="45"/>
      <c r="BC75" s="45"/>
      <c r="BD75" s="45"/>
      <c r="BE75" s="45"/>
      <c r="BF75" s="38"/>
      <c r="BG75" s="38"/>
      <c r="BH75" s="38"/>
      <c r="BI75" s="38"/>
      <c r="BJ75" s="45"/>
      <c r="BK75" s="45"/>
      <c r="BL75" s="38"/>
      <c r="BM75" s="38"/>
      <c r="BN75" s="38"/>
      <c r="BO75" s="38"/>
      <c r="BP75" s="42"/>
      <c r="BQ75" s="42"/>
      <c r="BR75" s="42"/>
      <c r="BS75" s="42"/>
      <c r="BT75" s="42"/>
    </row>
    <row r="76" spans="1:72" s="63" customFormat="1">
      <c r="A76" s="53" t="str">
        <f t="shared" si="1"/>
        <v/>
      </c>
      <c r="B76" s="62"/>
      <c r="C76" s="52"/>
      <c r="D76" s="50" t="str">
        <f>IFERROR((VLOOKUP(C76,ผู้สำเร็จการศึกษา!$C$1:$M$3332,2,0)),"")</f>
        <v/>
      </c>
      <c r="E76" s="51" t="str">
        <f>IFERROR((VLOOKUP(C76,ผู้สำเร็จการศึกษา!$C$1:$M$3332,3,0)),"")</f>
        <v/>
      </c>
      <c r="F76" s="51" t="str">
        <f>IFERROR((VLOOKUP(C76,ผู้สำเร็จการศึกษา!$C$1:$M$3332,4,0)),"")</f>
        <v/>
      </c>
      <c r="G76" s="51" t="str">
        <f>IFERROR((VLOOKUP(C76,ผู้สำเร็จการศึกษา!$C$1:$M$3332,10,0)),"")</f>
        <v/>
      </c>
      <c r="H76" s="51" t="str">
        <f>IFERROR((VLOOKUP(C76,ผู้สำเร็จการศึกษา!$C$1:$M$3332,6,0)),"")</f>
        <v/>
      </c>
      <c r="I76" s="51" t="str">
        <f>IFERROR((VLOOKUP(C76,ผู้สำเร็จการศึกษา!$C$1:$M$3332,8,0)),"")</f>
        <v/>
      </c>
      <c r="J76" s="51"/>
      <c r="K76" s="51"/>
      <c r="L76" s="51"/>
      <c r="M76" s="51"/>
      <c r="N76" s="51"/>
      <c r="O76" s="51"/>
      <c r="P76" s="51"/>
      <c r="Q76" s="51"/>
      <c r="R76" s="51"/>
      <c r="S76" s="39"/>
      <c r="T76" s="40"/>
      <c r="U76" s="39"/>
      <c r="V76" s="40"/>
      <c r="W76" s="39"/>
      <c r="X76" s="41"/>
      <c r="Y76" s="41"/>
      <c r="Z76" s="41"/>
      <c r="AA76" s="42"/>
      <c r="AB76" s="41"/>
      <c r="AC76" s="41"/>
      <c r="AD76" s="41"/>
      <c r="AE76" s="40"/>
      <c r="AF76" s="43"/>
      <c r="AG76" s="43"/>
      <c r="AH76" s="40"/>
      <c r="AI76" s="44"/>
      <c r="AJ76" s="44"/>
      <c r="AK76" s="44"/>
      <c r="AL76" s="44"/>
      <c r="AM76" s="44"/>
      <c r="AN76" s="44"/>
      <c r="AO76" s="45"/>
      <c r="AP76" s="45"/>
      <c r="AQ76" s="45"/>
      <c r="AR76" s="45"/>
      <c r="AS76" s="45"/>
      <c r="AT76" s="45"/>
      <c r="AU76" s="38"/>
      <c r="AV76" s="38"/>
      <c r="AW76" s="38"/>
      <c r="AX76" s="38"/>
      <c r="AY76" s="38"/>
      <c r="AZ76" s="38"/>
      <c r="BA76" s="45"/>
      <c r="BB76" s="45"/>
      <c r="BC76" s="45"/>
      <c r="BD76" s="45"/>
      <c r="BE76" s="45"/>
      <c r="BF76" s="38"/>
      <c r="BG76" s="38"/>
      <c r="BH76" s="38"/>
      <c r="BI76" s="38"/>
      <c r="BJ76" s="45"/>
      <c r="BK76" s="45"/>
      <c r="BL76" s="38"/>
      <c r="BM76" s="38"/>
      <c r="BN76" s="38"/>
      <c r="BO76" s="38"/>
      <c r="BP76" s="42"/>
      <c r="BQ76" s="42"/>
      <c r="BR76" s="42"/>
      <c r="BS76" s="42"/>
      <c r="BT76" s="42"/>
    </row>
    <row r="77" spans="1:72" s="63" customFormat="1">
      <c r="A77" s="53" t="str">
        <f t="shared" si="1"/>
        <v/>
      </c>
      <c r="B77" s="62"/>
      <c r="C77" s="65"/>
      <c r="D77" s="50" t="str">
        <f>IFERROR((VLOOKUP(C77,ผู้สำเร็จการศึกษา!$C$1:$M$3332,2,0)),"")</f>
        <v/>
      </c>
      <c r="E77" s="51" t="str">
        <f>IFERROR((VLOOKUP(C77,ผู้สำเร็จการศึกษา!$C$1:$M$3332,3,0)),"")</f>
        <v/>
      </c>
      <c r="F77" s="51" t="str">
        <f>IFERROR((VLOOKUP(C77,ผู้สำเร็จการศึกษา!$C$1:$M$3332,4,0)),"")</f>
        <v/>
      </c>
      <c r="G77" s="51" t="str">
        <f>IFERROR((VLOOKUP(C77,ผู้สำเร็จการศึกษา!$C$1:$M$3332,10,0)),"")</f>
        <v/>
      </c>
      <c r="H77" s="51" t="str">
        <f>IFERROR((VLOOKUP(C77,ผู้สำเร็จการศึกษา!$C$1:$M$3332,6,0)),"")</f>
        <v/>
      </c>
      <c r="I77" s="51" t="str">
        <f>IFERROR((VLOOKUP(C77,ผู้สำเร็จการศึกษา!$C$1:$M$3332,8,0)),"")</f>
        <v/>
      </c>
      <c r="J77" s="51"/>
      <c r="K77" s="51"/>
      <c r="L77" s="51"/>
      <c r="M77" s="51"/>
      <c r="N77" s="51"/>
      <c r="O77" s="51"/>
      <c r="P77" s="51"/>
      <c r="Q77" s="51"/>
      <c r="R77" s="51"/>
      <c r="S77" s="39"/>
      <c r="T77" s="40"/>
      <c r="U77" s="39"/>
      <c r="V77" s="40"/>
      <c r="W77" s="39"/>
      <c r="X77" s="41"/>
      <c r="Y77" s="41"/>
      <c r="Z77" s="41"/>
      <c r="AA77" s="42"/>
      <c r="AB77" s="41"/>
      <c r="AC77" s="41"/>
      <c r="AD77" s="41"/>
      <c r="AE77" s="40"/>
      <c r="AF77" s="43"/>
      <c r="AG77" s="43"/>
      <c r="AH77" s="40"/>
      <c r="AI77" s="44"/>
      <c r="AJ77" s="44"/>
      <c r="AK77" s="44"/>
      <c r="AL77" s="44"/>
      <c r="AM77" s="44"/>
      <c r="AN77" s="44"/>
      <c r="AO77" s="45"/>
      <c r="AP77" s="45"/>
      <c r="AQ77" s="45"/>
      <c r="AR77" s="45"/>
      <c r="AS77" s="45"/>
      <c r="AT77" s="45"/>
      <c r="AU77" s="38"/>
      <c r="AV77" s="38"/>
      <c r="AW77" s="38"/>
      <c r="AX77" s="38"/>
      <c r="AY77" s="38"/>
      <c r="AZ77" s="38"/>
      <c r="BA77" s="45"/>
      <c r="BB77" s="45"/>
      <c r="BC77" s="45"/>
      <c r="BD77" s="45"/>
      <c r="BE77" s="45"/>
      <c r="BF77" s="38"/>
      <c r="BG77" s="38"/>
      <c r="BH77" s="38"/>
      <c r="BI77" s="38"/>
      <c r="BJ77" s="45"/>
      <c r="BK77" s="45"/>
      <c r="BL77" s="38"/>
      <c r="BM77" s="38"/>
      <c r="BN77" s="38"/>
      <c r="BO77" s="38"/>
      <c r="BP77" s="42"/>
      <c r="BQ77" s="42"/>
      <c r="BR77" s="42"/>
      <c r="BS77" s="42"/>
      <c r="BT77" s="42"/>
    </row>
    <row r="78" spans="1:72" s="63" customFormat="1">
      <c r="A78" s="53" t="str">
        <f t="shared" si="1"/>
        <v/>
      </c>
      <c r="B78" s="62"/>
      <c r="C78" s="65"/>
      <c r="D78" s="50" t="str">
        <f>IFERROR((VLOOKUP(C78,ผู้สำเร็จการศึกษา!$C$1:$M$3332,2,0)),"")</f>
        <v/>
      </c>
      <c r="E78" s="51" t="str">
        <f>IFERROR((VLOOKUP(C78,ผู้สำเร็จการศึกษา!$C$1:$M$3332,3,0)),"")</f>
        <v/>
      </c>
      <c r="F78" s="51" t="str">
        <f>IFERROR((VLOOKUP(C78,ผู้สำเร็จการศึกษา!$C$1:$M$3332,4,0)),"")</f>
        <v/>
      </c>
      <c r="G78" s="51" t="str">
        <f>IFERROR((VLOOKUP(C78,ผู้สำเร็จการศึกษา!$C$1:$M$3332,10,0)),"")</f>
        <v/>
      </c>
      <c r="H78" s="51" t="str">
        <f>IFERROR((VLOOKUP(C78,ผู้สำเร็จการศึกษา!$C$1:$M$3332,6,0)),"")</f>
        <v/>
      </c>
      <c r="I78" s="51" t="str">
        <f>IFERROR((VLOOKUP(C78,ผู้สำเร็จการศึกษา!$C$1:$M$3332,8,0)),"")</f>
        <v/>
      </c>
      <c r="J78" s="51"/>
      <c r="K78" s="51"/>
      <c r="L78" s="51"/>
      <c r="M78" s="51"/>
      <c r="N78" s="51"/>
      <c r="O78" s="51"/>
      <c r="P78" s="51"/>
      <c r="Q78" s="51"/>
      <c r="R78" s="51"/>
      <c r="S78" s="39"/>
      <c r="T78" s="40"/>
      <c r="U78" s="39"/>
      <c r="V78" s="40"/>
      <c r="W78" s="39"/>
      <c r="X78" s="41"/>
      <c r="Y78" s="41"/>
      <c r="Z78" s="41"/>
      <c r="AA78" s="42"/>
      <c r="AB78" s="41"/>
      <c r="AC78" s="41"/>
      <c r="AD78" s="41"/>
      <c r="AE78" s="40"/>
      <c r="AF78" s="43"/>
      <c r="AG78" s="43"/>
      <c r="AH78" s="40"/>
      <c r="AI78" s="44"/>
      <c r="AJ78" s="44"/>
      <c r="AK78" s="44"/>
      <c r="AL78" s="44"/>
      <c r="AM78" s="44"/>
      <c r="AN78" s="44"/>
      <c r="AO78" s="45"/>
      <c r="AP78" s="45"/>
      <c r="AQ78" s="45"/>
      <c r="AR78" s="45"/>
      <c r="AS78" s="45"/>
      <c r="AT78" s="45"/>
      <c r="AU78" s="38"/>
      <c r="AV78" s="38"/>
      <c r="AW78" s="38"/>
      <c r="AX78" s="38"/>
      <c r="AY78" s="38"/>
      <c r="AZ78" s="38"/>
      <c r="BA78" s="45"/>
      <c r="BB78" s="45"/>
      <c r="BC78" s="45"/>
      <c r="BD78" s="45"/>
      <c r="BE78" s="45"/>
      <c r="BF78" s="38"/>
      <c r="BG78" s="38"/>
      <c r="BH78" s="38"/>
      <c r="BI78" s="38"/>
      <c r="BJ78" s="45"/>
      <c r="BK78" s="45"/>
      <c r="BL78" s="38"/>
      <c r="BM78" s="38"/>
      <c r="BN78" s="38"/>
      <c r="BO78" s="38"/>
      <c r="BP78" s="42"/>
      <c r="BQ78" s="42"/>
      <c r="BR78" s="42"/>
      <c r="BS78" s="42"/>
      <c r="BT78" s="42"/>
    </row>
    <row r="79" spans="1:72" s="63" customFormat="1">
      <c r="A79" s="53" t="str">
        <f t="shared" si="1"/>
        <v/>
      </c>
      <c r="B79" s="62"/>
      <c r="C79" s="65"/>
      <c r="D79" s="50" t="str">
        <f>IFERROR((VLOOKUP(C79,ผู้สำเร็จการศึกษา!$C$1:$M$3332,2,0)),"")</f>
        <v/>
      </c>
      <c r="E79" s="51" t="str">
        <f>IFERROR((VLOOKUP(C79,ผู้สำเร็จการศึกษา!$C$1:$M$3332,3,0)),"")</f>
        <v/>
      </c>
      <c r="F79" s="51" t="str">
        <f>IFERROR((VLOOKUP(C79,ผู้สำเร็จการศึกษา!$C$1:$M$3332,4,0)),"")</f>
        <v/>
      </c>
      <c r="G79" s="51" t="str">
        <f>IFERROR((VLOOKUP(C79,ผู้สำเร็จการศึกษา!$C$1:$M$3332,10,0)),"")</f>
        <v/>
      </c>
      <c r="H79" s="51" t="str">
        <f>IFERROR((VLOOKUP(C79,ผู้สำเร็จการศึกษา!$C$1:$M$3332,6,0)),"")</f>
        <v/>
      </c>
      <c r="I79" s="51" t="str">
        <f>IFERROR((VLOOKUP(C79,ผู้สำเร็จการศึกษา!$C$1:$M$3332,8,0)),"")</f>
        <v/>
      </c>
      <c r="J79" s="51"/>
      <c r="K79" s="51"/>
      <c r="L79" s="51"/>
      <c r="M79" s="51"/>
      <c r="N79" s="51"/>
      <c r="O79" s="51"/>
      <c r="P79" s="51"/>
      <c r="Q79" s="51"/>
      <c r="R79" s="51"/>
      <c r="S79" s="39"/>
      <c r="T79" s="40"/>
      <c r="U79" s="39"/>
      <c r="V79" s="40"/>
      <c r="W79" s="39"/>
      <c r="X79" s="41"/>
      <c r="Y79" s="41"/>
      <c r="Z79" s="41"/>
      <c r="AA79" s="42"/>
      <c r="AB79" s="41"/>
      <c r="AC79" s="41"/>
      <c r="AD79" s="41"/>
      <c r="AE79" s="40"/>
      <c r="AF79" s="43"/>
      <c r="AG79" s="43"/>
      <c r="AH79" s="40"/>
      <c r="AI79" s="44"/>
      <c r="AJ79" s="44"/>
      <c r="AK79" s="44"/>
      <c r="AL79" s="44"/>
      <c r="AM79" s="44"/>
      <c r="AN79" s="44"/>
      <c r="AO79" s="45"/>
      <c r="AP79" s="45"/>
      <c r="AQ79" s="45"/>
      <c r="AR79" s="45"/>
      <c r="AS79" s="45"/>
      <c r="AT79" s="45"/>
      <c r="AU79" s="38"/>
      <c r="AV79" s="38"/>
      <c r="AW79" s="38"/>
      <c r="AX79" s="38"/>
      <c r="AY79" s="38"/>
      <c r="AZ79" s="38"/>
      <c r="BA79" s="45"/>
      <c r="BB79" s="45"/>
      <c r="BC79" s="45"/>
      <c r="BD79" s="45"/>
      <c r="BE79" s="45"/>
      <c r="BF79" s="38"/>
      <c r="BG79" s="38"/>
      <c r="BH79" s="38"/>
      <c r="BI79" s="38"/>
      <c r="BJ79" s="45"/>
      <c r="BK79" s="45"/>
      <c r="BL79" s="38"/>
      <c r="BM79" s="38"/>
      <c r="BN79" s="38"/>
      <c r="BO79" s="38"/>
      <c r="BP79" s="42"/>
      <c r="BQ79" s="42"/>
      <c r="BR79" s="42"/>
      <c r="BS79" s="42"/>
      <c r="BT79" s="42"/>
    </row>
    <row r="80" spans="1:72" s="63" customFormat="1">
      <c r="A80" s="53" t="str">
        <f t="shared" si="1"/>
        <v/>
      </c>
      <c r="B80" s="62"/>
      <c r="C80" s="65"/>
      <c r="D80" s="50" t="str">
        <f>IFERROR((VLOOKUP(C80,ผู้สำเร็จการศึกษา!$C$1:$M$3332,2,0)),"")</f>
        <v/>
      </c>
      <c r="E80" s="51" t="str">
        <f>IFERROR((VLOOKUP(C80,ผู้สำเร็จการศึกษา!$C$1:$M$3332,3,0)),"")</f>
        <v/>
      </c>
      <c r="F80" s="51" t="str">
        <f>IFERROR((VLOOKUP(C80,ผู้สำเร็จการศึกษา!$C$1:$M$3332,4,0)),"")</f>
        <v/>
      </c>
      <c r="G80" s="51" t="str">
        <f>IFERROR((VLOOKUP(C80,ผู้สำเร็จการศึกษา!$C$1:$M$3332,10,0)),"")</f>
        <v/>
      </c>
      <c r="H80" s="51" t="str">
        <f>IFERROR((VLOOKUP(C80,ผู้สำเร็จการศึกษา!$C$1:$M$3332,6,0)),"")</f>
        <v/>
      </c>
      <c r="I80" s="51" t="str">
        <f>IFERROR((VLOOKUP(C80,ผู้สำเร็จการศึกษา!$C$1:$M$3332,8,0)),"")</f>
        <v/>
      </c>
      <c r="J80" s="51"/>
      <c r="K80" s="51"/>
      <c r="L80" s="51"/>
      <c r="M80" s="51"/>
      <c r="N80" s="51"/>
      <c r="O80" s="51"/>
      <c r="P80" s="51"/>
      <c r="Q80" s="51"/>
      <c r="R80" s="51"/>
      <c r="S80" s="39"/>
      <c r="T80" s="40"/>
      <c r="U80" s="39"/>
      <c r="V80" s="40"/>
      <c r="W80" s="39"/>
      <c r="X80" s="41"/>
      <c r="Y80" s="41"/>
      <c r="Z80" s="41"/>
      <c r="AA80" s="42"/>
      <c r="AB80" s="41"/>
      <c r="AC80" s="41"/>
      <c r="AD80" s="41"/>
      <c r="AE80" s="40"/>
      <c r="AF80" s="43"/>
      <c r="AG80" s="43"/>
      <c r="AH80" s="40"/>
      <c r="AI80" s="44"/>
      <c r="AJ80" s="44"/>
      <c r="AK80" s="44"/>
      <c r="AL80" s="44"/>
      <c r="AM80" s="44"/>
      <c r="AN80" s="44"/>
      <c r="AO80" s="45"/>
      <c r="AP80" s="45"/>
      <c r="AQ80" s="45"/>
      <c r="AR80" s="45"/>
      <c r="AS80" s="45"/>
      <c r="AT80" s="45"/>
      <c r="AU80" s="38"/>
      <c r="AV80" s="38"/>
      <c r="AW80" s="38"/>
      <c r="AX80" s="38"/>
      <c r="AY80" s="38"/>
      <c r="AZ80" s="38"/>
      <c r="BA80" s="45"/>
      <c r="BB80" s="45"/>
      <c r="BC80" s="45"/>
      <c r="BD80" s="45"/>
      <c r="BE80" s="45"/>
      <c r="BF80" s="38"/>
      <c r="BG80" s="38"/>
      <c r="BH80" s="38"/>
      <c r="BI80" s="38"/>
      <c r="BJ80" s="45"/>
      <c r="BK80" s="45"/>
      <c r="BL80" s="38"/>
      <c r="BM80" s="38"/>
      <c r="BN80" s="38"/>
      <c r="BO80" s="38"/>
      <c r="BP80" s="42"/>
      <c r="BQ80" s="42"/>
      <c r="BR80" s="42"/>
      <c r="BS80" s="42"/>
      <c r="BT80" s="42"/>
    </row>
    <row r="81" spans="1:72" s="63" customFormat="1">
      <c r="A81" s="53" t="str">
        <f t="shared" si="1"/>
        <v/>
      </c>
      <c r="B81" s="62"/>
      <c r="C81" s="65"/>
      <c r="D81" s="50" t="str">
        <f>IFERROR((VLOOKUP(C81,ผู้สำเร็จการศึกษา!$C$1:$M$3332,2,0)),"")</f>
        <v/>
      </c>
      <c r="E81" s="51" t="str">
        <f>IFERROR((VLOOKUP(C81,ผู้สำเร็จการศึกษา!$C$1:$M$3332,3,0)),"")</f>
        <v/>
      </c>
      <c r="F81" s="51" t="str">
        <f>IFERROR((VLOOKUP(C81,ผู้สำเร็จการศึกษา!$C$1:$M$3332,4,0)),"")</f>
        <v/>
      </c>
      <c r="G81" s="51" t="str">
        <f>IFERROR((VLOOKUP(C81,ผู้สำเร็จการศึกษา!$C$1:$M$3332,10,0)),"")</f>
        <v/>
      </c>
      <c r="H81" s="51" t="str">
        <f>IFERROR((VLOOKUP(C81,ผู้สำเร็จการศึกษา!$C$1:$M$3332,6,0)),"")</f>
        <v/>
      </c>
      <c r="I81" s="51" t="str">
        <f>IFERROR((VLOOKUP(C81,ผู้สำเร็จการศึกษา!$C$1:$M$3332,8,0)),"")</f>
        <v/>
      </c>
      <c r="J81" s="51"/>
      <c r="K81" s="51"/>
      <c r="L81" s="51"/>
      <c r="M81" s="51"/>
      <c r="N81" s="51"/>
      <c r="O81" s="51"/>
      <c r="P81" s="51"/>
      <c r="Q81" s="51"/>
      <c r="R81" s="51"/>
      <c r="S81" s="39"/>
      <c r="T81" s="40"/>
      <c r="U81" s="39"/>
      <c r="V81" s="40"/>
      <c r="W81" s="39"/>
      <c r="X81" s="41"/>
      <c r="Y81" s="41"/>
      <c r="Z81" s="41"/>
      <c r="AA81" s="42"/>
      <c r="AB81" s="41"/>
      <c r="AC81" s="41"/>
      <c r="AD81" s="41"/>
      <c r="AE81" s="40"/>
      <c r="AF81" s="43"/>
      <c r="AG81" s="43"/>
      <c r="AH81" s="40"/>
      <c r="AI81" s="44"/>
      <c r="AJ81" s="44"/>
      <c r="AK81" s="44"/>
      <c r="AL81" s="44"/>
      <c r="AM81" s="44"/>
      <c r="AN81" s="44"/>
      <c r="AO81" s="45"/>
      <c r="AP81" s="45"/>
      <c r="AQ81" s="45"/>
      <c r="AR81" s="45"/>
      <c r="AS81" s="45"/>
      <c r="AT81" s="45"/>
      <c r="AU81" s="38"/>
      <c r="AV81" s="38"/>
      <c r="AW81" s="38"/>
      <c r="AX81" s="38"/>
      <c r="AY81" s="38"/>
      <c r="AZ81" s="38"/>
      <c r="BA81" s="45"/>
      <c r="BB81" s="45"/>
      <c r="BC81" s="45"/>
      <c r="BD81" s="45"/>
      <c r="BE81" s="45"/>
      <c r="BF81" s="38"/>
      <c r="BG81" s="38"/>
      <c r="BH81" s="38"/>
      <c r="BI81" s="38"/>
      <c r="BJ81" s="45"/>
      <c r="BK81" s="45"/>
      <c r="BL81" s="38"/>
      <c r="BM81" s="38"/>
      <c r="BN81" s="38"/>
      <c r="BO81" s="38"/>
      <c r="BP81" s="42"/>
      <c r="BQ81" s="42"/>
      <c r="BR81" s="42"/>
      <c r="BS81" s="42"/>
      <c r="BT81" s="42"/>
    </row>
    <row r="82" spans="1:72" s="63" customFormat="1">
      <c r="A82" s="53" t="str">
        <f t="shared" si="1"/>
        <v/>
      </c>
      <c r="B82" s="62"/>
      <c r="C82" s="65"/>
      <c r="D82" s="50" t="str">
        <f>IFERROR((VLOOKUP(C82,ผู้สำเร็จการศึกษา!$C$1:$M$3332,2,0)),"")</f>
        <v/>
      </c>
      <c r="E82" s="51" t="str">
        <f>IFERROR((VLOOKUP(C82,ผู้สำเร็จการศึกษา!$C$1:$M$3332,3,0)),"")</f>
        <v/>
      </c>
      <c r="F82" s="51" t="str">
        <f>IFERROR((VLOOKUP(C82,ผู้สำเร็จการศึกษา!$C$1:$M$3332,4,0)),"")</f>
        <v/>
      </c>
      <c r="G82" s="51" t="str">
        <f>IFERROR((VLOOKUP(C82,ผู้สำเร็จการศึกษา!$C$1:$M$3332,10,0)),"")</f>
        <v/>
      </c>
      <c r="H82" s="51" t="str">
        <f>IFERROR((VLOOKUP(C82,ผู้สำเร็จการศึกษา!$C$1:$M$3332,6,0)),"")</f>
        <v/>
      </c>
      <c r="I82" s="51" t="str">
        <f>IFERROR((VLOOKUP(C82,ผู้สำเร็จการศึกษา!$C$1:$M$3332,8,0)),"")</f>
        <v/>
      </c>
      <c r="J82" s="51"/>
      <c r="K82" s="51"/>
      <c r="L82" s="51"/>
      <c r="M82" s="51"/>
      <c r="N82" s="51"/>
      <c r="O82" s="51"/>
      <c r="P82" s="51"/>
      <c r="Q82" s="51"/>
      <c r="R82" s="51"/>
      <c r="S82" s="39"/>
      <c r="T82" s="40"/>
      <c r="U82" s="39"/>
      <c r="V82" s="40"/>
      <c r="W82" s="39"/>
      <c r="X82" s="41"/>
      <c r="Y82" s="41"/>
      <c r="Z82" s="41"/>
      <c r="AA82" s="42"/>
      <c r="AB82" s="41"/>
      <c r="AC82" s="41"/>
      <c r="AD82" s="41"/>
      <c r="AE82" s="40"/>
      <c r="AF82" s="43"/>
      <c r="AG82" s="43"/>
      <c r="AH82" s="40"/>
      <c r="AI82" s="44"/>
      <c r="AJ82" s="44"/>
      <c r="AK82" s="44"/>
      <c r="AL82" s="44"/>
      <c r="AM82" s="44"/>
      <c r="AN82" s="44"/>
      <c r="AO82" s="45"/>
      <c r="AP82" s="45"/>
      <c r="AQ82" s="45"/>
      <c r="AR82" s="45"/>
      <c r="AS82" s="45"/>
      <c r="AT82" s="45"/>
      <c r="AU82" s="38"/>
      <c r="AV82" s="38"/>
      <c r="AW82" s="38"/>
      <c r="AX82" s="38"/>
      <c r="AY82" s="38"/>
      <c r="AZ82" s="38"/>
      <c r="BA82" s="45"/>
      <c r="BB82" s="45"/>
      <c r="BC82" s="45"/>
      <c r="BD82" s="45"/>
      <c r="BE82" s="45"/>
      <c r="BF82" s="38"/>
      <c r="BG82" s="38"/>
      <c r="BH82" s="38"/>
      <c r="BI82" s="38"/>
      <c r="BJ82" s="45"/>
      <c r="BK82" s="45"/>
      <c r="BL82" s="38"/>
      <c r="BM82" s="38"/>
      <c r="BN82" s="38"/>
      <c r="BO82" s="38"/>
      <c r="BP82" s="42"/>
      <c r="BQ82" s="42"/>
      <c r="BR82" s="42"/>
      <c r="BS82" s="42"/>
      <c r="BT82" s="42"/>
    </row>
    <row r="83" spans="1:72" s="63" customFormat="1">
      <c r="A83" s="53" t="str">
        <f t="shared" si="1"/>
        <v/>
      </c>
      <c r="B83" s="62"/>
      <c r="C83" s="65"/>
      <c r="D83" s="50" t="str">
        <f>IFERROR((VLOOKUP(C83,ผู้สำเร็จการศึกษา!$C$1:$M$3332,2,0)),"")</f>
        <v/>
      </c>
      <c r="E83" s="51" t="str">
        <f>IFERROR((VLOOKUP(C83,ผู้สำเร็จการศึกษา!$C$1:$M$3332,3,0)),"")</f>
        <v/>
      </c>
      <c r="F83" s="51" t="str">
        <f>IFERROR((VLOOKUP(C83,ผู้สำเร็จการศึกษา!$C$1:$M$3332,4,0)),"")</f>
        <v/>
      </c>
      <c r="G83" s="51" t="str">
        <f>IFERROR((VLOOKUP(C83,ผู้สำเร็จการศึกษา!$C$1:$M$3332,10,0)),"")</f>
        <v/>
      </c>
      <c r="H83" s="51" t="str">
        <f>IFERROR((VLOOKUP(C83,ผู้สำเร็จการศึกษา!$C$1:$M$3332,6,0)),"")</f>
        <v/>
      </c>
      <c r="I83" s="51" t="str">
        <f>IFERROR((VLOOKUP(C83,ผู้สำเร็จการศึกษา!$C$1:$M$3332,8,0)),"")</f>
        <v/>
      </c>
      <c r="J83" s="51"/>
      <c r="K83" s="51"/>
      <c r="L83" s="51"/>
      <c r="M83" s="51"/>
      <c r="N83" s="51"/>
      <c r="O83" s="51"/>
      <c r="P83" s="51"/>
      <c r="Q83" s="51"/>
      <c r="R83" s="51"/>
      <c r="S83" s="39"/>
      <c r="T83" s="40"/>
      <c r="U83" s="39"/>
      <c r="V83" s="40"/>
      <c r="W83" s="39"/>
      <c r="X83" s="41"/>
      <c r="Y83" s="41"/>
      <c r="Z83" s="41"/>
      <c r="AA83" s="42"/>
      <c r="AB83" s="41"/>
      <c r="AC83" s="41"/>
      <c r="AD83" s="41"/>
      <c r="AE83" s="40"/>
      <c r="AF83" s="43"/>
      <c r="AG83" s="43"/>
      <c r="AH83" s="40"/>
      <c r="AI83" s="44"/>
      <c r="AJ83" s="44"/>
      <c r="AK83" s="44"/>
      <c r="AL83" s="44"/>
      <c r="AM83" s="44"/>
      <c r="AN83" s="44"/>
      <c r="AO83" s="45"/>
      <c r="AP83" s="45"/>
      <c r="AQ83" s="45"/>
      <c r="AR83" s="45"/>
      <c r="AS83" s="45"/>
      <c r="AT83" s="45"/>
      <c r="AU83" s="38"/>
      <c r="AV83" s="38"/>
      <c r="AW83" s="38"/>
      <c r="AX83" s="38"/>
      <c r="AY83" s="38"/>
      <c r="AZ83" s="38"/>
      <c r="BA83" s="45"/>
      <c r="BB83" s="45"/>
      <c r="BC83" s="45"/>
      <c r="BD83" s="45"/>
      <c r="BE83" s="45"/>
      <c r="BF83" s="38"/>
      <c r="BG83" s="38"/>
      <c r="BH83" s="38"/>
      <c r="BI83" s="38"/>
      <c r="BJ83" s="45"/>
      <c r="BK83" s="45"/>
      <c r="BL83" s="38"/>
      <c r="BM83" s="38"/>
      <c r="BN83" s="38"/>
      <c r="BO83" s="38"/>
      <c r="BP83" s="42"/>
      <c r="BQ83" s="42"/>
      <c r="BR83" s="42"/>
      <c r="BS83" s="42"/>
      <c r="BT83" s="42"/>
    </row>
    <row r="84" spans="1:72" s="63" customFormat="1">
      <c r="A84" s="53" t="str">
        <f t="shared" si="1"/>
        <v/>
      </c>
      <c r="B84" s="62"/>
      <c r="C84" s="65"/>
      <c r="D84" s="50" t="str">
        <f>IFERROR((VLOOKUP(C84,ผู้สำเร็จการศึกษา!$C$1:$M$3332,2,0)),"")</f>
        <v/>
      </c>
      <c r="E84" s="51" t="str">
        <f>IFERROR((VLOOKUP(C84,ผู้สำเร็จการศึกษา!$C$1:$M$3332,3,0)),"")</f>
        <v/>
      </c>
      <c r="F84" s="51" t="str">
        <f>IFERROR((VLOOKUP(C84,ผู้สำเร็จการศึกษา!$C$1:$M$3332,4,0)),"")</f>
        <v/>
      </c>
      <c r="G84" s="51" t="str">
        <f>IFERROR((VLOOKUP(C84,ผู้สำเร็จการศึกษา!$C$1:$M$3332,10,0)),"")</f>
        <v/>
      </c>
      <c r="H84" s="51" t="str">
        <f>IFERROR((VLOOKUP(C84,ผู้สำเร็จการศึกษา!$C$1:$M$3332,6,0)),"")</f>
        <v/>
      </c>
      <c r="I84" s="51" t="str">
        <f>IFERROR((VLOOKUP(C84,ผู้สำเร็จการศึกษา!$C$1:$M$3332,8,0)),"")</f>
        <v/>
      </c>
      <c r="J84" s="51"/>
      <c r="K84" s="51"/>
      <c r="L84" s="51"/>
      <c r="M84" s="51"/>
      <c r="N84" s="51"/>
      <c r="O84" s="51"/>
      <c r="P84" s="51"/>
      <c r="Q84" s="51"/>
      <c r="R84" s="51"/>
      <c r="S84" s="39"/>
      <c r="T84" s="40"/>
      <c r="U84" s="39"/>
      <c r="V84" s="40"/>
      <c r="W84" s="39"/>
      <c r="X84" s="41"/>
      <c r="Y84" s="41"/>
      <c r="Z84" s="41"/>
      <c r="AA84" s="42"/>
      <c r="AB84" s="41"/>
      <c r="AC84" s="41"/>
      <c r="AD84" s="41"/>
      <c r="AE84" s="40"/>
      <c r="AF84" s="43"/>
      <c r="AG84" s="43"/>
      <c r="AH84" s="40"/>
      <c r="AI84" s="44"/>
      <c r="AJ84" s="44"/>
      <c r="AK84" s="44"/>
      <c r="AL84" s="44"/>
      <c r="AM84" s="44"/>
      <c r="AN84" s="44"/>
      <c r="AO84" s="45"/>
      <c r="AP84" s="45"/>
      <c r="AQ84" s="45"/>
      <c r="AR84" s="45"/>
      <c r="AS84" s="45"/>
      <c r="AT84" s="45"/>
      <c r="AU84" s="38"/>
      <c r="AV84" s="38"/>
      <c r="AW84" s="38"/>
      <c r="AX84" s="38"/>
      <c r="AY84" s="38"/>
      <c r="AZ84" s="38"/>
      <c r="BA84" s="45"/>
      <c r="BB84" s="45"/>
      <c r="BC84" s="45"/>
      <c r="BD84" s="45"/>
      <c r="BE84" s="45"/>
      <c r="BF84" s="38"/>
      <c r="BG84" s="38"/>
      <c r="BH84" s="38"/>
      <c r="BI84" s="38"/>
      <c r="BJ84" s="45"/>
      <c r="BK84" s="45"/>
      <c r="BL84" s="38"/>
      <c r="BM84" s="38"/>
      <c r="BN84" s="38"/>
      <c r="BO84" s="38"/>
      <c r="BP84" s="42"/>
      <c r="BQ84" s="42"/>
      <c r="BR84" s="42"/>
      <c r="BS84" s="42"/>
      <c r="BT84" s="42"/>
    </row>
    <row r="85" spans="1:72" s="63" customFormat="1">
      <c r="A85" s="53" t="str">
        <f t="shared" si="1"/>
        <v/>
      </c>
      <c r="B85" s="62"/>
      <c r="C85" s="65"/>
      <c r="D85" s="50" t="str">
        <f>IFERROR((VLOOKUP(C85,ผู้สำเร็จการศึกษา!$C$1:$M$3332,2,0)),"")</f>
        <v/>
      </c>
      <c r="E85" s="51" t="str">
        <f>IFERROR((VLOOKUP(C85,ผู้สำเร็จการศึกษา!$C$1:$M$3332,3,0)),"")</f>
        <v/>
      </c>
      <c r="F85" s="51" t="str">
        <f>IFERROR((VLOOKUP(C85,ผู้สำเร็จการศึกษา!$C$1:$M$3332,4,0)),"")</f>
        <v/>
      </c>
      <c r="G85" s="51" t="str">
        <f>IFERROR((VLOOKUP(C85,ผู้สำเร็จการศึกษา!$C$1:$M$3332,10,0)),"")</f>
        <v/>
      </c>
      <c r="H85" s="51" t="str">
        <f>IFERROR((VLOOKUP(C85,ผู้สำเร็จการศึกษา!$C$1:$M$3332,6,0)),"")</f>
        <v/>
      </c>
      <c r="I85" s="51" t="str">
        <f>IFERROR((VLOOKUP(C85,ผู้สำเร็จการศึกษา!$C$1:$M$3332,8,0)),"")</f>
        <v/>
      </c>
      <c r="J85" s="51"/>
      <c r="K85" s="51"/>
      <c r="L85" s="51"/>
      <c r="M85" s="51"/>
      <c r="N85" s="51"/>
      <c r="O85" s="51"/>
      <c r="P85" s="51"/>
      <c r="Q85" s="51"/>
      <c r="R85" s="51"/>
      <c r="S85" s="39"/>
      <c r="T85" s="40"/>
      <c r="U85" s="39"/>
      <c r="V85" s="40"/>
      <c r="W85" s="39"/>
      <c r="X85" s="41"/>
      <c r="Y85" s="41"/>
      <c r="Z85" s="41"/>
      <c r="AA85" s="42"/>
      <c r="AB85" s="41"/>
      <c r="AC85" s="41"/>
      <c r="AD85" s="41"/>
      <c r="AE85" s="40"/>
      <c r="AF85" s="43"/>
      <c r="AG85" s="43"/>
      <c r="AH85" s="40"/>
      <c r="AI85" s="44"/>
      <c r="AJ85" s="44"/>
      <c r="AK85" s="44"/>
      <c r="AL85" s="44"/>
      <c r="AM85" s="44"/>
      <c r="AN85" s="44"/>
      <c r="AO85" s="45"/>
      <c r="AP85" s="45"/>
      <c r="AQ85" s="45"/>
      <c r="AR85" s="45"/>
      <c r="AS85" s="45"/>
      <c r="AT85" s="45"/>
      <c r="AU85" s="38"/>
      <c r="AV85" s="38"/>
      <c r="AW85" s="38"/>
      <c r="AX85" s="38"/>
      <c r="AY85" s="38"/>
      <c r="AZ85" s="38"/>
      <c r="BA85" s="45"/>
      <c r="BB85" s="45"/>
      <c r="BC85" s="45"/>
      <c r="BD85" s="45"/>
      <c r="BE85" s="45"/>
      <c r="BF85" s="38"/>
      <c r="BG85" s="38"/>
      <c r="BH85" s="38"/>
      <c r="BI85" s="38"/>
      <c r="BJ85" s="45"/>
      <c r="BK85" s="45"/>
      <c r="BL85" s="38"/>
      <c r="BM85" s="38"/>
      <c r="BN85" s="38"/>
      <c r="BO85" s="38"/>
      <c r="BP85" s="42"/>
      <c r="BQ85" s="42"/>
      <c r="BR85" s="42"/>
      <c r="BS85" s="42"/>
      <c r="BT85" s="42"/>
    </row>
    <row r="86" spans="1:72" s="63" customFormat="1">
      <c r="A86" s="53" t="str">
        <f t="shared" si="1"/>
        <v/>
      </c>
      <c r="B86" s="62"/>
      <c r="C86" s="65"/>
      <c r="D86" s="50" t="str">
        <f>IFERROR((VLOOKUP(C86,ผู้สำเร็จการศึกษา!$C$1:$M$3332,2,0)),"")</f>
        <v/>
      </c>
      <c r="E86" s="51" t="str">
        <f>IFERROR((VLOOKUP(C86,ผู้สำเร็จการศึกษา!$C$1:$M$3332,3,0)),"")</f>
        <v/>
      </c>
      <c r="F86" s="51" t="str">
        <f>IFERROR((VLOOKUP(C86,ผู้สำเร็จการศึกษา!$C$1:$M$3332,4,0)),"")</f>
        <v/>
      </c>
      <c r="G86" s="51" t="str">
        <f>IFERROR((VLOOKUP(C86,ผู้สำเร็จการศึกษา!$C$1:$M$3332,10,0)),"")</f>
        <v/>
      </c>
      <c r="H86" s="51" t="str">
        <f>IFERROR((VLOOKUP(C86,ผู้สำเร็จการศึกษา!$C$1:$M$3332,6,0)),"")</f>
        <v/>
      </c>
      <c r="I86" s="51" t="str">
        <f>IFERROR((VLOOKUP(C86,ผู้สำเร็จการศึกษา!$C$1:$M$3332,8,0)),"")</f>
        <v/>
      </c>
      <c r="J86" s="51"/>
      <c r="K86" s="51"/>
      <c r="L86" s="51"/>
      <c r="M86" s="51"/>
      <c r="N86" s="51"/>
      <c r="O86" s="51"/>
      <c r="P86" s="51"/>
      <c r="Q86" s="51"/>
      <c r="R86" s="51"/>
      <c r="S86" s="39"/>
      <c r="T86" s="40"/>
      <c r="U86" s="39"/>
      <c r="V86" s="40"/>
      <c r="W86" s="39"/>
      <c r="X86" s="41"/>
      <c r="Y86" s="41"/>
      <c r="Z86" s="41"/>
      <c r="AA86" s="42"/>
      <c r="AB86" s="41"/>
      <c r="AC86" s="41"/>
      <c r="AD86" s="41"/>
      <c r="AE86" s="40"/>
      <c r="AF86" s="43"/>
      <c r="AG86" s="43"/>
      <c r="AH86" s="40"/>
      <c r="AI86" s="44"/>
      <c r="AJ86" s="44"/>
      <c r="AK86" s="44"/>
      <c r="AL86" s="44"/>
      <c r="AM86" s="44"/>
      <c r="AN86" s="44"/>
      <c r="AO86" s="45"/>
      <c r="AP86" s="45"/>
      <c r="AQ86" s="45"/>
      <c r="AR86" s="45"/>
      <c r="AS86" s="45"/>
      <c r="AT86" s="45"/>
      <c r="AU86" s="38"/>
      <c r="AV86" s="38"/>
      <c r="AW86" s="38"/>
      <c r="AX86" s="38"/>
      <c r="AY86" s="38"/>
      <c r="AZ86" s="38"/>
      <c r="BA86" s="45"/>
      <c r="BB86" s="45"/>
      <c r="BC86" s="45"/>
      <c r="BD86" s="45"/>
      <c r="BE86" s="45"/>
      <c r="BF86" s="38"/>
      <c r="BG86" s="38"/>
      <c r="BH86" s="38"/>
      <c r="BI86" s="38"/>
      <c r="BJ86" s="45"/>
      <c r="BK86" s="45"/>
      <c r="BL86" s="38"/>
      <c r="BM86" s="38"/>
      <c r="BN86" s="38"/>
      <c r="BO86" s="38"/>
      <c r="BP86" s="42"/>
      <c r="BQ86" s="42"/>
      <c r="BR86" s="42"/>
      <c r="BS86" s="42"/>
      <c r="BT86" s="42"/>
    </row>
    <row r="87" spans="1:72" s="63" customFormat="1">
      <c r="A87" s="53" t="str">
        <f t="shared" si="1"/>
        <v/>
      </c>
      <c r="B87" s="62"/>
      <c r="C87" s="65"/>
      <c r="D87" s="50" t="str">
        <f>IFERROR((VLOOKUP(C87,ผู้สำเร็จการศึกษา!$C$1:$M$3332,2,0)),"")</f>
        <v/>
      </c>
      <c r="E87" s="51" t="str">
        <f>IFERROR((VLOOKUP(C87,ผู้สำเร็จการศึกษา!$C$1:$M$3332,3,0)),"")</f>
        <v/>
      </c>
      <c r="F87" s="51" t="str">
        <f>IFERROR((VLOOKUP(C87,ผู้สำเร็จการศึกษา!$C$1:$M$3332,4,0)),"")</f>
        <v/>
      </c>
      <c r="G87" s="51" t="str">
        <f>IFERROR((VLOOKUP(C87,ผู้สำเร็จการศึกษา!$C$1:$M$3332,10,0)),"")</f>
        <v/>
      </c>
      <c r="H87" s="51" t="str">
        <f>IFERROR((VLOOKUP(C87,ผู้สำเร็จการศึกษา!$C$1:$M$3332,6,0)),"")</f>
        <v/>
      </c>
      <c r="I87" s="51" t="str">
        <f>IFERROR((VLOOKUP(C87,ผู้สำเร็จการศึกษา!$C$1:$M$3332,8,0)),"")</f>
        <v/>
      </c>
      <c r="J87" s="51"/>
      <c r="K87" s="51"/>
      <c r="L87" s="51"/>
      <c r="M87" s="51"/>
      <c r="N87" s="51"/>
      <c r="O87" s="51"/>
      <c r="P87" s="51"/>
      <c r="Q87" s="51"/>
      <c r="R87" s="51"/>
      <c r="S87" s="39"/>
      <c r="T87" s="40"/>
      <c r="U87" s="39"/>
      <c r="V87" s="40"/>
      <c r="W87" s="39"/>
      <c r="X87" s="41"/>
      <c r="Y87" s="41"/>
      <c r="Z87" s="41"/>
      <c r="AA87" s="42"/>
      <c r="AB87" s="41"/>
      <c r="AC87" s="41"/>
      <c r="AD87" s="41"/>
      <c r="AE87" s="40"/>
      <c r="AF87" s="43"/>
      <c r="AG87" s="43"/>
      <c r="AH87" s="40"/>
      <c r="AI87" s="44"/>
      <c r="AJ87" s="44"/>
      <c r="AK87" s="44"/>
      <c r="AL87" s="44"/>
      <c r="AM87" s="44"/>
      <c r="AN87" s="44"/>
      <c r="AO87" s="45"/>
      <c r="AP87" s="45"/>
      <c r="AQ87" s="45"/>
      <c r="AR87" s="45"/>
      <c r="AS87" s="45"/>
      <c r="AT87" s="45"/>
      <c r="AU87" s="38"/>
      <c r="AV87" s="38"/>
      <c r="AW87" s="38"/>
      <c r="AX87" s="38"/>
      <c r="AY87" s="38"/>
      <c r="AZ87" s="38"/>
      <c r="BA87" s="45"/>
      <c r="BB87" s="45"/>
      <c r="BC87" s="45"/>
      <c r="BD87" s="45"/>
      <c r="BE87" s="45"/>
      <c r="BF87" s="38"/>
      <c r="BG87" s="38"/>
      <c r="BH87" s="38"/>
      <c r="BI87" s="38"/>
      <c r="BJ87" s="45"/>
      <c r="BK87" s="45"/>
      <c r="BL87" s="38"/>
      <c r="BM87" s="38"/>
      <c r="BN87" s="38"/>
      <c r="BO87" s="38"/>
      <c r="BP87" s="42"/>
      <c r="BQ87" s="42"/>
      <c r="BR87" s="42"/>
      <c r="BS87" s="42"/>
      <c r="BT87" s="42"/>
    </row>
    <row r="88" spans="1:72" s="63" customFormat="1">
      <c r="A88" s="53" t="str">
        <f t="shared" si="1"/>
        <v/>
      </c>
      <c r="B88" s="62"/>
      <c r="C88" s="65"/>
      <c r="D88" s="50" t="str">
        <f>IFERROR((VLOOKUP(C88,ผู้สำเร็จการศึกษา!$C$1:$M$3332,2,0)),"")</f>
        <v/>
      </c>
      <c r="E88" s="51" t="str">
        <f>IFERROR((VLOOKUP(C88,ผู้สำเร็จการศึกษา!$C$1:$M$3332,3,0)),"")</f>
        <v/>
      </c>
      <c r="F88" s="51" t="str">
        <f>IFERROR((VLOOKUP(C88,ผู้สำเร็จการศึกษา!$C$1:$M$3332,4,0)),"")</f>
        <v/>
      </c>
      <c r="G88" s="51" t="str">
        <f>IFERROR((VLOOKUP(C88,ผู้สำเร็จการศึกษา!$C$1:$M$3332,10,0)),"")</f>
        <v/>
      </c>
      <c r="H88" s="51" t="str">
        <f>IFERROR((VLOOKUP(C88,ผู้สำเร็จการศึกษา!$C$1:$M$3332,6,0)),"")</f>
        <v/>
      </c>
      <c r="I88" s="51" t="str">
        <f>IFERROR((VLOOKUP(C88,ผู้สำเร็จการศึกษา!$C$1:$M$3332,8,0)),"")</f>
        <v/>
      </c>
      <c r="J88" s="51"/>
      <c r="K88" s="51"/>
      <c r="L88" s="51"/>
      <c r="M88" s="51"/>
      <c r="N88" s="51"/>
      <c r="O88" s="51"/>
      <c r="P88" s="51"/>
      <c r="Q88" s="51"/>
      <c r="R88" s="51"/>
      <c r="S88" s="39"/>
      <c r="T88" s="40"/>
      <c r="U88" s="39"/>
      <c r="V88" s="40"/>
      <c r="W88" s="39"/>
      <c r="X88" s="41"/>
      <c r="Y88" s="41"/>
      <c r="Z88" s="41"/>
      <c r="AA88" s="42"/>
      <c r="AB88" s="41"/>
      <c r="AC88" s="41"/>
      <c r="AD88" s="41"/>
      <c r="AE88" s="40"/>
      <c r="AF88" s="43"/>
      <c r="AG88" s="43"/>
      <c r="AH88" s="40"/>
      <c r="AI88" s="44"/>
      <c r="AJ88" s="44"/>
      <c r="AK88" s="44"/>
      <c r="AL88" s="44"/>
      <c r="AM88" s="44"/>
      <c r="AN88" s="44"/>
      <c r="AO88" s="45"/>
      <c r="AP88" s="45"/>
      <c r="AQ88" s="45"/>
      <c r="AR88" s="45"/>
      <c r="AS88" s="45"/>
      <c r="AT88" s="45"/>
      <c r="AU88" s="38"/>
      <c r="AV88" s="38"/>
      <c r="AW88" s="38"/>
      <c r="AX88" s="38"/>
      <c r="AY88" s="38"/>
      <c r="AZ88" s="38"/>
      <c r="BA88" s="45"/>
      <c r="BB88" s="45"/>
      <c r="BC88" s="45"/>
      <c r="BD88" s="45"/>
      <c r="BE88" s="45"/>
      <c r="BF88" s="38"/>
      <c r="BG88" s="38"/>
      <c r="BH88" s="38"/>
      <c r="BI88" s="38"/>
      <c r="BJ88" s="45"/>
      <c r="BK88" s="45"/>
      <c r="BL88" s="38"/>
      <c r="BM88" s="38"/>
      <c r="BN88" s="38"/>
      <c r="BO88" s="38"/>
      <c r="BP88" s="42"/>
      <c r="BQ88" s="42"/>
      <c r="BR88" s="42"/>
      <c r="BS88" s="42"/>
      <c r="BT88" s="42"/>
    </row>
    <row r="89" spans="1:72" s="63" customFormat="1">
      <c r="A89" s="53" t="str">
        <f t="shared" si="1"/>
        <v/>
      </c>
      <c r="B89" s="62"/>
      <c r="C89" s="65"/>
      <c r="D89" s="50" t="str">
        <f>IFERROR((VLOOKUP(C89,ผู้สำเร็จการศึกษา!$C$1:$M$3332,2,0)),"")</f>
        <v/>
      </c>
      <c r="E89" s="51" t="str">
        <f>IFERROR((VLOOKUP(C89,ผู้สำเร็จการศึกษา!$C$1:$M$3332,3,0)),"")</f>
        <v/>
      </c>
      <c r="F89" s="51" t="str">
        <f>IFERROR((VLOOKUP(C89,ผู้สำเร็จการศึกษา!$C$1:$M$3332,4,0)),"")</f>
        <v/>
      </c>
      <c r="G89" s="51" t="str">
        <f>IFERROR((VLOOKUP(C89,ผู้สำเร็จการศึกษา!$C$1:$M$3332,10,0)),"")</f>
        <v/>
      </c>
      <c r="H89" s="51" t="str">
        <f>IFERROR((VLOOKUP(C89,ผู้สำเร็จการศึกษา!$C$1:$M$3332,6,0)),"")</f>
        <v/>
      </c>
      <c r="I89" s="51" t="str">
        <f>IFERROR((VLOOKUP(C89,ผู้สำเร็จการศึกษา!$C$1:$M$3332,8,0)),"")</f>
        <v/>
      </c>
      <c r="J89" s="51"/>
      <c r="K89" s="51"/>
      <c r="L89" s="51"/>
      <c r="M89" s="51"/>
      <c r="N89" s="51"/>
      <c r="O89" s="51"/>
      <c r="P89" s="51"/>
      <c r="Q89" s="51"/>
      <c r="R89" s="51"/>
      <c r="S89" s="39"/>
      <c r="T89" s="40"/>
      <c r="U89" s="39"/>
      <c r="V89" s="40"/>
      <c r="W89" s="39"/>
      <c r="X89" s="41"/>
      <c r="Y89" s="41"/>
      <c r="Z89" s="41"/>
      <c r="AA89" s="42"/>
      <c r="AB89" s="41"/>
      <c r="AC89" s="41"/>
      <c r="AD89" s="41"/>
      <c r="AE89" s="40"/>
      <c r="AF89" s="43"/>
      <c r="AG89" s="43"/>
      <c r="AH89" s="40"/>
      <c r="AI89" s="44"/>
      <c r="AJ89" s="44"/>
      <c r="AK89" s="44"/>
      <c r="AL89" s="44"/>
      <c r="AM89" s="44"/>
      <c r="AN89" s="44"/>
      <c r="AO89" s="45"/>
      <c r="AP89" s="45"/>
      <c r="AQ89" s="45"/>
      <c r="AR89" s="45"/>
      <c r="AS89" s="45"/>
      <c r="AT89" s="45"/>
      <c r="AU89" s="38"/>
      <c r="AV89" s="38"/>
      <c r="AW89" s="38"/>
      <c r="AX89" s="38"/>
      <c r="AY89" s="38"/>
      <c r="AZ89" s="38"/>
      <c r="BA89" s="45"/>
      <c r="BB89" s="45"/>
      <c r="BC89" s="45"/>
      <c r="BD89" s="45"/>
      <c r="BE89" s="45"/>
      <c r="BF89" s="38"/>
      <c r="BG89" s="38"/>
      <c r="BH89" s="38"/>
      <c r="BI89" s="38"/>
      <c r="BJ89" s="45"/>
      <c r="BK89" s="45"/>
      <c r="BL89" s="38"/>
      <c r="BM89" s="38"/>
      <c r="BN89" s="38"/>
      <c r="BO89" s="38"/>
      <c r="BP89" s="42"/>
      <c r="BQ89" s="42"/>
      <c r="BR89" s="42"/>
      <c r="BS89" s="42"/>
      <c r="BT89" s="42"/>
    </row>
    <row r="90" spans="1:72" s="63" customFormat="1">
      <c r="A90" s="53" t="str">
        <f t="shared" si="1"/>
        <v/>
      </c>
      <c r="B90" s="62"/>
      <c r="C90" s="65"/>
      <c r="D90" s="50" t="str">
        <f>IFERROR((VLOOKUP(C90,ผู้สำเร็จการศึกษา!$C$1:$M$3332,2,0)),"")</f>
        <v/>
      </c>
      <c r="E90" s="51" t="str">
        <f>IFERROR((VLOOKUP(C90,ผู้สำเร็จการศึกษา!$C$1:$M$3332,3,0)),"")</f>
        <v/>
      </c>
      <c r="F90" s="51" t="str">
        <f>IFERROR((VLOOKUP(C90,ผู้สำเร็จการศึกษา!$C$1:$M$3332,4,0)),"")</f>
        <v/>
      </c>
      <c r="G90" s="51" t="str">
        <f>IFERROR((VLOOKUP(C90,ผู้สำเร็จการศึกษา!$C$1:$M$3332,10,0)),"")</f>
        <v/>
      </c>
      <c r="H90" s="51" t="str">
        <f>IFERROR((VLOOKUP(C90,ผู้สำเร็จการศึกษา!$C$1:$M$3332,6,0)),"")</f>
        <v/>
      </c>
      <c r="I90" s="51" t="str">
        <f>IFERROR((VLOOKUP(C90,ผู้สำเร็จการศึกษา!$C$1:$M$3332,8,0)),"")</f>
        <v/>
      </c>
      <c r="J90" s="51"/>
      <c r="K90" s="51"/>
      <c r="L90" s="51"/>
      <c r="M90" s="51"/>
      <c r="N90" s="51"/>
      <c r="O90" s="51"/>
      <c r="P90" s="51"/>
      <c r="Q90" s="51"/>
      <c r="R90" s="51"/>
      <c r="S90" s="39"/>
      <c r="T90" s="40"/>
      <c r="U90" s="39"/>
      <c r="V90" s="40"/>
      <c r="W90" s="39"/>
      <c r="X90" s="41"/>
      <c r="Y90" s="41"/>
      <c r="Z90" s="41"/>
      <c r="AA90" s="42"/>
      <c r="AB90" s="41"/>
      <c r="AC90" s="41"/>
      <c r="AD90" s="41"/>
      <c r="AE90" s="40"/>
      <c r="AF90" s="43"/>
      <c r="AG90" s="43"/>
      <c r="AH90" s="40"/>
      <c r="AI90" s="44"/>
      <c r="AJ90" s="44"/>
      <c r="AK90" s="44"/>
      <c r="AL90" s="44"/>
      <c r="AM90" s="44"/>
      <c r="AN90" s="44"/>
      <c r="AO90" s="45"/>
      <c r="AP90" s="45"/>
      <c r="AQ90" s="45"/>
      <c r="AR90" s="45"/>
      <c r="AS90" s="45"/>
      <c r="AT90" s="45"/>
      <c r="AU90" s="38"/>
      <c r="AV90" s="38"/>
      <c r="AW90" s="38"/>
      <c r="AX90" s="38"/>
      <c r="AY90" s="38"/>
      <c r="AZ90" s="38"/>
      <c r="BA90" s="45"/>
      <c r="BB90" s="45"/>
      <c r="BC90" s="45"/>
      <c r="BD90" s="45"/>
      <c r="BE90" s="45"/>
      <c r="BF90" s="38"/>
      <c r="BG90" s="38"/>
      <c r="BH90" s="38"/>
      <c r="BI90" s="38"/>
      <c r="BJ90" s="45"/>
      <c r="BK90" s="45"/>
      <c r="BL90" s="38"/>
      <c r="BM90" s="38"/>
      <c r="BN90" s="38"/>
      <c r="BO90" s="38"/>
      <c r="BP90" s="42"/>
      <c r="BQ90" s="42"/>
      <c r="BR90" s="42"/>
      <c r="BS90" s="42"/>
      <c r="BT90" s="42"/>
    </row>
    <row r="91" spans="1:72" s="63" customFormat="1">
      <c r="A91" s="53" t="str">
        <f t="shared" si="1"/>
        <v/>
      </c>
      <c r="B91" s="62"/>
      <c r="C91" s="65"/>
      <c r="D91" s="50" t="str">
        <f>IFERROR((VLOOKUP(C91,ผู้สำเร็จการศึกษา!$C$1:$M$3332,2,0)),"")</f>
        <v/>
      </c>
      <c r="E91" s="51" t="str">
        <f>IFERROR((VLOOKUP(C91,ผู้สำเร็จการศึกษา!$C$1:$M$3332,3,0)),"")</f>
        <v/>
      </c>
      <c r="F91" s="51" t="str">
        <f>IFERROR((VLOOKUP(C91,ผู้สำเร็จการศึกษา!$C$1:$M$3332,4,0)),"")</f>
        <v/>
      </c>
      <c r="G91" s="51" t="str">
        <f>IFERROR((VLOOKUP(C91,ผู้สำเร็จการศึกษา!$C$1:$M$3332,10,0)),"")</f>
        <v/>
      </c>
      <c r="H91" s="51" t="str">
        <f>IFERROR((VLOOKUP(C91,ผู้สำเร็จการศึกษา!$C$1:$M$3332,6,0)),"")</f>
        <v/>
      </c>
      <c r="I91" s="51" t="str">
        <f>IFERROR((VLOOKUP(C91,ผู้สำเร็จการศึกษา!$C$1:$M$3332,8,0)),"")</f>
        <v/>
      </c>
      <c r="J91" s="51"/>
      <c r="K91" s="51"/>
      <c r="L91" s="51"/>
      <c r="M91" s="51"/>
      <c r="N91" s="51"/>
      <c r="O91" s="51"/>
      <c r="P91" s="51"/>
      <c r="Q91" s="51"/>
      <c r="R91" s="51"/>
      <c r="S91" s="39"/>
      <c r="T91" s="40"/>
      <c r="U91" s="39"/>
      <c r="V91" s="40"/>
      <c r="W91" s="39"/>
      <c r="X91" s="41"/>
      <c r="Y91" s="41"/>
      <c r="Z91" s="41"/>
      <c r="AA91" s="42"/>
      <c r="AB91" s="41"/>
      <c r="AC91" s="41"/>
      <c r="AD91" s="41"/>
      <c r="AE91" s="40"/>
      <c r="AF91" s="43"/>
      <c r="AG91" s="43"/>
      <c r="AH91" s="40"/>
      <c r="AI91" s="44"/>
      <c r="AJ91" s="44"/>
      <c r="AK91" s="44"/>
      <c r="AL91" s="44"/>
      <c r="AM91" s="44"/>
      <c r="AN91" s="44"/>
      <c r="AO91" s="45"/>
      <c r="AP91" s="45"/>
      <c r="AQ91" s="45"/>
      <c r="AR91" s="45"/>
      <c r="AS91" s="45"/>
      <c r="AT91" s="45"/>
      <c r="AU91" s="38"/>
      <c r="AV91" s="38"/>
      <c r="AW91" s="38"/>
      <c r="AX91" s="38"/>
      <c r="AY91" s="38"/>
      <c r="AZ91" s="38"/>
      <c r="BA91" s="45"/>
      <c r="BB91" s="45"/>
      <c r="BC91" s="45"/>
      <c r="BD91" s="45"/>
      <c r="BE91" s="45"/>
      <c r="BF91" s="38"/>
      <c r="BG91" s="38"/>
      <c r="BH91" s="38"/>
      <c r="BI91" s="38"/>
      <c r="BJ91" s="45"/>
      <c r="BK91" s="45"/>
      <c r="BL91" s="38"/>
      <c r="BM91" s="38"/>
      <c r="BN91" s="38"/>
      <c r="BO91" s="38"/>
      <c r="BP91" s="42"/>
      <c r="BQ91" s="42"/>
      <c r="BR91" s="42"/>
      <c r="BS91" s="42"/>
      <c r="BT91" s="42"/>
    </row>
    <row r="92" spans="1:72" s="63" customFormat="1">
      <c r="A92" s="53" t="str">
        <f t="shared" si="1"/>
        <v/>
      </c>
      <c r="B92" s="62"/>
      <c r="C92" s="65"/>
      <c r="D92" s="50" t="str">
        <f>IFERROR((VLOOKUP(C92,ผู้สำเร็จการศึกษา!$C$1:$M$3332,2,0)),"")</f>
        <v/>
      </c>
      <c r="E92" s="51" t="str">
        <f>IFERROR((VLOOKUP(C92,ผู้สำเร็จการศึกษา!$C$1:$M$3332,3,0)),"")</f>
        <v/>
      </c>
      <c r="F92" s="51" t="str">
        <f>IFERROR((VLOOKUP(C92,ผู้สำเร็จการศึกษา!$C$1:$M$3332,4,0)),"")</f>
        <v/>
      </c>
      <c r="G92" s="51" t="str">
        <f>IFERROR((VLOOKUP(C92,ผู้สำเร็จการศึกษา!$C$1:$M$3332,10,0)),"")</f>
        <v/>
      </c>
      <c r="H92" s="51" t="str">
        <f>IFERROR((VLOOKUP(C92,ผู้สำเร็จการศึกษา!$C$1:$M$3332,6,0)),"")</f>
        <v/>
      </c>
      <c r="I92" s="51" t="str">
        <f>IFERROR((VLOOKUP(C92,ผู้สำเร็จการศึกษา!$C$1:$M$3332,8,0)),"")</f>
        <v/>
      </c>
      <c r="J92" s="51"/>
      <c r="K92" s="51"/>
      <c r="L92" s="51"/>
      <c r="M92" s="51"/>
      <c r="N92" s="51"/>
      <c r="O92" s="51"/>
      <c r="P92" s="51"/>
      <c r="Q92" s="51"/>
      <c r="R92" s="51"/>
      <c r="S92" s="39"/>
      <c r="T92" s="40"/>
      <c r="U92" s="39"/>
      <c r="V92" s="40"/>
      <c r="W92" s="39"/>
      <c r="X92" s="41"/>
      <c r="Y92" s="41"/>
      <c r="Z92" s="41"/>
      <c r="AA92" s="42"/>
      <c r="AB92" s="41"/>
      <c r="AC92" s="41"/>
      <c r="AD92" s="41"/>
      <c r="AE92" s="40"/>
      <c r="AF92" s="43"/>
      <c r="AG92" s="43"/>
      <c r="AH92" s="40"/>
      <c r="AI92" s="44"/>
      <c r="AJ92" s="44"/>
      <c r="AK92" s="44"/>
      <c r="AL92" s="44"/>
      <c r="AM92" s="44"/>
      <c r="AN92" s="44"/>
      <c r="AO92" s="45"/>
      <c r="AP92" s="45"/>
      <c r="AQ92" s="45"/>
      <c r="AR92" s="45"/>
      <c r="AS92" s="45"/>
      <c r="AT92" s="45"/>
      <c r="AU92" s="38"/>
      <c r="AV92" s="38"/>
      <c r="AW92" s="38"/>
      <c r="AX92" s="38"/>
      <c r="AY92" s="38"/>
      <c r="AZ92" s="38"/>
      <c r="BA92" s="45"/>
      <c r="BB92" s="45"/>
      <c r="BC92" s="45"/>
      <c r="BD92" s="45"/>
      <c r="BE92" s="45"/>
      <c r="BF92" s="38"/>
      <c r="BG92" s="38"/>
      <c r="BH92" s="38"/>
      <c r="BI92" s="38"/>
      <c r="BJ92" s="45"/>
      <c r="BK92" s="45"/>
      <c r="BL92" s="38"/>
      <c r="BM92" s="38"/>
      <c r="BN92" s="38"/>
      <c r="BO92" s="38"/>
      <c r="BP92" s="42"/>
      <c r="BQ92" s="42"/>
      <c r="BR92" s="42"/>
      <c r="BS92" s="42"/>
      <c r="BT92" s="42"/>
    </row>
    <row r="93" spans="1:72" s="63" customFormat="1">
      <c r="A93" s="53" t="str">
        <f t="shared" si="1"/>
        <v/>
      </c>
      <c r="B93" s="62"/>
      <c r="C93" s="65"/>
      <c r="D93" s="50" t="str">
        <f>IFERROR((VLOOKUP(C93,ผู้สำเร็จการศึกษา!$C$1:$M$3332,2,0)),"")</f>
        <v/>
      </c>
      <c r="E93" s="51" t="str">
        <f>IFERROR((VLOOKUP(C93,ผู้สำเร็จการศึกษา!$C$1:$M$3332,3,0)),"")</f>
        <v/>
      </c>
      <c r="F93" s="51" t="str">
        <f>IFERROR((VLOOKUP(C93,ผู้สำเร็จการศึกษา!$C$1:$M$3332,4,0)),"")</f>
        <v/>
      </c>
      <c r="G93" s="51" t="str">
        <f>IFERROR((VLOOKUP(C93,ผู้สำเร็จการศึกษา!$C$1:$M$3332,10,0)),"")</f>
        <v/>
      </c>
      <c r="H93" s="51" t="str">
        <f>IFERROR((VLOOKUP(C93,ผู้สำเร็จการศึกษา!$C$1:$M$3332,6,0)),"")</f>
        <v/>
      </c>
      <c r="I93" s="51" t="str">
        <f>IFERROR((VLOOKUP(C93,ผู้สำเร็จการศึกษา!$C$1:$M$3332,8,0)),"")</f>
        <v/>
      </c>
      <c r="J93" s="51"/>
      <c r="K93" s="51"/>
      <c r="L93" s="51"/>
      <c r="M93" s="51"/>
      <c r="N93" s="51"/>
      <c r="O93" s="51"/>
      <c r="P93" s="51"/>
      <c r="Q93" s="51"/>
      <c r="R93" s="51"/>
      <c r="S93" s="39"/>
      <c r="T93" s="40"/>
      <c r="U93" s="39"/>
      <c r="V93" s="40"/>
      <c r="W93" s="39"/>
      <c r="X93" s="41"/>
      <c r="Y93" s="41"/>
      <c r="Z93" s="41"/>
      <c r="AA93" s="42"/>
      <c r="AB93" s="41"/>
      <c r="AC93" s="41"/>
      <c r="AD93" s="41"/>
      <c r="AE93" s="40"/>
      <c r="AF93" s="43"/>
      <c r="AG93" s="43"/>
      <c r="AH93" s="40"/>
      <c r="AI93" s="44"/>
      <c r="AJ93" s="44"/>
      <c r="AK93" s="44"/>
      <c r="AL93" s="44"/>
      <c r="AM93" s="44"/>
      <c r="AN93" s="44"/>
      <c r="AO93" s="45"/>
      <c r="AP93" s="45"/>
      <c r="AQ93" s="45"/>
      <c r="AR93" s="45"/>
      <c r="AS93" s="45"/>
      <c r="AT93" s="45"/>
      <c r="AU93" s="38"/>
      <c r="AV93" s="38"/>
      <c r="AW93" s="38"/>
      <c r="AX93" s="38"/>
      <c r="AY93" s="38"/>
      <c r="AZ93" s="38"/>
      <c r="BA93" s="45"/>
      <c r="BB93" s="45"/>
      <c r="BC93" s="45"/>
      <c r="BD93" s="45"/>
      <c r="BE93" s="45"/>
      <c r="BF93" s="38"/>
      <c r="BG93" s="38"/>
      <c r="BH93" s="38"/>
      <c r="BI93" s="38"/>
      <c r="BJ93" s="45"/>
      <c r="BK93" s="45"/>
      <c r="BL93" s="38"/>
      <c r="BM93" s="38"/>
      <c r="BN93" s="38"/>
      <c r="BO93" s="38"/>
      <c r="BP93" s="42"/>
      <c r="BQ93" s="42"/>
      <c r="BR93" s="42"/>
      <c r="BS93" s="42"/>
      <c r="BT93" s="42"/>
    </row>
    <row r="94" spans="1:72" s="63" customFormat="1">
      <c r="A94" s="53" t="str">
        <f t="shared" si="1"/>
        <v/>
      </c>
      <c r="B94" s="62"/>
      <c r="C94" s="65"/>
      <c r="D94" s="50" t="str">
        <f>IFERROR((VLOOKUP(C94,ผู้สำเร็จการศึกษา!$C$1:$M$3332,2,0)),"")</f>
        <v/>
      </c>
      <c r="E94" s="51" t="str">
        <f>IFERROR((VLOOKUP(C94,ผู้สำเร็จการศึกษา!$C$1:$M$3332,3,0)),"")</f>
        <v/>
      </c>
      <c r="F94" s="51" t="str">
        <f>IFERROR((VLOOKUP(C94,ผู้สำเร็จการศึกษา!$C$1:$M$3332,4,0)),"")</f>
        <v/>
      </c>
      <c r="G94" s="51" t="str">
        <f>IFERROR((VLOOKUP(C94,ผู้สำเร็จการศึกษา!$C$1:$M$3332,10,0)),"")</f>
        <v/>
      </c>
      <c r="H94" s="51" t="str">
        <f>IFERROR((VLOOKUP(C94,ผู้สำเร็จการศึกษา!$C$1:$M$3332,6,0)),"")</f>
        <v/>
      </c>
      <c r="I94" s="51" t="str">
        <f>IFERROR((VLOOKUP(C94,ผู้สำเร็จการศึกษา!$C$1:$M$3332,8,0)),"")</f>
        <v/>
      </c>
      <c r="J94" s="51"/>
      <c r="K94" s="51"/>
      <c r="L94" s="51"/>
      <c r="M94" s="51"/>
      <c r="N94" s="51"/>
      <c r="O94" s="51"/>
      <c r="P94" s="51"/>
      <c r="Q94" s="51"/>
      <c r="R94" s="51"/>
      <c r="S94" s="39"/>
      <c r="T94" s="40"/>
      <c r="U94" s="39"/>
      <c r="V94" s="40"/>
      <c r="W94" s="39"/>
      <c r="X94" s="41"/>
      <c r="Y94" s="41"/>
      <c r="Z94" s="41"/>
      <c r="AA94" s="42"/>
      <c r="AB94" s="41"/>
      <c r="AC94" s="41"/>
      <c r="AD94" s="41"/>
      <c r="AE94" s="40"/>
      <c r="AF94" s="43"/>
      <c r="AG94" s="43"/>
      <c r="AH94" s="40"/>
      <c r="AI94" s="44"/>
      <c r="AJ94" s="44"/>
      <c r="AK94" s="44"/>
      <c r="AL94" s="44"/>
      <c r="AM94" s="44"/>
      <c r="AN94" s="44"/>
      <c r="AO94" s="45"/>
      <c r="AP94" s="45"/>
      <c r="AQ94" s="45"/>
      <c r="AR94" s="45"/>
      <c r="AS94" s="45"/>
      <c r="AT94" s="45"/>
      <c r="AU94" s="38"/>
      <c r="AV94" s="38"/>
      <c r="AW94" s="38"/>
      <c r="AX94" s="38"/>
      <c r="AY94" s="38"/>
      <c r="AZ94" s="38"/>
      <c r="BA94" s="45"/>
      <c r="BB94" s="45"/>
      <c r="BC94" s="45"/>
      <c r="BD94" s="45"/>
      <c r="BE94" s="45"/>
      <c r="BF94" s="38"/>
      <c r="BG94" s="38"/>
      <c r="BH94" s="38"/>
      <c r="BI94" s="38"/>
      <c r="BJ94" s="45"/>
      <c r="BK94" s="45"/>
      <c r="BL94" s="38"/>
      <c r="BM94" s="38"/>
      <c r="BN94" s="38"/>
      <c r="BO94" s="38"/>
      <c r="BP94" s="42"/>
      <c r="BQ94" s="42"/>
      <c r="BR94" s="42"/>
      <c r="BS94" s="42"/>
      <c r="BT94" s="42"/>
    </row>
    <row r="95" spans="1:72" s="63" customFormat="1">
      <c r="A95" s="53" t="str">
        <f t="shared" si="1"/>
        <v/>
      </c>
      <c r="B95" s="62"/>
      <c r="C95" s="65"/>
      <c r="D95" s="50" t="str">
        <f>IFERROR((VLOOKUP(C95,ผู้สำเร็จการศึกษา!$C$1:$M$3332,2,0)),"")</f>
        <v/>
      </c>
      <c r="E95" s="51" t="str">
        <f>IFERROR((VLOOKUP(C95,ผู้สำเร็จการศึกษา!$C$1:$M$3332,3,0)),"")</f>
        <v/>
      </c>
      <c r="F95" s="51" t="str">
        <f>IFERROR((VLOOKUP(C95,ผู้สำเร็จการศึกษา!$C$1:$M$3332,4,0)),"")</f>
        <v/>
      </c>
      <c r="G95" s="51" t="str">
        <f>IFERROR((VLOOKUP(C95,ผู้สำเร็จการศึกษา!$C$1:$M$3332,10,0)),"")</f>
        <v/>
      </c>
      <c r="H95" s="51" t="str">
        <f>IFERROR((VLOOKUP(C95,ผู้สำเร็จการศึกษา!$C$1:$M$3332,6,0)),"")</f>
        <v/>
      </c>
      <c r="I95" s="51" t="str">
        <f>IFERROR((VLOOKUP(C95,ผู้สำเร็จการศึกษา!$C$1:$M$3332,8,0)),"")</f>
        <v/>
      </c>
      <c r="J95" s="51"/>
      <c r="K95" s="51"/>
      <c r="L95" s="51"/>
      <c r="M95" s="51"/>
      <c r="N95" s="51"/>
      <c r="O95" s="51"/>
      <c r="P95" s="51"/>
      <c r="Q95" s="51"/>
      <c r="R95" s="51"/>
      <c r="S95" s="39"/>
      <c r="T95" s="40"/>
      <c r="U95" s="39"/>
      <c r="V95" s="40"/>
      <c r="W95" s="39"/>
      <c r="X95" s="41"/>
      <c r="Y95" s="41"/>
      <c r="Z95" s="41"/>
      <c r="AA95" s="42"/>
      <c r="AB95" s="41"/>
      <c r="AC95" s="41"/>
      <c r="AD95" s="41"/>
      <c r="AE95" s="40"/>
      <c r="AF95" s="43"/>
      <c r="AG95" s="43"/>
      <c r="AH95" s="40"/>
      <c r="AI95" s="44"/>
      <c r="AJ95" s="44"/>
      <c r="AK95" s="44"/>
      <c r="AL95" s="44"/>
      <c r="AM95" s="44"/>
      <c r="AN95" s="44"/>
      <c r="AO95" s="45"/>
      <c r="AP95" s="45"/>
      <c r="AQ95" s="45"/>
      <c r="AR95" s="45"/>
      <c r="AS95" s="45"/>
      <c r="AT95" s="45"/>
      <c r="AU95" s="38"/>
      <c r="AV95" s="38"/>
      <c r="AW95" s="38"/>
      <c r="AX95" s="38"/>
      <c r="AY95" s="38"/>
      <c r="AZ95" s="38"/>
      <c r="BA95" s="45"/>
      <c r="BB95" s="45"/>
      <c r="BC95" s="45"/>
      <c r="BD95" s="45"/>
      <c r="BE95" s="45"/>
      <c r="BF95" s="38"/>
      <c r="BG95" s="38"/>
      <c r="BH95" s="38"/>
      <c r="BI95" s="38"/>
      <c r="BJ95" s="45"/>
      <c r="BK95" s="45"/>
      <c r="BL95" s="38"/>
      <c r="BM95" s="38"/>
      <c r="BN95" s="38"/>
      <c r="BO95" s="38"/>
      <c r="BP95" s="42"/>
      <c r="BQ95" s="42"/>
      <c r="BR95" s="42"/>
      <c r="BS95" s="42"/>
      <c r="BT95" s="42"/>
    </row>
    <row r="96" spans="1:72" s="63" customFormat="1">
      <c r="A96" s="53" t="str">
        <f t="shared" si="1"/>
        <v/>
      </c>
      <c r="B96" s="62"/>
      <c r="C96" s="65"/>
      <c r="D96" s="50" t="str">
        <f>IFERROR((VLOOKUP(C96,ผู้สำเร็จการศึกษา!$C$1:$M$3332,2,0)),"")</f>
        <v/>
      </c>
      <c r="E96" s="51" t="str">
        <f>IFERROR((VLOOKUP(C96,ผู้สำเร็จการศึกษา!$C$1:$M$3332,3,0)),"")</f>
        <v/>
      </c>
      <c r="F96" s="51" t="str">
        <f>IFERROR((VLOOKUP(C96,ผู้สำเร็จการศึกษา!$C$1:$M$3332,4,0)),"")</f>
        <v/>
      </c>
      <c r="G96" s="51" t="str">
        <f>IFERROR((VLOOKUP(C96,ผู้สำเร็จการศึกษา!$C$1:$M$3332,10,0)),"")</f>
        <v/>
      </c>
      <c r="H96" s="51" t="str">
        <f>IFERROR((VLOOKUP(C96,ผู้สำเร็จการศึกษา!$C$1:$M$3332,6,0)),"")</f>
        <v/>
      </c>
      <c r="I96" s="51" t="str">
        <f>IFERROR((VLOOKUP(C96,ผู้สำเร็จการศึกษา!$C$1:$M$3332,8,0)),"")</f>
        <v/>
      </c>
      <c r="J96" s="51"/>
      <c r="K96" s="51"/>
      <c r="L96" s="51"/>
      <c r="M96" s="51"/>
      <c r="N96" s="51"/>
      <c r="O96" s="51"/>
      <c r="P96" s="51"/>
      <c r="Q96" s="51"/>
      <c r="R96" s="51"/>
      <c r="S96" s="39"/>
      <c r="T96" s="40"/>
      <c r="U96" s="39"/>
      <c r="V96" s="40"/>
      <c r="W96" s="39"/>
      <c r="X96" s="41"/>
      <c r="Y96" s="41"/>
      <c r="Z96" s="41"/>
      <c r="AA96" s="42"/>
      <c r="AB96" s="41"/>
      <c r="AC96" s="41"/>
      <c r="AD96" s="41"/>
      <c r="AE96" s="40"/>
      <c r="AF96" s="43"/>
      <c r="AG96" s="43"/>
      <c r="AH96" s="40"/>
      <c r="AI96" s="44"/>
      <c r="AJ96" s="44"/>
      <c r="AK96" s="44"/>
      <c r="AL96" s="44"/>
      <c r="AM96" s="44"/>
      <c r="AN96" s="44"/>
      <c r="AO96" s="45"/>
      <c r="AP96" s="45"/>
      <c r="AQ96" s="45"/>
      <c r="AR96" s="45"/>
      <c r="AS96" s="45"/>
      <c r="AT96" s="45"/>
      <c r="AU96" s="38"/>
      <c r="AV96" s="38"/>
      <c r="AW96" s="38"/>
      <c r="AX96" s="38"/>
      <c r="AY96" s="38"/>
      <c r="AZ96" s="38"/>
      <c r="BA96" s="45"/>
      <c r="BB96" s="45"/>
      <c r="BC96" s="45"/>
      <c r="BD96" s="45"/>
      <c r="BE96" s="45"/>
      <c r="BF96" s="38"/>
      <c r="BG96" s="38"/>
      <c r="BH96" s="38"/>
      <c r="BI96" s="38"/>
      <c r="BJ96" s="45"/>
      <c r="BK96" s="45"/>
      <c r="BL96" s="38"/>
      <c r="BM96" s="38"/>
      <c r="BN96" s="38"/>
      <c r="BO96" s="38"/>
      <c r="BP96" s="42"/>
      <c r="BQ96" s="42"/>
      <c r="BR96" s="42"/>
      <c r="BS96" s="42"/>
      <c r="BT96" s="42"/>
    </row>
    <row r="97" spans="1:72" s="63" customFormat="1">
      <c r="A97" s="53" t="str">
        <f t="shared" si="1"/>
        <v/>
      </c>
      <c r="B97" s="62"/>
      <c r="C97" s="65"/>
      <c r="D97" s="50" t="str">
        <f>IFERROR((VLOOKUP(C97,ผู้สำเร็จการศึกษา!$C$1:$M$3332,2,0)),"")</f>
        <v/>
      </c>
      <c r="E97" s="51" t="str">
        <f>IFERROR((VLOOKUP(C97,ผู้สำเร็จการศึกษา!$C$1:$M$3332,3,0)),"")</f>
        <v/>
      </c>
      <c r="F97" s="51" t="str">
        <f>IFERROR((VLOOKUP(C97,ผู้สำเร็จการศึกษา!$C$1:$M$3332,4,0)),"")</f>
        <v/>
      </c>
      <c r="G97" s="51" t="str">
        <f>IFERROR((VLOOKUP(C97,ผู้สำเร็จการศึกษา!$C$1:$M$3332,10,0)),"")</f>
        <v/>
      </c>
      <c r="H97" s="51" t="str">
        <f>IFERROR((VLOOKUP(C97,ผู้สำเร็จการศึกษา!$C$1:$M$3332,6,0)),"")</f>
        <v/>
      </c>
      <c r="I97" s="51" t="str">
        <f>IFERROR((VLOOKUP(C97,ผู้สำเร็จการศึกษา!$C$1:$M$3332,8,0)),"")</f>
        <v/>
      </c>
      <c r="J97" s="51"/>
      <c r="K97" s="51"/>
      <c r="L97" s="51"/>
      <c r="M97" s="51"/>
      <c r="N97" s="51"/>
      <c r="O97" s="51"/>
      <c r="P97" s="51"/>
      <c r="Q97" s="51"/>
      <c r="R97" s="51"/>
      <c r="S97" s="39"/>
      <c r="T97" s="40"/>
      <c r="U97" s="39"/>
      <c r="V97" s="40"/>
      <c r="W97" s="39"/>
      <c r="X97" s="41"/>
      <c r="Y97" s="41"/>
      <c r="Z97" s="41"/>
      <c r="AA97" s="42"/>
      <c r="AB97" s="41"/>
      <c r="AC97" s="41"/>
      <c r="AD97" s="41"/>
      <c r="AE97" s="40"/>
      <c r="AF97" s="43"/>
      <c r="AG97" s="43"/>
      <c r="AH97" s="40"/>
      <c r="AI97" s="44"/>
      <c r="AJ97" s="44"/>
      <c r="AK97" s="44"/>
      <c r="AL97" s="44"/>
      <c r="AM97" s="44"/>
      <c r="AN97" s="44"/>
      <c r="AO97" s="45"/>
      <c r="AP97" s="45"/>
      <c r="AQ97" s="45"/>
      <c r="AR97" s="45"/>
      <c r="AS97" s="45"/>
      <c r="AT97" s="45"/>
      <c r="AU97" s="38"/>
      <c r="AV97" s="38"/>
      <c r="AW97" s="38"/>
      <c r="AX97" s="38"/>
      <c r="AY97" s="38"/>
      <c r="AZ97" s="38"/>
      <c r="BA97" s="45"/>
      <c r="BB97" s="45"/>
      <c r="BC97" s="45"/>
      <c r="BD97" s="45"/>
      <c r="BE97" s="45"/>
      <c r="BF97" s="38"/>
      <c r="BG97" s="38"/>
      <c r="BH97" s="38"/>
      <c r="BI97" s="38"/>
      <c r="BJ97" s="45"/>
      <c r="BK97" s="45"/>
      <c r="BL97" s="38"/>
      <c r="BM97" s="38"/>
      <c r="BN97" s="38"/>
      <c r="BO97" s="38"/>
      <c r="BP97" s="42"/>
      <c r="BQ97" s="42"/>
      <c r="BR97" s="42"/>
      <c r="BS97" s="42"/>
      <c r="BT97" s="42"/>
    </row>
    <row r="98" spans="1:72" s="63" customFormat="1">
      <c r="A98" s="53" t="str">
        <f t="shared" si="1"/>
        <v/>
      </c>
      <c r="B98" s="62"/>
      <c r="C98" s="65"/>
      <c r="D98" s="50" t="str">
        <f>IFERROR((VLOOKUP(C98,ผู้สำเร็จการศึกษา!$C$1:$M$3332,2,0)),"")</f>
        <v/>
      </c>
      <c r="E98" s="51" t="str">
        <f>IFERROR((VLOOKUP(C98,ผู้สำเร็จการศึกษา!$C$1:$M$3332,3,0)),"")</f>
        <v/>
      </c>
      <c r="F98" s="51" t="str">
        <f>IFERROR((VLOOKUP(C98,ผู้สำเร็จการศึกษา!$C$1:$M$3332,4,0)),"")</f>
        <v/>
      </c>
      <c r="G98" s="51" t="str">
        <f>IFERROR((VLOOKUP(C98,ผู้สำเร็จการศึกษา!$C$1:$M$3332,10,0)),"")</f>
        <v/>
      </c>
      <c r="H98" s="51" t="str">
        <f>IFERROR((VLOOKUP(C98,ผู้สำเร็จการศึกษา!$C$1:$M$3332,6,0)),"")</f>
        <v/>
      </c>
      <c r="I98" s="51" t="str">
        <f>IFERROR((VLOOKUP(C98,ผู้สำเร็จการศึกษา!$C$1:$M$3332,8,0)),"")</f>
        <v/>
      </c>
      <c r="J98" s="51"/>
      <c r="K98" s="51"/>
      <c r="L98" s="51"/>
      <c r="M98" s="51"/>
      <c r="N98" s="51"/>
      <c r="O98" s="51"/>
      <c r="P98" s="51"/>
      <c r="Q98" s="51"/>
      <c r="R98" s="51"/>
      <c r="S98" s="39"/>
      <c r="T98" s="40"/>
      <c r="U98" s="39"/>
      <c r="V98" s="40"/>
      <c r="W98" s="39"/>
      <c r="X98" s="41"/>
      <c r="Y98" s="41"/>
      <c r="Z98" s="41"/>
      <c r="AA98" s="42"/>
      <c r="AB98" s="41"/>
      <c r="AC98" s="41"/>
      <c r="AD98" s="41"/>
      <c r="AE98" s="40"/>
      <c r="AF98" s="43"/>
      <c r="AG98" s="43"/>
      <c r="AH98" s="40"/>
      <c r="AI98" s="44"/>
      <c r="AJ98" s="44"/>
      <c r="AK98" s="44"/>
      <c r="AL98" s="44"/>
      <c r="AM98" s="44"/>
      <c r="AN98" s="44"/>
      <c r="AO98" s="45"/>
      <c r="AP98" s="45"/>
      <c r="AQ98" s="45"/>
      <c r="AR98" s="45"/>
      <c r="AS98" s="45"/>
      <c r="AT98" s="45"/>
      <c r="AU98" s="38"/>
      <c r="AV98" s="38"/>
      <c r="AW98" s="38"/>
      <c r="AX98" s="38"/>
      <c r="AY98" s="38"/>
      <c r="AZ98" s="38"/>
      <c r="BA98" s="45"/>
      <c r="BB98" s="45"/>
      <c r="BC98" s="45"/>
      <c r="BD98" s="45"/>
      <c r="BE98" s="45"/>
      <c r="BF98" s="38"/>
      <c r="BG98" s="38"/>
      <c r="BH98" s="38"/>
      <c r="BI98" s="38"/>
      <c r="BJ98" s="45"/>
      <c r="BK98" s="45"/>
      <c r="BL98" s="38"/>
      <c r="BM98" s="38"/>
      <c r="BN98" s="38"/>
      <c r="BO98" s="38"/>
      <c r="BP98" s="42"/>
      <c r="BQ98" s="42"/>
      <c r="BR98" s="42"/>
      <c r="BS98" s="42"/>
      <c r="BT98" s="42"/>
    </row>
    <row r="99" spans="1:72" s="63" customFormat="1">
      <c r="A99" s="53" t="str">
        <f t="shared" si="1"/>
        <v/>
      </c>
      <c r="B99" s="62"/>
      <c r="C99" s="65"/>
      <c r="D99" s="50" t="str">
        <f>IFERROR((VLOOKUP(C99,ผู้สำเร็จการศึกษา!$C$1:$M$3332,2,0)),"")</f>
        <v/>
      </c>
      <c r="E99" s="51" t="str">
        <f>IFERROR((VLOOKUP(C99,ผู้สำเร็จการศึกษา!$C$1:$M$3332,3,0)),"")</f>
        <v/>
      </c>
      <c r="F99" s="51" t="str">
        <f>IFERROR((VLOOKUP(C99,ผู้สำเร็จการศึกษา!$C$1:$M$3332,4,0)),"")</f>
        <v/>
      </c>
      <c r="G99" s="51" t="str">
        <f>IFERROR((VLOOKUP(C99,ผู้สำเร็จการศึกษา!$C$1:$M$3332,10,0)),"")</f>
        <v/>
      </c>
      <c r="H99" s="51" t="str">
        <f>IFERROR((VLOOKUP(C99,ผู้สำเร็จการศึกษา!$C$1:$M$3332,6,0)),"")</f>
        <v/>
      </c>
      <c r="I99" s="51" t="str">
        <f>IFERROR((VLOOKUP(C99,ผู้สำเร็จการศึกษา!$C$1:$M$3332,8,0)),"")</f>
        <v/>
      </c>
      <c r="J99" s="51"/>
      <c r="K99" s="51"/>
      <c r="L99" s="51"/>
      <c r="M99" s="51"/>
      <c r="N99" s="51"/>
      <c r="O99" s="51"/>
      <c r="P99" s="51"/>
      <c r="Q99" s="51"/>
      <c r="R99" s="51"/>
      <c r="S99" s="39"/>
      <c r="T99" s="40"/>
      <c r="U99" s="39"/>
      <c r="V99" s="40"/>
      <c r="W99" s="39"/>
      <c r="X99" s="41"/>
      <c r="Y99" s="41"/>
      <c r="Z99" s="41"/>
      <c r="AA99" s="42"/>
      <c r="AB99" s="41"/>
      <c r="AC99" s="41"/>
      <c r="AD99" s="41"/>
      <c r="AE99" s="40"/>
      <c r="AF99" s="43"/>
      <c r="AG99" s="43"/>
      <c r="AH99" s="40"/>
      <c r="AI99" s="44"/>
      <c r="AJ99" s="44"/>
      <c r="AK99" s="44"/>
      <c r="AL99" s="44"/>
      <c r="AM99" s="44"/>
      <c r="AN99" s="44"/>
      <c r="AO99" s="45"/>
      <c r="AP99" s="45"/>
      <c r="AQ99" s="45"/>
      <c r="AR99" s="45"/>
      <c r="AS99" s="45"/>
      <c r="AT99" s="45"/>
      <c r="AU99" s="38"/>
      <c r="AV99" s="38"/>
      <c r="AW99" s="38"/>
      <c r="AX99" s="38"/>
      <c r="AY99" s="38"/>
      <c r="AZ99" s="38"/>
      <c r="BA99" s="45"/>
      <c r="BB99" s="45"/>
      <c r="BC99" s="45"/>
      <c r="BD99" s="45"/>
      <c r="BE99" s="45"/>
      <c r="BF99" s="38"/>
      <c r="BG99" s="38"/>
      <c r="BH99" s="38"/>
      <c r="BI99" s="38"/>
      <c r="BJ99" s="45"/>
      <c r="BK99" s="45"/>
      <c r="BL99" s="38"/>
      <c r="BM99" s="38"/>
      <c r="BN99" s="38"/>
      <c r="BO99" s="38"/>
      <c r="BP99" s="42"/>
      <c r="BQ99" s="42"/>
      <c r="BR99" s="42"/>
      <c r="BS99" s="42"/>
      <c r="BT99" s="42"/>
    </row>
    <row r="100" spans="1:72" s="63" customFormat="1">
      <c r="A100" s="53" t="str">
        <f t="shared" si="1"/>
        <v/>
      </c>
      <c r="B100" s="62"/>
      <c r="C100" s="65"/>
      <c r="D100" s="50" t="str">
        <f>IFERROR((VLOOKUP(C100,ผู้สำเร็จการศึกษา!$C$1:$M$3332,2,0)),"")</f>
        <v/>
      </c>
      <c r="E100" s="51" t="str">
        <f>IFERROR((VLOOKUP(C100,ผู้สำเร็จการศึกษา!$C$1:$M$3332,3,0)),"")</f>
        <v/>
      </c>
      <c r="F100" s="51" t="str">
        <f>IFERROR((VLOOKUP(C100,ผู้สำเร็จการศึกษา!$C$1:$M$3332,4,0)),"")</f>
        <v/>
      </c>
      <c r="G100" s="51" t="str">
        <f>IFERROR((VLOOKUP(C100,ผู้สำเร็จการศึกษา!$C$1:$M$3332,10,0)),"")</f>
        <v/>
      </c>
      <c r="H100" s="51" t="str">
        <f>IFERROR((VLOOKUP(C100,ผู้สำเร็จการศึกษา!$C$1:$M$3332,6,0)),"")</f>
        <v/>
      </c>
      <c r="I100" s="51" t="str">
        <f>IFERROR((VLOOKUP(C100,ผู้สำเร็จการศึกษา!$C$1:$M$3332,8,0)),"")</f>
        <v/>
      </c>
      <c r="J100" s="51"/>
      <c r="K100" s="51"/>
      <c r="L100" s="51"/>
      <c r="M100" s="51"/>
      <c r="N100" s="51"/>
      <c r="O100" s="51"/>
      <c r="P100" s="51"/>
      <c r="Q100" s="51"/>
      <c r="R100" s="51"/>
      <c r="S100" s="39"/>
      <c r="T100" s="40"/>
      <c r="U100" s="39"/>
      <c r="V100" s="40"/>
      <c r="W100" s="39"/>
      <c r="X100" s="41"/>
      <c r="Y100" s="41"/>
      <c r="Z100" s="41"/>
      <c r="AA100" s="42"/>
      <c r="AB100" s="41"/>
      <c r="AC100" s="41"/>
      <c r="AD100" s="41"/>
      <c r="AE100" s="40"/>
      <c r="AF100" s="43"/>
      <c r="AG100" s="43"/>
      <c r="AH100" s="40"/>
      <c r="AI100" s="44"/>
      <c r="AJ100" s="44"/>
      <c r="AK100" s="44"/>
      <c r="AL100" s="44"/>
      <c r="AM100" s="44"/>
      <c r="AN100" s="44"/>
      <c r="AO100" s="45"/>
      <c r="AP100" s="45"/>
      <c r="AQ100" s="45"/>
      <c r="AR100" s="45"/>
      <c r="AS100" s="45"/>
      <c r="AT100" s="45"/>
      <c r="AU100" s="38"/>
      <c r="AV100" s="38"/>
      <c r="AW100" s="38"/>
      <c r="AX100" s="38"/>
      <c r="AY100" s="38"/>
      <c r="AZ100" s="38"/>
      <c r="BA100" s="45"/>
      <c r="BB100" s="45"/>
      <c r="BC100" s="45"/>
      <c r="BD100" s="45"/>
      <c r="BE100" s="45"/>
      <c r="BF100" s="38"/>
      <c r="BG100" s="38"/>
      <c r="BH100" s="38"/>
      <c r="BI100" s="38"/>
      <c r="BJ100" s="45"/>
      <c r="BK100" s="45"/>
      <c r="BL100" s="38"/>
      <c r="BM100" s="38"/>
      <c r="BN100" s="38"/>
      <c r="BO100" s="38"/>
      <c r="BP100" s="42"/>
      <c r="BQ100" s="42"/>
      <c r="BR100" s="42"/>
      <c r="BS100" s="42"/>
      <c r="BT100" s="42"/>
    </row>
    <row r="101" spans="1:72" s="63" customFormat="1">
      <c r="A101" s="53" t="str">
        <f t="shared" si="1"/>
        <v/>
      </c>
      <c r="B101" s="62"/>
      <c r="C101" s="65"/>
      <c r="D101" s="50" t="str">
        <f>IFERROR((VLOOKUP(C101,ผู้สำเร็จการศึกษา!$C$1:$M$3332,2,0)),"")</f>
        <v/>
      </c>
      <c r="E101" s="51" t="str">
        <f>IFERROR((VLOOKUP(C101,ผู้สำเร็จการศึกษา!$C$1:$M$3332,3,0)),"")</f>
        <v/>
      </c>
      <c r="F101" s="51" t="str">
        <f>IFERROR((VLOOKUP(C101,ผู้สำเร็จการศึกษา!$C$1:$M$3332,4,0)),"")</f>
        <v/>
      </c>
      <c r="G101" s="51" t="str">
        <f>IFERROR((VLOOKUP(C101,ผู้สำเร็จการศึกษา!$C$1:$M$3332,10,0)),"")</f>
        <v/>
      </c>
      <c r="H101" s="51" t="str">
        <f>IFERROR((VLOOKUP(C101,ผู้สำเร็จการศึกษา!$C$1:$M$3332,6,0)),"")</f>
        <v/>
      </c>
      <c r="I101" s="51" t="str">
        <f>IFERROR((VLOOKUP(C101,ผู้สำเร็จการศึกษา!$C$1:$M$3332,8,0)),"")</f>
        <v/>
      </c>
      <c r="J101" s="51"/>
      <c r="K101" s="51"/>
      <c r="L101" s="51"/>
      <c r="M101" s="51"/>
      <c r="N101" s="51"/>
      <c r="O101" s="51"/>
      <c r="P101" s="51"/>
      <c r="Q101" s="51"/>
      <c r="R101" s="51"/>
      <c r="S101" s="39"/>
      <c r="T101" s="40"/>
      <c r="U101" s="39"/>
      <c r="V101" s="40"/>
      <c r="W101" s="39"/>
      <c r="X101" s="41"/>
      <c r="Y101" s="41"/>
      <c r="Z101" s="41"/>
      <c r="AA101" s="42"/>
      <c r="AB101" s="41"/>
      <c r="AC101" s="41"/>
      <c r="AD101" s="41"/>
      <c r="AE101" s="40"/>
      <c r="AF101" s="43"/>
      <c r="AG101" s="43"/>
      <c r="AH101" s="40"/>
      <c r="AI101" s="44"/>
      <c r="AJ101" s="44"/>
      <c r="AK101" s="44"/>
      <c r="AL101" s="44"/>
      <c r="AM101" s="44"/>
      <c r="AN101" s="44"/>
      <c r="AO101" s="45"/>
      <c r="AP101" s="45"/>
      <c r="AQ101" s="45"/>
      <c r="AR101" s="45"/>
      <c r="AS101" s="45"/>
      <c r="AT101" s="45"/>
      <c r="AU101" s="38"/>
      <c r="AV101" s="38"/>
      <c r="AW101" s="38"/>
      <c r="AX101" s="38"/>
      <c r="AY101" s="38"/>
      <c r="AZ101" s="38"/>
      <c r="BA101" s="45"/>
      <c r="BB101" s="45"/>
      <c r="BC101" s="45"/>
      <c r="BD101" s="45"/>
      <c r="BE101" s="45"/>
      <c r="BF101" s="38"/>
      <c r="BG101" s="38"/>
      <c r="BH101" s="38"/>
      <c r="BI101" s="38"/>
      <c r="BJ101" s="45"/>
      <c r="BK101" s="45"/>
      <c r="BL101" s="38"/>
      <c r="BM101" s="38"/>
      <c r="BN101" s="38"/>
      <c r="BO101" s="38"/>
      <c r="BP101" s="42"/>
      <c r="BQ101" s="42"/>
      <c r="BR101" s="42"/>
      <c r="BS101" s="42"/>
      <c r="BT101" s="42"/>
    </row>
    <row r="102" spans="1:72" s="63" customFormat="1">
      <c r="A102" s="53" t="str">
        <f t="shared" si="1"/>
        <v/>
      </c>
      <c r="B102" s="62"/>
      <c r="C102" s="65"/>
      <c r="D102" s="50" t="str">
        <f>IFERROR((VLOOKUP(C102,ผู้สำเร็จการศึกษา!$C$1:$M$3332,2,0)),"")</f>
        <v/>
      </c>
      <c r="E102" s="51" t="str">
        <f>IFERROR((VLOOKUP(C102,ผู้สำเร็จการศึกษา!$C$1:$M$3332,3,0)),"")</f>
        <v/>
      </c>
      <c r="F102" s="51" t="str">
        <f>IFERROR((VLOOKUP(C102,ผู้สำเร็จการศึกษา!$C$1:$M$3332,4,0)),"")</f>
        <v/>
      </c>
      <c r="G102" s="51" t="str">
        <f>IFERROR((VLOOKUP(C102,ผู้สำเร็จการศึกษา!$C$1:$M$3332,10,0)),"")</f>
        <v/>
      </c>
      <c r="H102" s="51" t="str">
        <f>IFERROR((VLOOKUP(C102,ผู้สำเร็จการศึกษา!$C$1:$M$3332,6,0)),"")</f>
        <v/>
      </c>
      <c r="I102" s="51" t="str">
        <f>IFERROR((VLOOKUP(C102,ผู้สำเร็จการศึกษา!$C$1:$M$3332,8,0)),"")</f>
        <v/>
      </c>
      <c r="J102" s="51"/>
      <c r="K102" s="51"/>
      <c r="L102" s="51"/>
      <c r="M102" s="51"/>
      <c r="N102" s="51"/>
      <c r="O102" s="51"/>
      <c r="P102" s="51"/>
      <c r="Q102" s="51"/>
      <c r="R102" s="51"/>
      <c r="S102" s="39"/>
      <c r="T102" s="40"/>
      <c r="U102" s="39"/>
      <c r="V102" s="40"/>
      <c r="W102" s="39"/>
      <c r="X102" s="41"/>
      <c r="Y102" s="41"/>
      <c r="Z102" s="41"/>
      <c r="AA102" s="42"/>
      <c r="AB102" s="41"/>
      <c r="AC102" s="41"/>
      <c r="AD102" s="41"/>
      <c r="AE102" s="40"/>
      <c r="AF102" s="43"/>
      <c r="AG102" s="43"/>
      <c r="AH102" s="40"/>
      <c r="AI102" s="44"/>
      <c r="AJ102" s="44"/>
      <c r="AK102" s="44"/>
      <c r="AL102" s="44"/>
      <c r="AM102" s="44"/>
      <c r="AN102" s="44"/>
      <c r="AO102" s="45"/>
      <c r="AP102" s="45"/>
      <c r="AQ102" s="45"/>
      <c r="AR102" s="45"/>
      <c r="AS102" s="45"/>
      <c r="AT102" s="45"/>
      <c r="AU102" s="38"/>
      <c r="AV102" s="38"/>
      <c r="AW102" s="38"/>
      <c r="AX102" s="38"/>
      <c r="AY102" s="38"/>
      <c r="AZ102" s="38"/>
      <c r="BA102" s="45"/>
      <c r="BB102" s="45"/>
      <c r="BC102" s="45"/>
      <c r="BD102" s="45"/>
      <c r="BE102" s="45"/>
      <c r="BF102" s="38"/>
      <c r="BG102" s="38"/>
      <c r="BH102" s="38"/>
      <c r="BI102" s="38"/>
      <c r="BJ102" s="45"/>
      <c r="BK102" s="45"/>
      <c r="BL102" s="38"/>
      <c r="BM102" s="38"/>
      <c r="BN102" s="38"/>
      <c r="BO102" s="38"/>
      <c r="BP102" s="42"/>
      <c r="BQ102" s="42"/>
      <c r="BR102" s="42"/>
      <c r="BS102" s="42"/>
      <c r="BT102" s="42"/>
    </row>
    <row r="103" spans="1:72" s="63" customFormat="1">
      <c r="A103" s="53" t="str">
        <f t="shared" si="1"/>
        <v/>
      </c>
      <c r="B103" s="62"/>
      <c r="C103" s="65"/>
      <c r="D103" s="50" t="str">
        <f>IFERROR((VLOOKUP(C103,ผู้สำเร็จการศึกษา!$C$1:$M$3332,2,0)),"")</f>
        <v/>
      </c>
      <c r="E103" s="51" t="str">
        <f>IFERROR((VLOOKUP(C103,ผู้สำเร็จการศึกษา!$C$1:$M$3332,3,0)),"")</f>
        <v/>
      </c>
      <c r="F103" s="51" t="str">
        <f>IFERROR((VLOOKUP(C103,ผู้สำเร็จการศึกษา!$C$1:$M$3332,4,0)),"")</f>
        <v/>
      </c>
      <c r="G103" s="51" t="str">
        <f>IFERROR((VLOOKUP(C103,ผู้สำเร็จการศึกษา!$C$1:$M$3332,10,0)),"")</f>
        <v/>
      </c>
      <c r="H103" s="51" t="str">
        <f>IFERROR((VLOOKUP(C103,ผู้สำเร็จการศึกษา!$C$1:$M$3332,6,0)),"")</f>
        <v/>
      </c>
      <c r="I103" s="51" t="str">
        <f>IFERROR((VLOOKUP(C103,ผู้สำเร็จการศึกษา!$C$1:$M$3332,8,0)),"")</f>
        <v/>
      </c>
      <c r="J103" s="51"/>
      <c r="K103" s="51"/>
      <c r="L103" s="51"/>
      <c r="M103" s="51"/>
      <c r="N103" s="51"/>
      <c r="O103" s="51"/>
      <c r="P103" s="51"/>
      <c r="Q103" s="51"/>
      <c r="R103" s="51"/>
      <c r="S103" s="39"/>
      <c r="T103" s="40"/>
      <c r="U103" s="39"/>
      <c r="V103" s="40"/>
      <c r="W103" s="39"/>
      <c r="X103" s="41"/>
      <c r="Y103" s="41"/>
      <c r="Z103" s="41"/>
      <c r="AA103" s="42"/>
      <c r="AB103" s="41"/>
      <c r="AC103" s="41"/>
      <c r="AD103" s="41"/>
      <c r="AE103" s="40"/>
      <c r="AF103" s="43"/>
      <c r="AG103" s="43"/>
      <c r="AH103" s="40"/>
      <c r="AI103" s="44"/>
      <c r="AJ103" s="44"/>
      <c r="AK103" s="44"/>
      <c r="AL103" s="44"/>
      <c r="AM103" s="44"/>
      <c r="AN103" s="44"/>
      <c r="AO103" s="45"/>
      <c r="AP103" s="45"/>
      <c r="AQ103" s="45"/>
      <c r="AR103" s="45"/>
      <c r="AS103" s="45"/>
      <c r="AT103" s="45"/>
      <c r="AU103" s="38"/>
      <c r="AV103" s="38"/>
      <c r="AW103" s="38"/>
      <c r="AX103" s="38"/>
      <c r="AY103" s="38"/>
      <c r="AZ103" s="38"/>
      <c r="BA103" s="45"/>
      <c r="BB103" s="45"/>
      <c r="BC103" s="45"/>
      <c r="BD103" s="45"/>
      <c r="BE103" s="45"/>
      <c r="BF103" s="38"/>
      <c r="BG103" s="38"/>
      <c r="BH103" s="38"/>
      <c r="BI103" s="38"/>
      <c r="BJ103" s="45"/>
      <c r="BK103" s="45"/>
      <c r="BL103" s="38"/>
      <c r="BM103" s="38"/>
      <c r="BN103" s="38"/>
      <c r="BO103" s="38"/>
      <c r="BP103" s="42"/>
      <c r="BQ103" s="42"/>
      <c r="BR103" s="42"/>
      <c r="BS103" s="42"/>
      <c r="BT103" s="42"/>
    </row>
    <row r="104" spans="1:72" s="63" customFormat="1">
      <c r="A104" s="53" t="str">
        <f t="shared" si="1"/>
        <v/>
      </c>
      <c r="B104" s="62"/>
      <c r="C104" s="65"/>
      <c r="D104" s="50" t="str">
        <f>IFERROR((VLOOKUP(C104,ผู้สำเร็จการศึกษา!$C$1:$M$3332,2,0)),"")</f>
        <v/>
      </c>
      <c r="E104" s="51" t="str">
        <f>IFERROR((VLOOKUP(C104,ผู้สำเร็จการศึกษา!$C$1:$M$3332,3,0)),"")</f>
        <v/>
      </c>
      <c r="F104" s="51" t="str">
        <f>IFERROR((VLOOKUP(C104,ผู้สำเร็จการศึกษา!$C$1:$M$3332,4,0)),"")</f>
        <v/>
      </c>
      <c r="G104" s="51" t="str">
        <f>IFERROR((VLOOKUP(C104,ผู้สำเร็จการศึกษา!$C$1:$M$3332,10,0)),"")</f>
        <v/>
      </c>
      <c r="H104" s="51" t="str">
        <f>IFERROR((VLOOKUP(C104,ผู้สำเร็จการศึกษา!$C$1:$M$3332,6,0)),"")</f>
        <v/>
      </c>
      <c r="I104" s="51" t="str">
        <f>IFERROR((VLOOKUP(C104,ผู้สำเร็จการศึกษา!$C$1:$M$3332,8,0)),"")</f>
        <v/>
      </c>
      <c r="J104" s="51"/>
      <c r="K104" s="51"/>
      <c r="L104" s="51"/>
      <c r="M104" s="51"/>
      <c r="N104" s="51"/>
      <c r="O104" s="51"/>
      <c r="P104" s="51"/>
      <c r="Q104" s="51"/>
      <c r="R104" s="51"/>
      <c r="S104" s="39"/>
      <c r="T104" s="40"/>
      <c r="U104" s="39"/>
      <c r="V104" s="40"/>
      <c r="W104" s="39"/>
      <c r="X104" s="41"/>
      <c r="Y104" s="41"/>
      <c r="Z104" s="41"/>
      <c r="AA104" s="42"/>
      <c r="AB104" s="41"/>
      <c r="AC104" s="41"/>
      <c r="AD104" s="41"/>
      <c r="AE104" s="40"/>
      <c r="AF104" s="43"/>
      <c r="AG104" s="43"/>
      <c r="AH104" s="40"/>
      <c r="AI104" s="44"/>
      <c r="AJ104" s="44"/>
      <c r="AK104" s="44"/>
      <c r="AL104" s="44"/>
      <c r="AM104" s="44"/>
      <c r="AN104" s="44"/>
      <c r="AO104" s="45"/>
      <c r="AP104" s="45"/>
      <c r="AQ104" s="45"/>
      <c r="AR104" s="45"/>
      <c r="AS104" s="45"/>
      <c r="AT104" s="45"/>
      <c r="AU104" s="38"/>
      <c r="AV104" s="38"/>
      <c r="AW104" s="38"/>
      <c r="AX104" s="38"/>
      <c r="AY104" s="38"/>
      <c r="AZ104" s="38"/>
      <c r="BA104" s="45"/>
      <c r="BB104" s="45"/>
      <c r="BC104" s="45"/>
      <c r="BD104" s="45"/>
      <c r="BE104" s="45"/>
      <c r="BF104" s="38"/>
      <c r="BG104" s="38"/>
      <c r="BH104" s="38"/>
      <c r="BI104" s="38"/>
      <c r="BJ104" s="45"/>
      <c r="BK104" s="45"/>
      <c r="BL104" s="38"/>
      <c r="BM104" s="38"/>
      <c r="BN104" s="38"/>
      <c r="BO104" s="38"/>
      <c r="BP104" s="42"/>
      <c r="BQ104" s="42"/>
      <c r="BR104" s="42"/>
      <c r="BS104" s="42"/>
      <c r="BT104" s="42"/>
    </row>
    <row r="105" spans="1:72" s="63" customFormat="1">
      <c r="A105" s="53" t="str">
        <f t="shared" si="1"/>
        <v/>
      </c>
      <c r="B105" s="62"/>
      <c r="C105" s="65"/>
      <c r="D105" s="50" t="str">
        <f>IFERROR((VLOOKUP(C105,ผู้สำเร็จการศึกษา!$C$1:$M$3332,2,0)),"")</f>
        <v/>
      </c>
      <c r="E105" s="51" t="str">
        <f>IFERROR((VLOOKUP(C105,ผู้สำเร็จการศึกษา!$C$1:$M$3332,3,0)),"")</f>
        <v/>
      </c>
      <c r="F105" s="51" t="str">
        <f>IFERROR((VLOOKUP(C105,ผู้สำเร็จการศึกษา!$C$1:$M$3332,4,0)),"")</f>
        <v/>
      </c>
      <c r="G105" s="51" t="str">
        <f>IFERROR((VLOOKUP(C105,ผู้สำเร็จการศึกษา!$C$1:$M$3332,10,0)),"")</f>
        <v/>
      </c>
      <c r="H105" s="51" t="str">
        <f>IFERROR((VLOOKUP(C105,ผู้สำเร็จการศึกษา!$C$1:$M$3332,6,0)),"")</f>
        <v/>
      </c>
      <c r="I105" s="51" t="str">
        <f>IFERROR((VLOOKUP(C105,ผู้สำเร็จการศึกษา!$C$1:$M$3332,8,0)),"")</f>
        <v/>
      </c>
      <c r="J105" s="51"/>
      <c r="K105" s="51"/>
      <c r="L105" s="51"/>
      <c r="M105" s="51"/>
      <c r="N105" s="51"/>
      <c r="O105" s="51"/>
      <c r="P105" s="51"/>
      <c r="Q105" s="51"/>
      <c r="R105" s="51"/>
      <c r="S105" s="39"/>
      <c r="T105" s="40"/>
      <c r="U105" s="39"/>
      <c r="V105" s="40"/>
      <c r="W105" s="39"/>
      <c r="X105" s="41"/>
      <c r="Y105" s="41"/>
      <c r="Z105" s="41"/>
      <c r="AA105" s="42"/>
      <c r="AB105" s="41"/>
      <c r="AC105" s="41"/>
      <c r="AD105" s="41"/>
      <c r="AE105" s="40"/>
      <c r="AF105" s="43"/>
      <c r="AG105" s="43"/>
      <c r="AH105" s="40"/>
      <c r="AI105" s="44"/>
      <c r="AJ105" s="44"/>
      <c r="AK105" s="44"/>
      <c r="AL105" s="44"/>
      <c r="AM105" s="44"/>
      <c r="AN105" s="44"/>
      <c r="AO105" s="45"/>
      <c r="AP105" s="45"/>
      <c r="AQ105" s="45"/>
      <c r="AR105" s="45"/>
      <c r="AS105" s="45"/>
      <c r="AT105" s="45"/>
      <c r="AU105" s="38"/>
      <c r="AV105" s="38"/>
      <c r="AW105" s="38"/>
      <c r="AX105" s="38"/>
      <c r="AY105" s="38"/>
      <c r="AZ105" s="38"/>
      <c r="BA105" s="45"/>
      <c r="BB105" s="45"/>
      <c r="BC105" s="45"/>
      <c r="BD105" s="45"/>
      <c r="BE105" s="45"/>
      <c r="BF105" s="38"/>
      <c r="BG105" s="38"/>
      <c r="BH105" s="38"/>
      <c r="BI105" s="38"/>
      <c r="BJ105" s="45"/>
      <c r="BK105" s="45"/>
      <c r="BL105" s="38"/>
      <c r="BM105" s="38"/>
      <c r="BN105" s="38"/>
      <c r="BO105" s="38"/>
      <c r="BP105" s="42"/>
      <c r="BQ105" s="42"/>
      <c r="BR105" s="42"/>
      <c r="BS105" s="42"/>
      <c r="BT105" s="42"/>
    </row>
    <row r="106" spans="1:72" s="63" customFormat="1">
      <c r="A106" s="53" t="str">
        <f t="shared" si="1"/>
        <v/>
      </c>
      <c r="B106" s="62"/>
      <c r="C106" s="65"/>
      <c r="D106" s="50" t="str">
        <f>IFERROR((VLOOKUP(C106,ผู้สำเร็จการศึกษา!$C$1:$M$3332,2,0)),"")</f>
        <v/>
      </c>
      <c r="E106" s="51" t="str">
        <f>IFERROR((VLOOKUP(C106,ผู้สำเร็จการศึกษา!$C$1:$M$3332,3,0)),"")</f>
        <v/>
      </c>
      <c r="F106" s="51" t="str">
        <f>IFERROR((VLOOKUP(C106,ผู้สำเร็จการศึกษา!$C$1:$M$3332,4,0)),"")</f>
        <v/>
      </c>
      <c r="G106" s="51" t="str">
        <f>IFERROR((VLOOKUP(C106,ผู้สำเร็จการศึกษา!$C$1:$M$3332,10,0)),"")</f>
        <v/>
      </c>
      <c r="H106" s="51" t="str">
        <f>IFERROR((VLOOKUP(C106,ผู้สำเร็จการศึกษา!$C$1:$M$3332,6,0)),"")</f>
        <v/>
      </c>
      <c r="I106" s="51" t="str">
        <f>IFERROR((VLOOKUP(C106,ผู้สำเร็จการศึกษา!$C$1:$M$3332,8,0)),"")</f>
        <v/>
      </c>
      <c r="J106" s="51"/>
      <c r="K106" s="51"/>
      <c r="L106" s="51"/>
      <c r="M106" s="51"/>
      <c r="N106" s="51"/>
      <c r="O106" s="51"/>
      <c r="P106" s="51"/>
      <c r="Q106" s="51"/>
      <c r="R106" s="51"/>
      <c r="S106" s="39"/>
      <c r="T106" s="40"/>
      <c r="U106" s="39"/>
      <c r="V106" s="40"/>
      <c r="W106" s="39"/>
      <c r="X106" s="41"/>
      <c r="Y106" s="41"/>
      <c r="Z106" s="41"/>
      <c r="AA106" s="42"/>
      <c r="AB106" s="41"/>
      <c r="AC106" s="41"/>
      <c r="AD106" s="41"/>
      <c r="AE106" s="40"/>
      <c r="AF106" s="43"/>
      <c r="AG106" s="43"/>
      <c r="AH106" s="40"/>
      <c r="AI106" s="44"/>
      <c r="AJ106" s="44"/>
      <c r="AK106" s="44"/>
      <c r="AL106" s="44"/>
      <c r="AM106" s="44"/>
      <c r="AN106" s="44"/>
      <c r="AO106" s="45"/>
      <c r="AP106" s="45"/>
      <c r="AQ106" s="45"/>
      <c r="AR106" s="45"/>
      <c r="AS106" s="45"/>
      <c r="AT106" s="45"/>
      <c r="AU106" s="38"/>
      <c r="AV106" s="38"/>
      <c r="AW106" s="38"/>
      <c r="AX106" s="38"/>
      <c r="AY106" s="38"/>
      <c r="AZ106" s="38"/>
      <c r="BA106" s="45"/>
      <c r="BB106" s="45"/>
      <c r="BC106" s="45"/>
      <c r="BD106" s="45"/>
      <c r="BE106" s="45"/>
      <c r="BF106" s="38"/>
      <c r="BG106" s="38"/>
      <c r="BH106" s="38"/>
      <c r="BI106" s="38"/>
      <c r="BJ106" s="45"/>
      <c r="BK106" s="45"/>
      <c r="BL106" s="38"/>
      <c r="BM106" s="38"/>
      <c r="BN106" s="38"/>
      <c r="BO106" s="38"/>
      <c r="BP106" s="42"/>
      <c r="BQ106" s="42"/>
      <c r="BR106" s="42"/>
      <c r="BS106" s="42"/>
      <c r="BT106" s="42"/>
    </row>
    <row r="107" spans="1:72" s="63" customFormat="1">
      <c r="A107" s="53" t="str">
        <f t="shared" si="1"/>
        <v/>
      </c>
      <c r="B107" s="62"/>
      <c r="C107" s="65"/>
      <c r="D107" s="50" t="str">
        <f>IFERROR((VLOOKUP(C107,ผู้สำเร็จการศึกษา!$C$1:$M$3332,2,0)),"")</f>
        <v/>
      </c>
      <c r="E107" s="51" t="str">
        <f>IFERROR((VLOOKUP(C107,ผู้สำเร็จการศึกษา!$C$1:$M$3332,3,0)),"")</f>
        <v/>
      </c>
      <c r="F107" s="51" t="str">
        <f>IFERROR((VLOOKUP(C107,ผู้สำเร็จการศึกษา!$C$1:$M$3332,4,0)),"")</f>
        <v/>
      </c>
      <c r="G107" s="51" t="str">
        <f>IFERROR((VLOOKUP(C107,ผู้สำเร็จการศึกษา!$C$1:$M$3332,10,0)),"")</f>
        <v/>
      </c>
      <c r="H107" s="51" t="str">
        <f>IFERROR((VLOOKUP(C107,ผู้สำเร็จการศึกษา!$C$1:$M$3332,6,0)),"")</f>
        <v/>
      </c>
      <c r="I107" s="51" t="str">
        <f>IFERROR((VLOOKUP(C107,ผู้สำเร็จการศึกษา!$C$1:$M$3332,8,0)),"")</f>
        <v/>
      </c>
      <c r="J107" s="51"/>
      <c r="K107" s="51"/>
      <c r="L107" s="51"/>
      <c r="M107" s="51"/>
      <c r="N107" s="51"/>
      <c r="O107" s="51"/>
      <c r="P107" s="51"/>
      <c r="Q107" s="51"/>
      <c r="R107" s="51"/>
      <c r="S107" s="39"/>
      <c r="T107" s="40"/>
      <c r="U107" s="39"/>
      <c r="V107" s="40"/>
      <c r="W107" s="39"/>
      <c r="X107" s="41"/>
      <c r="Y107" s="41"/>
      <c r="Z107" s="41"/>
      <c r="AA107" s="42"/>
      <c r="AB107" s="41"/>
      <c r="AC107" s="41"/>
      <c r="AD107" s="41"/>
      <c r="AE107" s="40"/>
      <c r="AF107" s="43"/>
      <c r="AG107" s="43"/>
      <c r="AH107" s="40"/>
      <c r="AI107" s="44"/>
      <c r="AJ107" s="44"/>
      <c r="AK107" s="44"/>
      <c r="AL107" s="44"/>
      <c r="AM107" s="44"/>
      <c r="AN107" s="44"/>
      <c r="AO107" s="45"/>
      <c r="AP107" s="45"/>
      <c r="AQ107" s="45"/>
      <c r="AR107" s="45"/>
      <c r="AS107" s="45"/>
      <c r="AT107" s="45"/>
      <c r="AU107" s="38"/>
      <c r="AV107" s="38"/>
      <c r="AW107" s="38"/>
      <c r="AX107" s="38"/>
      <c r="AY107" s="38"/>
      <c r="AZ107" s="38"/>
      <c r="BA107" s="45"/>
      <c r="BB107" s="45"/>
      <c r="BC107" s="45"/>
      <c r="BD107" s="45"/>
      <c r="BE107" s="45"/>
      <c r="BF107" s="38"/>
      <c r="BG107" s="38"/>
      <c r="BH107" s="38"/>
      <c r="BI107" s="38"/>
      <c r="BJ107" s="45"/>
      <c r="BK107" s="45"/>
      <c r="BL107" s="38"/>
      <c r="BM107" s="38"/>
      <c r="BN107" s="38"/>
      <c r="BO107" s="38"/>
      <c r="BP107" s="42"/>
      <c r="BQ107" s="42"/>
      <c r="BR107" s="42"/>
      <c r="BS107" s="42"/>
      <c r="BT107" s="42"/>
    </row>
    <row r="108" spans="1:72" s="63" customFormat="1">
      <c r="A108" s="53" t="str">
        <f t="shared" si="1"/>
        <v/>
      </c>
      <c r="B108" s="62"/>
      <c r="C108" s="65"/>
      <c r="D108" s="50" t="str">
        <f>IFERROR((VLOOKUP(C108,ผู้สำเร็จการศึกษา!$C$1:$M$3332,2,0)),"")</f>
        <v/>
      </c>
      <c r="E108" s="51" t="str">
        <f>IFERROR((VLOOKUP(C108,ผู้สำเร็จการศึกษา!$C$1:$M$3332,3,0)),"")</f>
        <v/>
      </c>
      <c r="F108" s="51" t="str">
        <f>IFERROR((VLOOKUP(C108,ผู้สำเร็จการศึกษา!$C$1:$M$3332,4,0)),"")</f>
        <v/>
      </c>
      <c r="G108" s="51" t="str">
        <f>IFERROR((VLOOKUP(C108,ผู้สำเร็จการศึกษา!$C$1:$M$3332,10,0)),"")</f>
        <v/>
      </c>
      <c r="H108" s="51" t="str">
        <f>IFERROR((VLOOKUP(C108,ผู้สำเร็จการศึกษา!$C$1:$M$3332,6,0)),"")</f>
        <v/>
      </c>
      <c r="I108" s="51" t="str">
        <f>IFERROR((VLOOKUP(C108,ผู้สำเร็จการศึกษา!$C$1:$M$3332,8,0)),"")</f>
        <v/>
      </c>
      <c r="J108" s="51"/>
      <c r="K108" s="51"/>
      <c r="L108" s="51"/>
      <c r="M108" s="51"/>
      <c r="N108" s="51"/>
      <c r="O108" s="51"/>
      <c r="P108" s="51"/>
      <c r="Q108" s="51"/>
      <c r="R108" s="51"/>
      <c r="S108" s="39"/>
      <c r="T108" s="40"/>
      <c r="U108" s="39"/>
      <c r="V108" s="40"/>
      <c r="W108" s="39"/>
      <c r="X108" s="41"/>
      <c r="Y108" s="41"/>
      <c r="Z108" s="41"/>
      <c r="AA108" s="42"/>
      <c r="AB108" s="41"/>
      <c r="AC108" s="41"/>
      <c r="AD108" s="41"/>
      <c r="AE108" s="40"/>
      <c r="AF108" s="43"/>
      <c r="AG108" s="43"/>
      <c r="AH108" s="40"/>
      <c r="AI108" s="44"/>
      <c r="AJ108" s="44"/>
      <c r="AK108" s="44"/>
      <c r="AL108" s="44"/>
      <c r="AM108" s="44"/>
      <c r="AN108" s="44"/>
      <c r="AO108" s="45"/>
      <c r="AP108" s="45"/>
      <c r="AQ108" s="45"/>
      <c r="AR108" s="45"/>
      <c r="AS108" s="45"/>
      <c r="AT108" s="45"/>
      <c r="AU108" s="38"/>
      <c r="AV108" s="38"/>
      <c r="AW108" s="38"/>
      <c r="AX108" s="38"/>
      <c r="AY108" s="38"/>
      <c r="AZ108" s="38"/>
      <c r="BA108" s="45"/>
      <c r="BB108" s="45"/>
      <c r="BC108" s="45"/>
      <c r="BD108" s="45"/>
      <c r="BE108" s="45"/>
      <c r="BF108" s="38"/>
      <c r="BG108" s="38"/>
      <c r="BH108" s="38"/>
      <c r="BI108" s="38"/>
      <c r="BJ108" s="45"/>
      <c r="BK108" s="45"/>
      <c r="BL108" s="38"/>
      <c r="BM108" s="38"/>
      <c r="BN108" s="38"/>
      <c r="BO108" s="38"/>
      <c r="BP108" s="42"/>
      <c r="BQ108" s="42"/>
      <c r="BR108" s="42"/>
      <c r="BS108" s="42"/>
      <c r="BT108" s="42"/>
    </row>
    <row r="109" spans="1:72" s="63" customFormat="1">
      <c r="A109" s="53" t="str">
        <f t="shared" si="1"/>
        <v/>
      </c>
      <c r="B109" s="62"/>
      <c r="C109" s="65"/>
      <c r="D109" s="50" t="str">
        <f>IFERROR((VLOOKUP(C109,ผู้สำเร็จการศึกษา!$C$1:$M$3332,2,0)),"")</f>
        <v/>
      </c>
      <c r="E109" s="51" t="str">
        <f>IFERROR((VLOOKUP(C109,ผู้สำเร็จการศึกษา!$C$1:$M$3332,3,0)),"")</f>
        <v/>
      </c>
      <c r="F109" s="51" t="str">
        <f>IFERROR((VLOOKUP(C109,ผู้สำเร็จการศึกษา!$C$1:$M$3332,4,0)),"")</f>
        <v/>
      </c>
      <c r="G109" s="51" t="str">
        <f>IFERROR((VLOOKUP(C109,ผู้สำเร็จการศึกษา!$C$1:$M$3332,10,0)),"")</f>
        <v/>
      </c>
      <c r="H109" s="51" t="str">
        <f>IFERROR((VLOOKUP(C109,ผู้สำเร็จการศึกษา!$C$1:$M$3332,6,0)),"")</f>
        <v/>
      </c>
      <c r="I109" s="51" t="str">
        <f>IFERROR((VLOOKUP(C109,ผู้สำเร็จการศึกษา!$C$1:$M$3332,8,0)),"")</f>
        <v/>
      </c>
      <c r="J109" s="51"/>
      <c r="K109" s="51"/>
      <c r="L109" s="51"/>
      <c r="M109" s="51"/>
      <c r="N109" s="51"/>
      <c r="O109" s="51"/>
      <c r="P109" s="51"/>
      <c r="Q109" s="51"/>
      <c r="R109" s="51"/>
      <c r="S109" s="39"/>
      <c r="T109" s="40"/>
      <c r="U109" s="39"/>
      <c r="V109" s="40"/>
      <c r="W109" s="39"/>
      <c r="X109" s="41"/>
      <c r="Y109" s="41"/>
      <c r="Z109" s="41"/>
      <c r="AA109" s="42"/>
      <c r="AB109" s="41"/>
      <c r="AC109" s="41"/>
      <c r="AD109" s="41"/>
      <c r="AE109" s="40"/>
      <c r="AF109" s="43"/>
      <c r="AG109" s="43"/>
      <c r="AH109" s="40"/>
      <c r="AI109" s="44"/>
      <c r="AJ109" s="44"/>
      <c r="AK109" s="44"/>
      <c r="AL109" s="44"/>
      <c r="AM109" s="44"/>
      <c r="AN109" s="44"/>
      <c r="AO109" s="45"/>
      <c r="AP109" s="45"/>
      <c r="AQ109" s="45"/>
      <c r="AR109" s="45"/>
      <c r="AS109" s="45"/>
      <c r="AT109" s="45"/>
      <c r="AU109" s="38"/>
      <c r="AV109" s="38"/>
      <c r="AW109" s="38"/>
      <c r="AX109" s="38"/>
      <c r="AY109" s="38"/>
      <c r="AZ109" s="38"/>
      <c r="BA109" s="45"/>
      <c r="BB109" s="45"/>
      <c r="BC109" s="45"/>
      <c r="BD109" s="45"/>
      <c r="BE109" s="45"/>
      <c r="BF109" s="38"/>
      <c r="BG109" s="38"/>
      <c r="BH109" s="38"/>
      <c r="BI109" s="38"/>
      <c r="BJ109" s="45"/>
      <c r="BK109" s="45"/>
      <c r="BL109" s="38"/>
      <c r="BM109" s="38"/>
      <c r="BN109" s="38"/>
      <c r="BO109" s="38"/>
      <c r="BP109" s="42"/>
      <c r="BQ109" s="42"/>
      <c r="BR109" s="42"/>
      <c r="BS109" s="42"/>
      <c r="BT109" s="42"/>
    </row>
    <row r="110" spans="1:72" s="63" customFormat="1">
      <c r="A110" s="53" t="str">
        <f t="shared" si="1"/>
        <v/>
      </c>
      <c r="B110" s="62"/>
      <c r="C110" s="65"/>
      <c r="D110" s="50" t="str">
        <f>IFERROR((VLOOKUP(C110,ผู้สำเร็จการศึกษา!$C$1:$M$3332,2,0)),"")</f>
        <v/>
      </c>
      <c r="E110" s="51" t="str">
        <f>IFERROR((VLOOKUP(C110,ผู้สำเร็จการศึกษา!$C$1:$M$3332,3,0)),"")</f>
        <v/>
      </c>
      <c r="F110" s="51" t="str">
        <f>IFERROR((VLOOKUP(C110,ผู้สำเร็จการศึกษา!$C$1:$M$3332,4,0)),"")</f>
        <v/>
      </c>
      <c r="G110" s="51" t="str">
        <f>IFERROR((VLOOKUP(C110,ผู้สำเร็จการศึกษา!$C$1:$M$3332,10,0)),"")</f>
        <v/>
      </c>
      <c r="H110" s="51" t="str">
        <f>IFERROR((VLOOKUP(C110,ผู้สำเร็จการศึกษา!$C$1:$M$3332,6,0)),"")</f>
        <v/>
      </c>
      <c r="I110" s="51" t="str">
        <f>IFERROR((VLOOKUP(C110,ผู้สำเร็จการศึกษา!$C$1:$M$3332,8,0)),"")</f>
        <v/>
      </c>
      <c r="J110" s="51"/>
      <c r="K110" s="51"/>
      <c r="L110" s="51"/>
      <c r="M110" s="51"/>
      <c r="N110" s="51"/>
      <c r="O110" s="51"/>
      <c r="P110" s="51"/>
      <c r="Q110" s="51"/>
      <c r="R110" s="51"/>
      <c r="S110" s="39"/>
      <c r="T110" s="40"/>
      <c r="U110" s="39"/>
      <c r="V110" s="40"/>
      <c r="W110" s="39"/>
      <c r="X110" s="41"/>
      <c r="Y110" s="41"/>
      <c r="Z110" s="41"/>
      <c r="AA110" s="42"/>
      <c r="AB110" s="41"/>
      <c r="AC110" s="41"/>
      <c r="AD110" s="41"/>
      <c r="AE110" s="40"/>
      <c r="AF110" s="43"/>
      <c r="AG110" s="43"/>
      <c r="AH110" s="40"/>
      <c r="AI110" s="44"/>
      <c r="AJ110" s="44"/>
      <c r="AK110" s="44"/>
      <c r="AL110" s="44"/>
      <c r="AM110" s="44"/>
      <c r="AN110" s="44"/>
      <c r="AO110" s="45"/>
      <c r="AP110" s="45"/>
      <c r="AQ110" s="45"/>
      <c r="AR110" s="45"/>
      <c r="AS110" s="45"/>
      <c r="AT110" s="45"/>
      <c r="AU110" s="38"/>
      <c r="AV110" s="38"/>
      <c r="AW110" s="38"/>
      <c r="AX110" s="38"/>
      <c r="AY110" s="38"/>
      <c r="AZ110" s="38"/>
      <c r="BA110" s="45"/>
      <c r="BB110" s="45"/>
      <c r="BC110" s="45"/>
      <c r="BD110" s="45"/>
      <c r="BE110" s="45"/>
      <c r="BF110" s="38"/>
      <c r="BG110" s="38"/>
      <c r="BH110" s="38"/>
      <c r="BI110" s="38"/>
      <c r="BJ110" s="45"/>
      <c r="BK110" s="45"/>
      <c r="BL110" s="38"/>
      <c r="BM110" s="38"/>
      <c r="BN110" s="38"/>
      <c r="BO110" s="38"/>
      <c r="BP110" s="42"/>
      <c r="BQ110" s="42"/>
      <c r="BR110" s="42"/>
      <c r="BS110" s="42"/>
      <c r="BT110" s="42"/>
    </row>
    <row r="111" spans="1:72" s="63" customFormat="1">
      <c r="A111" s="53" t="str">
        <f t="shared" si="1"/>
        <v/>
      </c>
      <c r="B111" s="62"/>
      <c r="C111" s="65"/>
      <c r="D111" s="50" t="str">
        <f>IFERROR((VLOOKUP(C111,ผู้สำเร็จการศึกษา!$C$1:$M$3332,2,0)),"")</f>
        <v/>
      </c>
      <c r="E111" s="51" t="str">
        <f>IFERROR((VLOOKUP(C111,ผู้สำเร็จการศึกษา!$C$1:$M$3332,3,0)),"")</f>
        <v/>
      </c>
      <c r="F111" s="51" t="str">
        <f>IFERROR((VLOOKUP(C111,ผู้สำเร็จการศึกษา!$C$1:$M$3332,4,0)),"")</f>
        <v/>
      </c>
      <c r="G111" s="51" t="str">
        <f>IFERROR((VLOOKUP(C111,ผู้สำเร็จการศึกษา!$C$1:$M$3332,10,0)),"")</f>
        <v/>
      </c>
      <c r="H111" s="51" t="str">
        <f>IFERROR((VLOOKUP(C111,ผู้สำเร็จการศึกษา!$C$1:$M$3332,6,0)),"")</f>
        <v/>
      </c>
      <c r="I111" s="51" t="str">
        <f>IFERROR((VLOOKUP(C111,ผู้สำเร็จการศึกษา!$C$1:$M$3332,8,0)),"")</f>
        <v/>
      </c>
      <c r="J111" s="51"/>
      <c r="K111" s="51"/>
      <c r="L111" s="51"/>
      <c r="M111" s="51"/>
      <c r="N111" s="51"/>
      <c r="O111" s="51"/>
      <c r="P111" s="51"/>
      <c r="Q111" s="51"/>
      <c r="R111" s="51"/>
      <c r="S111" s="39"/>
      <c r="T111" s="40"/>
      <c r="U111" s="39"/>
      <c r="V111" s="40"/>
      <c r="W111" s="39"/>
      <c r="X111" s="41"/>
      <c r="Y111" s="41"/>
      <c r="Z111" s="41"/>
      <c r="AA111" s="42"/>
      <c r="AB111" s="41"/>
      <c r="AC111" s="41"/>
      <c r="AD111" s="41"/>
      <c r="AE111" s="40"/>
      <c r="AF111" s="43"/>
      <c r="AG111" s="43"/>
      <c r="AH111" s="40"/>
      <c r="AI111" s="44"/>
      <c r="AJ111" s="44"/>
      <c r="AK111" s="44"/>
      <c r="AL111" s="44"/>
      <c r="AM111" s="44"/>
      <c r="AN111" s="44"/>
      <c r="AO111" s="45"/>
      <c r="AP111" s="45"/>
      <c r="AQ111" s="45"/>
      <c r="AR111" s="45"/>
      <c r="AS111" s="45"/>
      <c r="AT111" s="45"/>
      <c r="AU111" s="38"/>
      <c r="AV111" s="38"/>
      <c r="AW111" s="38"/>
      <c r="AX111" s="38"/>
      <c r="AY111" s="38"/>
      <c r="AZ111" s="38"/>
      <c r="BA111" s="45"/>
      <c r="BB111" s="45"/>
      <c r="BC111" s="45"/>
      <c r="BD111" s="45"/>
      <c r="BE111" s="45"/>
      <c r="BF111" s="38"/>
      <c r="BG111" s="38"/>
      <c r="BH111" s="38"/>
      <c r="BI111" s="38"/>
      <c r="BJ111" s="45"/>
      <c r="BK111" s="45"/>
      <c r="BL111" s="38"/>
      <c r="BM111" s="38"/>
      <c r="BN111" s="38"/>
      <c r="BO111" s="38"/>
      <c r="BP111" s="42"/>
      <c r="BQ111" s="42"/>
      <c r="BR111" s="42"/>
      <c r="BS111" s="42"/>
      <c r="BT111" s="42"/>
    </row>
    <row r="112" spans="1:72" s="63" customFormat="1">
      <c r="A112" s="53" t="str">
        <f t="shared" si="1"/>
        <v/>
      </c>
      <c r="B112" s="62"/>
      <c r="C112" s="65"/>
      <c r="D112" s="50" t="str">
        <f>IFERROR((VLOOKUP(C112,ผู้สำเร็จการศึกษา!$C$1:$M$3332,2,0)),"")</f>
        <v/>
      </c>
      <c r="E112" s="51" t="str">
        <f>IFERROR((VLOOKUP(C112,ผู้สำเร็จการศึกษา!$C$1:$M$3332,3,0)),"")</f>
        <v/>
      </c>
      <c r="F112" s="51" t="str">
        <f>IFERROR((VLOOKUP(C112,ผู้สำเร็จการศึกษา!$C$1:$M$3332,4,0)),"")</f>
        <v/>
      </c>
      <c r="G112" s="51" t="str">
        <f>IFERROR((VLOOKUP(C112,ผู้สำเร็จการศึกษา!$C$1:$M$3332,10,0)),"")</f>
        <v/>
      </c>
      <c r="H112" s="51" t="str">
        <f>IFERROR((VLOOKUP(C112,ผู้สำเร็จการศึกษา!$C$1:$M$3332,6,0)),"")</f>
        <v/>
      </c>
      <c r="I112" s="51" t="str">
        <f>IFERROR((VLOOKUP(C112,ผู้สำเร็จการศึกษา!$C$1:$M$3332,8,0)),"")</f>
        <v/>
      </c>
      <c r="J112" s="51"/>
      <c r="K112" s="51"/>
      <c r="L112" s="51"/>
      <c r="M112" s="51"/>
      <c r="N112" s="51"/>
      <c r="O112" s="51"/>
      <c r="P112" s="51"/>
      <c r="Q112" s="51"/>
      <c r="R112" s="51"/>
      <c r="S112" s="39"/>
      <c r="T112" s="40"/>
      <c r="U112" s="39"/>
      <c r="V112" s="40"/>
      <c r="W112" s="39"/>
      <c r="X112" s="41"/>
      <c r="Y112" s="41"/>
      <c r="Z112" s="41"/>
      <c r="AA112" s="42"/>
      <c r="AB112" s="41"/>
      <c r="AC112" s="41"/>
      <c r="AD112" s="41"/>
      <c r="AE112" s="40"/>
      <c r="AF112" s="43"/>
      <c r="AG112" s="43"/>
      <c r="AH112" s="40"/>
      <c r="AI112" s="44"/>
      <c r="AJ112" s="44"/>
      <c r="AK112" s="44"/>
      <c r="AL112" s="44"/>
      <c r="AM112" s="44"/>
      <c r="AN112" s="44"/>
      <c r="AO112" s="45"/>
      <c r="AP112" s="45"/>
      <c r="AQ112" s="45"/>
      <c r="AR112" s="45"/>
      <c r="AS112" s="45"/>
      <c r="AT112" s="45"/>
      <c r="AU112" s="38"/>
      <c r="AV112" s="38"/>
      <c r="AW112" s="38"/>
      <c r="AX112" s="38"/>
      <c r="AY112" s="38"/>
      <c r="AZ112" s="38"/>
      <c r="BA112" s="45"/>
      <c r="BB112" s="45"/>
      <c r="BC112" s="45"/>
      <c r="BD112" s="45"/>
      <c r="BE112" s="45"/>
      <c r="BF112" s="38"/>
      <c r="BG112" s="38"/>
      <c r="BH112" s="38"/>
      <c r="BI112" s="38"/>
      <c r="BJ112" s="45"/>
      <c r="BK112" s="45"/>
      <c r="BL112" s="38"/>
      <c r="BM112" s="38"/>
      <c r="BN112" s="38"/>
      <c r="BO112" s="38"/>
      <c r="BP112" s="42"/>
      <c r="BQ112" s="42"/>
      <c r="BR112" s="42"/>
      <c r="BS112" s="42"/>
      <c r="BT112" s="42"/>
    </row>
    <row r="113" spans="1:72" s="63" customFormat="1">
      <c r="A113" s="53" t="str">
        <f t="shared" si="1"/>
        <v/>
      </c>
      <c r="B113" s="62"/>
      <c r="C113" s="65"/>
      <c r="D113" s="50" t="str">
        <f>IFERROR((VLOOKUP(C113,ผู้สำเร็จการศึกษา!$C$1:$M$3332,2,0)),"")</f>
        <v/>
      </c>
      <c r="E113" s="51" t="str">
        <f>IFERROR((VLOOKUP(C113,ผู้สำเร็จการศึกษา!$C$1:$M$3332,3,0)),"")</f>
        <v/>
      </c>
      <c r="F113" s="51" t="str">
        <f>IFERROR((VLOOKUP(C113,ผู้สำเร็จการศึกษา!$C$1:$M$3332,4,0)),"")</f>
        <v/>
      </c>
      <c r="G113" s="51" t="str">
        <f>IFERROR((VLOOKUP(C113,ผู้สำเร็จการศึกษา!$C$1:$M$3332,10,0)),"")</f>
        <v/>
      </c>
      <c r="H113" s="51" t="str">
        <f>IFERROR((VLOOKUP(C113,ผู้สำเร็จการศึกษา!$C$1:$M$3332,6,0)),"")</f>
        <v/>
      </c>
      <c r="I113" s="51" t="str">
        <f>IFERROR((VLOOKUP(C113,ผู้สำเร็จการศึกษา!$C$1:$M$3332,8,0)),"")</f>
        <v/>
      </c>
      <c r="J113" s="51"/>
      <c r="K113" s="51"/>
      <c r="L113" s="51"/>
      <c r="M113" s="51"/>
      <c r="N113" s="51"/>
      <c r="O113" s="51"/>
      <c r="P113" s="51"/>
      <c r="Q113" s="51"/>
      <c r="R113" s="51"/>
      <c r="S113" s="39"/>
      <c r="T113" s="40"/>
      <c r="U113" s="39"/>
      <c r="V113" s="40"/>
      <c r="W113" s="39"/>
      <c r="X113" s="41"/>
      <c r="Y113" s="41"/>
      <c r="Z113" s="41"/>
      <c r="AA113" s="42"/>
      <c r="AB113" s="41"/>
      <c r="AC113" s="41"/>
      <c r="AD113" s="41"/>
      <c r="AE113" s="40"/>
      <c r="AF113" s="43"/>
      <c r="AG113" s="43"/>
      <c r="AH113" s="40"/>
      <c r="AI113" s="44"/>
      <c r="AJ113" s="44"/>
      <c r="AK113" s="44"/>
      <c r="AL113" s="44"/>
      <c r="AM113" s="44"/>
      <c r="AN113" s="44"/>
      <c r="AO113" s="45"/>
      <c r="AP113" s="45"/>
      <c r="AQ113" s="45"/>
      <c r="AR113" s="45"/>
      <c r="AS113" s="45"/>
      <c r="AT113" s="45"/>
      <c r="AU113" s="38"/>
      <c r="AV113" s="38"/>
      <c r="AW113" s="38"/>
      <c r="AX113" s="38"/>
      <c r="AY113" s="38"/>
      <c r="AZ113" s="38"/>
      <c r="BA113" s="45"/>
      <c r="BB113" s="45"/>
      <c r="BC113" s="45"/>
      <c r="BD113" s="45"/>
      <c r="BE113" s="45"/>
      <c r="BF113" s="38"/>
      <c r="BG113" s="38"/>
      <c r="BH113" s="38"/>
      <c r="BI113" s="38"/>
      <c r="BJ113" s="45"/>
      <c r="BK113" s="45"/>
      <c r="BL113" s="38"/>
      <c r="BM113" s="38"/>
      <c r="BN113" s="38"/>
      <c r="BO113" s="38"/>
      <c r="BP113" s="42"/>
      <c r="BQ113" s="42"/>
      <c r="BR113" s="42"/>
      <c r="BS113" s="42"/>
      <c r="BT113" s="42"/>
    </row>
    <row r="114" spans="1:72" s="63" customFormat="1">
      <c r="A114" s="53" t="str">
        <f t="shared" si="1"/>
        <v/>
      </c>
      <c r="B114" s="62"/>
      <c r="C114" s="65"/>
      <c r="D114" s="50" t="str">
        <f>IFERROR((VLOOKUP(C114,ผู้สำเร็จการศึกษา!$C$1:$M$3332,2,0)),"")</f>
        <v/>
      </c>
      <c r="E114" s="51" t="str">
        <f>IFERROR((VLOOKUP(C114,ผู้สำเร็จการศึกษา!$C$1:$M$3332,3,0)),"")</f>
        <v/>
      </c>
      <c r="F114" s="51" t="str">
        <f>IFERROR((VLOOKUP(C114,ผู้สำเร็จการศึกษา!$C$1:$M$3332,4,0)),"")</f>
        <v/>
      </c>
      <c r="G114" s="51" t="str">
        <f>IFERROR((VLOOKUP(C114,ผู้สำเร็จการศึกษา!$C$1:$M$3332,10,0)),"")</f>
        <v/>
      </c>
      <c r="H114" s="51" t="str">
        <f>IFERROR((VLOOKUP(C114,ผู้สำเร็จการศึกษา!$C$1:$M$3332,6,0)),"")</f>
        <v/>
      </c>
      <c r="I114" s="51" t="str">
        <f>IFERROR((VLOOKUP(C114,ผู้สำเร็จการศึกษา!$C$1:$M$3332,8,0)),"")</f>
        <v/>
      </c>
      <c r="J114" s="51"/>
      <c r="K114" s="51"/>
      <c r="L114" s="51"/>
      <c r="M114" s="51"/>
      <c r="N114" s="51"/>
      <c r="O114" s="51"/>
      <c r="P114" s="51"/>
      <c r="Q114" s="51"/>
      <c r="R114" s="51"/>
      <c r="S114" s="39"/>
      <c r="T114" s="40"/>
      <c r="U114" s="39"/>
      <c r="V114" s="40"/>
      <c r="W114" s="39"/>
      <c r="X114" s="41"/>
      <c r="Y114" s="41"/>
      <c r="Z114" s="41"/>
      <c r="AA114" s="42"/>
      <c r="AB114" s="41"/>
      <c r="AC114" s="41"/>
      <c r="AD114" s="41"/>
      <c r="AE114" s="40"/>
      <c r="AF114" s="43"/>
      <c r="AG114" s="43"/>
      <c r="AH114" s="40"/>
      <c r="AI114" s="44"/>
      <c r="AJ114" s="44"/>
      <c r="AK114" s="44"/>
      <c r="AL114" s="44"/>
      <c r="AM114" s="44"/>
      <c r="AN114" s="44"/>
      <c r="AO114" s="45"/>
      <c r="AP114" s="45"/>
      <c r="AQ114" s="45"/>
      <c r="AR114" s="45"/>
      <c r="AS114" s="45"/>
      <c r="AT114" s="45"/>
      <c r="AU114" s="38"/>
      <c r="AV114" s="38"/>
      <c r="AW114" s="38"/>
      <c r="AX114" s="38"/>
      <c r="AY114" s="38"/>
      <c r="AZ114" s="38"/>
      <c r="BA114" s="45"/>
      <c r="BB114" s="45"/>
      <c r="BC114" s="45"/>
      <c r="BD114" s="45"/>
      <c r="BE114" s="45"/>
      <c r="BF114" s="38"/>
      <c r="BG114" s="38"/>
      <c r="BH114" s="38"/>
      <c r="BI114" s="38"/>
      <c r="BJ114" s="45"/>
      <c r="BK114" s="45"/>
      <c r="BL114" s="38"/>
      <c r="BM114" s="38"/>
      <c r="BN114" s="38"/>
      <c r="BO114" s="38"/>
      <c r="BP114" s="42"/>
      <c r="BQ114" s="42"/>
      <c r="BR114" s="42"/>
      <c r="BS114" s="42"/>
      <c r="BT114" s="42"/>
    </row>
    <row r="115" spans="1:72" s="63" customFormat="1">
      <c r="A115" s="53" t="str">
        <f t="shared" si="1"/>
        <v/>
      </c>
      <c r="B115" s="62"/>
      <c r="C115" s="65"/>
      <c r="D115" s="50" t="str">
        <f>IFERROR((VLOOKUP(C115,ผู้สำเร็จการศึกษา!$C$1:$M$3332,2,0)),"")</f>
        <v/>
      </c>
      <c r="E115" s="51" t="str">
        <f>IFERROR((VLOOKUP(C115,ผู้สำเร็จการศึกษา!$C$1:$M$3332,3,0)),"")</f>
        <v/>
      </c>
      <c r="F115" s="51" t="str">
        <f>IFERROR((VLOOKUP(C115,ผู้สำเร็จการศึกษา!$C$1:$M$3332,4,0)),"")</f>
        <v/>
      </c>
      <c r="G115" s="51" t="str">
        <f>IFERROR((VLOOKUP(C115,ผู้สำเร็จการศึกษา!$C$1:$M$3332,10,0)),"")</f>
        <v/>
      </c>
      <c r="H115" s="51" t="str">
        <f>IFERROR((VLOOKUP(C115,ผู้สำเร็จการศึกษา!$C$1:$M$3332,6,0)),"")</f>
        <v/>
      </c>
      <c r="I115" s="51" t="str">
        <f>IFERROR((VLOOKUP(C115,ผู้สำเร็จการศึกษา!$C$1:$M$3332,8,0)),"")</f>
        <v/>
      </c>
      <c r="J115" s="51"/>
      <c r="K115" s="51"/>
      <c r="L115" s="51"/>
      <c r="M115" s="51"/>
      <c r="N115" s="51"/>
      <c r="O115" s="51"/>
      <c r="P115" s="51"/>
      <c r="Q115" s="51"/>
      <c r="R115" s="51"/>
      <c r="S115" s="39"/>
      <c r="T115" s="40"/>
      <c r="U115" s="39"/>
      <c r="V115" s="40"/>
      <c r="W115" s="39"/>
      <c r="X115" s="41"/>
      <c r="Y115" s="41"/>
      <c r="Z115" s="41"/>
      <c r="AA115" s="42"/>
      <c r="AB115" s="41"/>
      <c r="AC115" s="41"/>
      <c r="AD115" s="41"/>
      <c r="AE115" s="40"/>
      <c r="AF115" s="43"/>
      <c r="AG115" s="43"/>
      <c r="AH115" s="40"/>
      <c r="AI115" s="44"/>
      <c r="AJ115" s="44"/>
      <c r="AK115" s="44"/>
      <c r="AL115" s="44"/>
      <c r="AM115" s="44"/>
      <c r="AN115" s="44"/>
      <c r="AO115" s="45"/>
      <c r="AP115" s="45"/>
      <c r="AQ115" s="45"/>
      <c r="AR115" s="45"/>
      <c r="AS115" s="45"/>
      <c r="AT115" s="45"/>
      <c r="AU115" s="38"/>
      <c r="AV115" s="38"/>
      <c r="AW115" s="38"/>
      <c r="AX115" s="38"/>
      <c r="AY115" s="38"/>
      <c r="AZ115" s="38"/>
      <c r="BA115" s="45"/>
      <c r="BB115" s="45"/>
      <c r="BC115" s="45"/>
      <c r="BD115" s="45"/>
      <c r="BE115" s="45"/>
      <c r="BF115" s="38"/>
      <c r="BG115" s="38"/>
      <c r="BH115" s="38"/>
      <c r="BI115" s="38"/>
      <c r="BJ115" s="45"/>
      <c r="BK115" s="45"/>
      <c r="BL115" s="38"/>
      <c r="BM115" s="38"/>
      <c r="BN115" s="38"/>
      <c r="BO115" s="38"/>
      <c r="BP115" s="42"/>
      <c r="BQ115" s="42"/>
      <c r="BR115" s="42"/>
      <c r="BS115" s="42"/>
      <c r="BT115" s="42"/>
    </row>
    <row r="116" spans="1:72" s="63" customFormat="1">
      <c r="A116" s="53" t="str">
        <f t="shared" si="1"/>
        <v/>
      </c>
      <c r="B116" s="62"/>
      <c r="C116" s="65"/>
      <c r="D116" s="50" t="str">
        <f>IFERROR((VLOOKUP(C116,ผู้สำเร็จการศึกษา!$C$1:$M$3332,2,0)),"")</f>
        <v/>
      </c>
      <c r="E116" s="51" t="str">
        <f>IFERROR((VLOOKUP(C116,ผู้สำเร็จการศึกษา!$C$1:$M$3332,3,0)),"")</f>
        <v/>
      </c>
      <c r="F116" s="51" t="str">
        <f>IFERROR((VLOOKUP(C116,ผู้สำเร็จการศึกษา!$C$1:$M$3332,4,0)),"")</f>
        <v/>
      </c>
      <c r="G116" s="51" t="str">
        <f>IFERROR((VLOOKUP(C116,ผู้สำเร็จการศึกษา!$C$1:$M$3332,10,0)),"")</f>
        <v/>
      </c>
      <c r="H116" s="51" t="str">
        <f>IFERROR((VLOOKUP(C116,ผู้สำเร็จการศึกษา!$C$1:$M$3332,6,0)),"")</f>
        <v/>
      </c>
      <c r="I116" s="51" t="str">
        <f>IFERROR((VLOOKUP(C116,ผู้สำเร็จการศึกษา!$C$1:$M$3332,8,0)),"")</f>
        <v/>
      </c>
      <c r="J116" s="51"/>
      <c r="K116" s="51"/>
      <c r="L116" s="51"/>
      <c r="M116" s="51"/>
      <c r="N116" s="51"/>
      <c r="O116" s="51"/>
      <c r="P116" s="51"/>
      <c r="Q116" s="51"/>
      <c r="R116" s="51"/>
      <c r="S116" s="39"/>
      <c r="T116" s="40"/>
      <c r="U116" s="39"/>
      <c r="V116" s="40"/>
      <c r="W116" s="39"/>
      <c r="X116" s="41"/>
      <c r="Y116" s="41"/>
      <c r="Z116" s="41"/>
      <c r="AA116" s="42"/>
      <c r="AB116" s="41"/>
      <c r="AC116" s="41"/>
      <c r="AD116" s="41"/>
      <c r="AE116" s="40"/>
      <c r="AF116" s="43"/>
      <c r="AG116" s="43"/>
      <c r="AH116" s="40"/>
      <c r="AI116" s="44"/>
      <c r="AJ116" s="44"/>
      <c r="AK116" s="44"/>
      <c r="AL116" s="44"/>
      <c r="AM116" s="44"/>
      <c r="AN116" s="44"/>
      <c r="AO116" s="45"/>
      <c r="AP116" s="45"/>
      <c r="AQ116" s="45"/>
      <c r="AR116" s="45"/>
      <c r="AS116" s="45"/>
      <c r="AT116" s="45"/>
      <c r="AU116" s="38"/>
      <c r="AV116" s="38"/>
      <c r="AW116" s="38"/>
      <c r="AX116" s="38"/>
      <c r="AY116" s="38"/>
      <c r="AZ116" s="38"/>
      <c r="BA116" s="45"/>
      <c r="BB116" s="45"/>
      <c r="BC116" s="45"/>
      <c r="BD116" s="45"/>
      <c r="BE116" s="45"/>
      <c r="BF116" s="38"/>
      <c r="BG116" s="38"/>
      <c r="BH116" s="38"/>
      <c r="BI116" s="38"/>
      <c r="BJ116" s="45"/>
      <c r="BK116" s="45"/>
      <c r="BL116" s="38"/>
      <c r="BM116" s="38"/>
      <c r="BN116" s="38"/>
      <c r="BO116" s="38"/>
      <c r="BP116" s="42"/>
      <c r="BQ116" s="42"/>
      <c r="BR116" s="42"/>
      <c r="BS116" s="42"/>
      <c r="BT116" s="42"/>
    </row>
    <row r="117" spans="1:72" s="63" customFormat="1">
      <c r="A117" s="53" t="str">
        <f t="shared" ref="A117:A180" si="2">IF(B117&lt;&gt;"",1+A116, IF(D117&lt;&gt;"",1+A116, IF(E117&lt;&gt;"",1+A116, IF(F117&lt;&gt;"",1+A116, IF(G117&lt;&gt;"",1+A116,"")))))</f>
        <v/>
      </c>
      <c r="B117" s="62"/>
      <c r="C117" s="65"/>
      <c r="D117" s="50" t="str">
        <f>IFERROR((VLOOKUP(C117,ผู้สำเร็จการศึกษา!$C$1:$M$3332,2,0)),"")</f>
        <v/>
      </c>
      <c r="E117" s="51" t="str">
        <f>IFERROR((VLOOKUP(C117,ผู้สำเร็จการศึกษา!$C$1:$M$3332,3,0)),"")</f>
        <v/>
      </c>
      <c r="F117" s="51" t="str">
        <f>IFERROR((VLOOKUP(C117,ผู้สำเร็จการศึกษา!$C$1:$M$3332,4,0)),"")</f>
        <v/>
      </c>
      <c r="G117" s="51" t="str">
        <f>IFERROR((VLOOKUP(C117,ผู้สำเร็จการศึกษา!$C$1:$M$3332,10,0)),"")</f>
        <v/>
      </c>
      <c r="H117" s="51" t="str">
        <f>IFERROR((VLOOKUP(C117,ผู้สำเร็จการศึกษา!$C$1:$M$3332,6,0)),"")</f>
        <v/>
      </c>
      <c r="I117" s="51" t="str">
        <f>IFERROR((VLOOKUP(C117,ผู้สำเร็จการศึกษา!$C$1:$M$3332,8,0)),"")</f>
        <v/>
      </c>
      <c r="J117" s="51"/>
      <c r="K117" s="51"/>
      <c r="L117" s="51"/>
      <c r="M117" s="51"/>
      <c r="N117" s="51"/>
      <c r="O117" s="51"/>
      <c r="P117" s="51"/>
      <c r="Q117" s="51"/>
      <c r="R117" s="51"/>
      <c r="S117" s="39"/>
      <c r="T117" s="40"/>
      <c r="U117" s="39"/>
      <c r="V117" s="40"/>
      <c r="W117" s="39"/>
      <c r="X117" s="41"/>
      <c r="Y117" s="41"/>
      <c r="Z117" s="41"/>
      <c r="AA117" s="42"/>
      <c r="AB117" s="41"/>
      <c r="AC117" s="41"/>
      <c r="AD117" s="41"/>
      <c r="AE117" s="40"/>
      <c r="AF117" s="43"/>
      <c r="AG117" s="43"/>
      <c r="AH117" s="40"/>
      <c r="AI117" s="44"/>
      <c r="AJ117" s="44"/>
      <c r="AK117" s="44"/>
      <c r="AL117" s="44"/>
      <c r="AM117" s="44"/>
      <c r="AN117" s="44"/>
      <c r="AO117" s="45"/>
      <c r="AP117" s="45"/>
      <c r="AQ117" s="45"/>
      <c r="AR117" s="45"/>
      <c r="AS117" s="45"/>
      <c r="AT117" s="45"/>
      <c r="AU117" s="38"/>
      <c r="AV117" s="38"/>
      <c r="AW117" s="38"/>
      <c r="AX117" s="38"/>
      <c r="AY117" s="38"/>
      <c r="AZ117" s="38"/>
      <c r="BA117" s="45"/>
      <c r="BB117" s="45"/>
      <c r="BC117" s="45"/>
      <c r="BD117" s="45"/>
      <c r="BE117" s="45"/>
      <c r="BF117" s="38"/>
      <c r="BG117" s="38"/>
      <c r="BH117" s="38"/>
      <c r="BI117" s="38"/>
      <c r="BJ117" s="45"/>
      <c r="BK117" s="45"/>
      <c r="BL117" s="38"/>
      <c r="BM117" s="38"/>
      <c r="BN117" s="38"/>
      <c r="BO117" s="38"/>
      <c r="BP117" s="42"/>
      <c r="BQ117" s="42"/>
      <c r="BR117" s="42"/>
      <c r="BS117" s="42"/>
      <c r="BT117" s="42"/>
    </row>
    <row r="118" spans="1:72" s="63" customFormat="1">
      <c r="A118" s="53" t="str">
        <f t="shared" si="2"/>
        <v/>
      </c>
      <c r="B118" s="62"/>
      <c r="C118" s="65"/>
      <c r="D118" s="50" t="str">
        <f>IFERROR((VLOOKUP(C118,ผู้สำเร็จการศึกษา!$C$1:$M$3332,2,0)),"")</f>
        <v/>
      </c>
      <c r="E118" s="51" t="str">
        <f>IFERROR((VLOOKUP(C118,ผู้สำเร็จการศึกษา!$C$1:$M$3332,3,0)),"")</f>
        <v/>
      </c>
      <c r="F118" s="51" t="str">
        <f>IFERROR((VLOOKUP(C118,ผู้สำเร็จการศึกษา!$C$1:$M$3332,4,0)),"")</f>
        <v/>
      </c>
      <c r="G118" s="51" t="str">
        <f>IFERROR((VLOOKUP(C118,ผู้สำเร็จการศึกษา!$C$1:$M$3332,10,0)),"")</f>
        <v/>
      </c>
      <c r="H118" s="51" t="str">
        <f>IFERROR((VLOOKUP(C118,ผู้สำเร็จการศึกษา!$C$1:$M$3332,6,0)),"")</f>
        <v/>
      </c>
      <c r="I118" s="51" t="str">
        <f>IFERROR((VLOOKUP(C118,ผู้สำเร็จการศึกษา!$C$1:$M$3332,8,0)),"")</f>
        <v/>
      </c>
      <c r="J118" s="51"/>
      <c r="K118" s="51"/>
      <c r="L118" s="51"/>
      <c r="M118" s="51"/>
      <c r="N118" s="51"/>
      <c r="O118" s="51"/>
      <c r="P118" s="51"/>
      <c r="Q118" s="51"/>
      <c r="R118" s="51"/>
      <c r="S118" s="39"/>
      <c r="T118" s="40"/>
      <c r="U118" s="39"/>
      <c r="V118" s="40"/>
      <c r="W118" s="39"/>
      <c r="X118" s="41"/>
      <c r="Y118" s="41"/>
      <c r="Z118" s="41"/>
      <c r="AA118" s="42"/>
      <c r="AB118" s="41"/>
      <c r="AC118" s="41"/>
      <c r="AD118" s="41"/>
      <c r="AE118" s="40"/>
      <c r="AF118" s="43"/>
      <c r="AG118" s="43"/>
      <c r="AH118" s="40"/>
      <c r="AI118" s="44"/>
      <c r="AJ118" s="44"/>
      <c r="AK118" s="44"/>
      <c r="AL118" s="44"/>
      <c r="AM118" s="44"/>
      <c r="AN118" s="44"/>
      <c r="AO118" s="45"/>
      <c r="AP118" s="45"/>
      <c r="AQ118" s="45"/>
      <c r="AR118" s="45"/>
      <c r="AS118" s="45"/>
      <c r="AT118" s="45"/>
      <c r="AU118" s="38"/>
      <c r="AV118" s="38"/>
      <c r="AW118" s="38"/>
      <c r="AX118" s="38"/>
      <c r="AY118" s="38"/>
      <c r="AZ118" s="38"/>
      <c r="BA118" s="45"/>
      <c r="BB118" s="45"/>
      <c r="BC118" s="45"/>
      <c r="BD118" s="45"/>
      <c r="BE118" s="45"/>
      <c r="BF118" s="38"/>
      <c r="BG118" s="38"/>
      <c r="BH118" s="38"/>
      <c r="BI118" s="38"/>
      <c r="BJ118" s="45"/>
      <c r="BK118" s="45"/>
      <c r="BL118" s="38"/>
      <c r="BM118" s="38"/>
      <c r="BN118" s="38"/>
      <c r="BO118" s="38"/>
      <c r="BP118" s="42"/>
      <c r="BQ118" s="42"/>
      <c r="BR118" s="42"/>
      <c r="BS118" s="42"/>
      <c r="BT118" s="42"/>
    </row>
    <row r="119" spans="1:72" s="63" customFormat="1">
      <c r="A119" s="53" t="str">
        <f t="shared" si="2"/>
        <v/>
      </c>
      <c r="B119" s="62"/>
      <c r="C119" s="65"/>
      <c r="D119" s="50" t="str">
        <f>IFERROR((VLOOKUP(C119,ผู้สำเร็จการศึกษา!$C$1:$M$3332,2,0)),"")</f>
        <v/>
      </c>
      <c r="E119" s="51" t="str">
        <f>IFERROR((VLOOKUP(C119,ผู้สำเร็จการศึกษา!$C$1:$M$3332,3,0)),"")</f>
        <v/>
      </c>
      <c r="F119" s="51" t="str">
        <f>IFERROR((VLOOKUP(C119,ผู้สำเร็จการศึกษา!$C$1:$M$3332,4,0)),"")</f>
        <v/>
      </c>
      <c r="G119" s="51" t="str">
        <f>IFERROR((VLOOKUP(C119,ผู้สำเร็จการศึกษา!$C$1:$M$3332,10,0)),"")</f>
        <v/>
      </c>
      <c r="H119" s="51" t="str">
        <f>IFERROR((VLOOKUP(C119,ผู้สำเร็จการศึกษา!$C$1:$M$3332,6,0)),"")</f>
        <v/>
      </c>
      <c r="I119" s="51" t="str">
        <f>IFERROR((VLOOKUP(C119,ผู้สำเร็จการศึกษา!$C$1:$M$3332,8,0)),"")</f>
        <v/>
      </c>
      <c r="J119" s="51"/>
      <c r="K119" s="51"/>
      <c r="L119" s="51"/>
      <c r="M119" s="51"/>
      <c r="N119" s="51"/>
      <c r="O119" s="51"/>
      <c r="P119" s="51"/>
      <c r="Q119" s="51"/>
      <c r="R119" s="51"/>
      <c r="S119" s="39"/>
      <c r="T119" s="40"/>
      <c r="U119" s="39"/>
      <c r="V119" s="40"/>
      <c r="W119" s="39"/>
      <c r="X119" s="41"/>
      <c r="Y119" s="41"/>
      <c r="Z119" s="41"/>
      <c r="AA119" s="42"/>
      <c r="AB119" s="41"/>
      <c r="AC119" s="41"/>
      <c r="AD119" s="41"/>
      <c r="AE119" s="40"/>
      <c r="AF119" s="43"/>
      <c r="AG119" s="43"/>
      <c r="AH119" s="40"/>
      <c r="AI119" s="44"/>
      <c r="AJ119" s="44"/>
      <c r="AK119" s="44"/>
      <c r="AL119" s="44"/>
      <c r="AM119" s="44"/>
      <c r="AN119" s="44"/>
      <c r="AO119" s="45"/>
      <c r="AP119" s="45"/>
      <c r="AQ119" s="45"/>
      <c r="AR119" s="45"/>
      <c r="AS119" s="45"/>
      <c r="AT119" s="45"/>
      <c r="AU119" s="38"/>
      <c r="AV119" s="38"/>
      <c r="AW119" s="38"/>
      <c r="AX119" s="38"/>
      <c r="AY119" s="38"/>
      <c r="AZ119" s="38"/>
      <c r="BA119" s="45"/>
      <c r="BB119" s="45"/>
      <c r="BC119" s="45"/>
      <c r="BD119" s="45"/>
      <c r="BE119" s="45"/>
      <c r="BF119" s="38"/>
      <c r="BG119" s="38"/>
      <c r="BH119" s="38"/>
      <c r="BI119" s="38"/>
      <c r="BJ119" s="45"/>
      <c r="BK119" s="45"/>
      <c r="BL119" s="38"/>
      <c r="BM119" s="38"/>
      <c r="BN119" s="38"/>
      <c r="BO119" s="38"/>
      <c r="BP119" s="42"/>
      <c r="BQ119" s="42"/>
      <c r="BR119" s="42"/>
      <c r="BS119" s="42"/>
      <c r="BT119" s="42"/>
    </row>
    <row r="120" spans="1:72" s="63" customFormat="1">
      <c r="A120" s="53" t="str">
        <f t="shared" si="2"/>
        <v/>
      </c>
      <c r="B120" s="62"/>
      <c r="C120" s="65"/>
      <c r="D120" s="50" t="str">
        <f>IFERROR((VLOOKUP(C120,ผู้สำเร็จการศึกษา!$C$1:$M$3332,2,0)),"")</f>
        <v/>
      </c>
      <c r="E120" s="51" t="str">
        <f>IFERROR((VLOOKUP(C120,ผู้สำเร็จการศึกษา!$C$1:$M$3332,3,0)),"")</f>
        <v/>
      </c>
      <c r="F120" s="51" t="str">
        <f>IFERROR((VLOOKUP(C120,ผู้สำเร็จการศึกษา!$C$1:$M$3332,4,0)),"")</f>
        <v/>
      </c>
      <c r="G120" s="51" t="str">
        <f>IFERROR((VLOOKUP(C120,ผู้สำเร็จการศึกษา!$C$1:$M$3332,10,0)),"")</f>
        <v/>
      </c>
      <c r="H120" s="51" t="str">
        <f>IFERROR((VLOOKUP(C120,ผู้สำเร็จการศึกษา!$C$1:$M$3332,6,0)),"")</f>
        <v/>
      </c>
      <c r="I120" s="51" t="str">
        <f>IFERROR((VLOOKUP(C120,ผู้สำเร็จการศึกษา!$C$1:$M$3332,8,0)),"")</f>
        <v/>
      </c>
      <c r="J120" s="51"/>
      <c r="K120" s="51"/>
      <c r="L120" s="51"/>
      <c r="M120" s="51"/>
      <c r="N120" s="51"/>
      <c r="O120" s="51"/>
      <c r="P120" s="51"/>
      <c r="Q120" s="51"/>
      <c r="R120" s="51"/>
      <c r="S120" s="39"/>
      <c r="T120" s="40"/>
      <c r="U120" s="39"/>
      <c r="V120" s="40"/>
      <c r="W120" s="39"/>
      <c r="X120" s="41"/>
      <c r="Y120" s="41"/>
      <c r="Z120" s="41"/>
      <c r="AA120" s="42"/>
      <c r="AB120" s="41"/>
      <c r="AC120" s="41"/>
      <c r="AD120" s="41"/>
      <c r="AE120" s="40"/>
      <c r="AF120" s="43"/>
      <c r="AG120" s="43"/>
      <c r="AH120" s="40"/>
      <c r="AI120" s="44"/>
      <c r="AJ120" s="44"/>
      <c r="AK120" s="44"/>
      <c r="AL120" s="44"/>
      <c r="AM120" s="44"/>
      <c r="AN120" s="44"/>
      <c r="AO120" s="45"/>
      <c r="AP120" s="45"/>
      <c r="AQ120" s="45"/>
      <c r="AR120" s="45"/>
      <c r="AS120" s="45"/>
      <c r="AT120" s="45"/>
      <c r="AU120" s="38"/>
      <c r="AV120" s="38"/>
      <c r="AW120" s="38"/>
      <c r="AX120" s="38"/>
      <c r="AY120" s="38"/>
      <c r="AZ120" s="38"/>
      <c r="BA120" s="45"/>
      <c r="BB120" s="45"/>
      <c r="BC120" s="45"/>
      <c r="BD120" s="45"/>
      <c r="BE120" s="45"/>
      <c r="BF120" s="38"/>
      <c r="BG120" s="38"/>
      <c r="BH120" s="38"/>
      <c r="BI120" s="38"/>
      <c r="BJ120" s="45"/>
      <c r="BK120" s="45"/>
      <c r="BL120" s="38"/>
      <c r="BM120" s="38"/>
      <c r="BN120" s="38"/>
      <c r="BO120" s="38"/>
      <c r="BP120" s="42"/>
      <c r="BQ120" s="42"/>
      <c r="BR120" s="42"/>
      <c r="BS120" s="42"/>
      <c r="BT120" s="42"/>
    </row>
    <row r="121" spans="1:72" s="63" customFormat="1">
      <c r="A121" s="53" t="str">
        <f t="shared" si="2"/>
        <v/>
      </c>
      <c r="B121" s="62"/>
      <c r="C121" s="65"/>
      <c r="D121" s="50" t="str">
        <f>IFERROR((VLOOKUP(C121,ผู้สำเร็จการศึกษา!$C$1:$M$3332,2,0)),"")</f>
        <v/>
      </c>
      <c r="E121" s="51" t="str">
        <f>IFERROR((VLOOKUP(C121,ผู้สำเร็จการศึกษา!$C$1:$M$3332,3,0)),"")</f>
        <v/>
      </c>
      <c r="F121" s="51" t="str">
        <f>IFERROR((VLOOKUP(C121,ผู้สำเร็จการศึกษา!$C$1:$M$3332,4,0)),"")</f>
        <v/>
      </c>
      <c r="G121" s="51" t="str">
        <f>IFERROR((VLOOKUP(C121,ผู้สำเร็จการศึกษา!$C$1:$M$3332,10,0)),"")</f>
        <v/>
      </c>
      <c r="H121" s="51" t="str">
        <f>IFERROR((VLOOKUP(C121,ผู้สำเร็จการศึกษา!$C$1:$M$3332,6,0)),"")</f>
        <v/>
      </c>
      <c r="I121" s="51" t="str">
        <f>IFERROR((VLOOKUP(C121,ผู้สำเร็จการศึกษา!$C$1:$M$3332,8,0)),"")</f>
        <v/>
      </c>
      <c r="J121" s="51"/>
      <c r="K121" s="51"/>
      <c r="L121" s="51"/>
      <c r="M121" s="51"/>
      <c r="N121" s="51"/>
      <c r="O121" s="51"/>
      <c r="P121" s="51"/>
      <c r="Q121" s="51"/>
      <c r="R121" s="51"/>
      <c r="S121" s="39"/>
      <c r="T121" s="40"/>
      <c r="U121" s="39"/>
      <c r="V121" s="40"/>
      <c r="W121" s="39"/>
      <c r="X121" s="41"/>
      <c r="Y121" s="41"/>
      <c r="Z121" s="41"/>
      <c r="AA121" s="42"/>
      <c r="AB121" s="41"/>
      <c r="AC121" s="41"/>
      <c r="AD121" s="41"/>
      <c r="AE121" s="40"/>
      <c r="AF121" s="43"/>
      <c r="AG121" s="43"/>
      <c r="AH121" s="40"/>
      <c r="AI121" s="44"/>
      <c r="AJ121" s="44"/>
      <c r="AK121" s="44"/>
      <c r="AL121" s="44"/>
      <c r="AM121" s="44"/>
      <c r="AN121" s="44"/>
      <c r="AO121" s="45"/>
      <c r="AP121" s="45"/>
      <c r="AQ121" s="45"/>
      <c r="AR121" s="45"/>
      <c r="AS121" s="45"/>
      <c r="AT121" s="45"/>
      <c r="AU121" s="38"/>
      <c r="AV121" s="38"/>
      <c r="AW121" s="38"/>
      <c r="AX121" s="38"/>
      <c r="AY121" s="38"/>
      <c r="AZ121" s="38"/>
      <c r="BA121" s="45"/>
      <c r="BB121" s="45"/>
      <c r="BC121" s="45"/>
      <c r="BD121" s="45"/>
      <c r="BE121" s="45"/>
      <c r="BF121" s="38"/>
      <c r="BG121" s="38"/>
      <c r="BH121" s="38"/>
      <c r="BI121" s="38"/>
      <c r="BJ121" s="45"/>
      <c r="BK121" s="45"/>
      <c r="BL121" s="38"/>
      <c r="BM121" s="38"/>
      <c r="BN121" s="38"/>
      <c r="BO121" s="38"/>
      <c r="BP121" s="42"/>
      <c r="BQ121" s="42"/>
      <c r="BR121" s="42"/>
      <c r="BS121" s="42"/>
      <c r="BT121" s="42"/>
    </row>
    <row r="122" spans="1:72" s="63" customFormat="1">
      <c r="A122" s="53" t="str">
        <f t="shared" si="2"/>
        <v/>
      </c>
      <c r="B122" s="62"/>
      <c r="C122" s="65"/>
      <c r="D122" s="50" t="str">
        <f>IFERROR((VLOOKUP(C122,ผู้สำเร็จการศึกษา!$C$1:$M$3332,2,0)),"")</f>
        <v/>
      </c>
      <c r="E122" s="51" t="str">
        <f>IFERROR((VLOOKUP(C122,ผู้สำเร็จการศึกษา!$C$1:$M$3332,3,0)),"")</f>
        <v/>
      </c>
      <c r="F122" s="51" t="str">
        <f>IFERROR((VLOOKUP(C122,ผู้สำเร็จการศึกษา!$C$1:$M$3332,4,0)),"")</f>
        <v/>
      </c>
      <c r="G122" s="51" t="str">
        <f>IFERROR((VLOOKUP(C122,ผู้สำเร็จการศึกษา!$C$1:$M$3332,10,0)),"")</f>
        <v/>
      </c>
      <c r="H122" s="51" t="str">
        <f>IFERROR((VLOOKUP(C122,ผู้สำเร็จการศึกษา!$C$1:$M$3332,6,0)),"")</f>
        <v/>
      </c>
      <c r="I122" s="51" t="str">
        <f>IFERROR((VLOOKUP(C122,ผู้สำเร็จการศึกษา!$C$1:$M$3332,8,0)),"")</f>
        <v/>
      </c>
      <c r="J122" s="51"/>
      <c r="K122" s="51"/>
      <c r="L122" s="51"/>
      <c r="M122" s="51"/>
      <c r="N122" s="51"/>
      <c r="O122" s="51"/>
      <c r="P122" s="51"/>
      <c r="Q122" s="51"/>
      <c r="R122" s="51"/>
      <c r="S122" s="39"/>
      <c r="T122" s="40"/>
      <c r="U122" s="39"/>
      <c r="V122" s="40"/>
      <c r="W122" s="39"/>
      <c r="X122" s="41"/>
      <c r="Y122" s="41"/>
      <c r="Z122" s="41"/>
      <c r="AA122" s="42"/>
      <c r="AB122" s="41"/>
      <c r="AC122" s="41"/>
      <c r="AD122" s="41"/>
      <c r="AE122" s="40"/>
      <c r="AF122" s="43"/>
      <c r="AG122" s="43"/>
      <c r="AH122" s="40"/>
      <c r="AI122" s="44"/>
      <c r="AJ122" s="44"/>
      <c r="AK122" s="44"/>
      <c r="AL122" s="44"/>
      <c r="AM122" s="44"/>
      <c r="AN122" s="44"/>
      <c r="AO122" s="45"/>
      <c r="AP122" s="45"/>
      <c r="AQ122" s="45"/>
      <c r="AR122" s="45"/>
      <c r="AS122" s="45"/>
      <c r="AT122" s="45"/>
      <c r="AU122" s="38"/>
      <c r="AV122" s="38"/>
      <c r="AW122" s="38"/>
      <c r="AX122" s="38"/>
      <c r="AY122" s="38"/>
      <c r="AZ122" s="38"/>
      <c r="BA122" s="45"/>
      <c r="BB122" s="45"/>
      <c r="BC122" s="45"/>
      <c r="BD122" s="45"/>
      <c r="BE122" s="45"/>
      <c r="BF122" s="38"/>
      <c r="BG122" s="38"/>
      <c r="BH122" s="38"/>
      <c r="BI122" s="38"/>
      <c r="BJ122" s="45"/>
      <c r="BK122" s="45"/>
      <c r="BL122" s="38"/>
      <c r="BM122" s="38"/>
      <c r="BN122" s="38"/>
      <c r="BO122" s="38"/>
      <c r="BP122" s="42"/>
      <c r="BQ122" s="42"/>
      <c r="BR122" s="42"/>
      <c r="BS122" s="42"/>
      <c r="BT122" s="42"/>
    </row>
    <row r="123" spans="1:72" s="63" customFormat="1">
      <c r="A123" s="53" t="str">
        <f t="shared" si="2"/>
        <v/>
      </c>
      <c r="B123" s="62"/>
      <c r="C123" s="65"/>
      <c r="D123" s="50" t="str">
        <f>IFERROR((VLOOKUP(C123,ผู้สำเร็จการศึกษา!$C$1:$M$3332,2,0)),"")</f>
        <v/>
      </c>
      <c r="E123" s="51" t="str">
        <f>IFERROR((VLOOKUP(C123,ผู้สำเร็จการศึกษา!$C$1:$M$3332,3,0)),"")</f>
        <v/>
      </c>
      <c r="F123" s="51" t="str">
        <f>IFERROR((VLOOKUP(C123,ผู้สำเร็จการศึกษา!$C$1:$M$3332,4,0)),"")</f>
        <v/>
      </c>
      <c r="G123" s="51" t="str">
        <f>IFERROR((VLOOKUP(C123,ผู้สำเร็จการศึกษา!$C$1:$M$3332,10,0)),"")</f>
        <v/>
      </c>
      <c r="H123" s="51" t="str">
        <f>IFERROR((VLOOKUP(C123,ผู้สำเร็จการศึกษา!$C$1:$M$3332,6,0)),"")</f>
        <v/>
      </c>
      <c r="I123" s="51" t="str">
        <f>IFERROR((VLOOKUP(C123,ผู้สำเร็จการศึกษา!$C$1:$M$3332,8,0)),"")</f>
        <v/>
      </c>
      <c r="J123" s="51"/>
      <c r="K123" s="51"/>
      <c r="L123" s="51"/>
      <c r="M123" s="51"/>
      <c r="N123" s="51"/>
      <c r="O123" s="51"/>
      <c r="P123" s="51"/>
      <c r="Q123" s="51"/>
      <c r="R123" s="51"/>
      <c r="S123" s="39"/>
      <c r="T123" s="40"/>
      <c r="U123" s="39"/>
      <c r="V123" s="40"/>
      <c r="W123" s="39"/>
      <c r="X123" s="41"/>
      <c r="Y123" s="41"/>
      <c r="Z123" s="41"/>
      <c r="AA123" s="42"/>
      <c r="AB123" s="41"/>
      <c r="AC123" s="41"/>
      <c r="AD123" s="41"/>
      <c r="AE123" s="40"/>
      <c r="AF123" s="43"/>
      <c r="AG123" s="43"/>
      <c r="AH123" s="40"/>
      <c r="AI123" s="44"/>
      <c r="AJ123" s="44"/>
      <c r="AK123" s="44"/>
      <c r="AL123" s="44"/>
      <c r="AM123" s="44"/>
      <c r="AN123" s="44"/>
      <c r="AO123" s="45"/>
      <c r="AP123" s="45"/>
      <c r="AQ123" s="45"/>
      <c r="AR123" s="45"/>
      <c r="AS123" s="45"/>
      <c r="AT123" s="45"/>
      <c r="AU123" s="38"/>
      <c r="AV123" s="38"/>
      <c r="AW123" s="38"/>
      <c r="AX123" s="38"/>
      <c r="AY123" s="38"/>
      <c r="AZ123" s="38"/>
      <c r="BA123" s="45"/>
      <c r="BB123" s="45"/>
      <c r="BC123" s="45"/>
      <c r="BD123" s="45"/>
      <c r="BE123" s="45"/>
      <c r="BF123" s="38"/>
      <c r="BG123" s="38"/>
      <c r="BH123" s="38"/>
      <c r="BI123" s="38"/>
      <c r="BJ123" s="45"/>
      <c r="BK123" s="45"/>
      <c r="BL123" s="38"/>
      <c r="BM123" s="38"/>
      <c r="BN123" s="38"/>
      <c r="BO123" s="38"/>
      <c r="BP123" s="42"/>
      <c r="BQ123" s="42"/>
      <c r="BR123" s="42"/>
      <c r="BS123" s="42"/>
      <c r="BT123" s="42"/>
    </row>
    <row r="124" spans="1:72" s="63" customFormat="1">
      <c r="A124" s="53" t="str">
        <f t="shared" si="2"/>
        <v/>
      </c>
      <c r="B124" s="62"/>
      <c r="C124" s="65"/>
      <c r="D124" s="50" t="str">
        <f>IFERROR((VLOOKUP(C124,ผู้สำเร็จการศึกษา!$C$1:$M$3332,2,0)),"")</f>
        <v/>
      </c>
      <c r="E124" s="51" t="str">
        <f>IFERROR((VLOOKUP(C124,ผู้สำเร็จการศึกษา!$C$1:$M$3332,3,0)),"")</f>
        <v/>
      </c>
      <c r="F124" s="51" t="str">
        <f>IFERROR((VLOOKUP(C124,ผู้สำเร็จการศึกษา!$C$1:$M$3332,4,0)),"")</f>
        <v/>
      </c>
      <c r="G124" s="51" t="str">
        <f>IFERROR((VLOOKUP(C124,ผู้สำเร็จการศึกษา!$C$1:$M$3332,10,0)),"")</f>
        <v/>
      </c>
      <c r="H124" s="51" t="str">
        <f>IFERROR((VLOOKUP(C124,ผู้สำเร็จการศึกษา!$C$1:$M$3332,6,0)),"")</f>
        <v/>
      </c>
      <c r="I124" s="51" t="str">
        <f>IFERROR((VLOOKUP(C124,ผู้สำเร็จการศึกษา!$C$1:$M$3332,8,0)),"")</f>
        <v/>
      </c>
      <c r="J124" s="51"/>
      <c r="K124" s="51"/>
      <c r="L124" s="51"/>
      <c r="M124" s="51"/>
      <c r="N124" s="51"/>
      <c r="O124" s="51"/>
      <c r="P124" s="51"/>
      <c r="Q124" s="51"/>
      <c r="R124" s="51"/>
      <c r="S124" s="39"/>
      <c r="T124" s="40"/>
      <c r="U124" s="39"/>
      <c r="V124" s="40"/>
      <c r="W124" s="39"/>
      <c r="X124" s="41"/>
      <c r="Y124" s="41"/>
      <c r="Z124" s="41"/>
      <c r="AA124" s="42"/>
      <c r="AB124" s="41"/>
      <c r="AC124" s="41"/>
      <c r="AD124" s="41"/>
      <c r="AE124" s="40"/>
      <c r="AF124" s="43"/>
      <c r="AG124" s="43"/>
      <c r="AH124" s="40"/>
      <c r="AI124" s="44"/>
      <c r="AJ124" s="44"/>
      <c r="AK124" s="44"/>
      <c r="AL124" s="44"/>
      <c r="AM124" s="44"/>
      <c r="AN124" s="44"/>
      <c r="AO124" s="45"/>
      <c r="AP124" s="45"/>
      <c r="AQ124" s="45"/>
      <c r="AR124" s="45"/>
      <c r="AS124" s="45"/>
      <c r="AT124" s="45"/>
      <c r="AU124" s="38"/>
      <c r="AV124" s="38"/>
      <c r="AW124" s="38"/>
      <c r="AX124" s="38"/>
      <c r="AY124" s="38"/>
      <c r="AZ124" s="38"/>
      <c r="BA124" s="45"/>
      <c r="BB124" s="45"/>
      <c r="BC124" s="45"/>
      <c r="BD124" s="45"/>
      <c r="BE124" s="45"/>
      <c r="BF124" s="38"/>
      <c r="BG124" s="38"/>
      <c r="BH124" s="38"/>
      <c r="BI124" s="38"/>
      <c r="BJ124" s="45"/>
      <c r="BK124" s="45"/>
      <c r="BL124" s="38"/>
      <c r="BM124" s="38"/>
      <c r="BN124" s="38"/>
      <c r="BO124" s="38"/>
      <c r="BP124" s="42"/>
      <c r="BQ124" s="42"/>
      <c r="BR124" s="42"/>
      <c r="BS124" s="42"/>
      <c r="BT124" s="42"/>
    </row>
    <row r="125" spans="1:72" s="63" customFormat="1">
      <c r="A125" s="53" t="str">
        <f t="shared" si="2"/>
        <v/>
      </c>
      <c r="B125" s="62"/>
      <c r="C125" s="65"/>
      <c r="D125" s="50" t="str">
        <f>IFERROR((VLOOKUP(C125,ผู้สำเร็จการศึกษา!$C$1:$M$3332,2,0)),"")</f>
        <v/>
      </c>
      <c r="E125" s="51" t="str">
        <f>IFERROR((VLOOKUP(C125,ผู้สำเร็จการศึกษา!$C$1:$M$3332,3,0)),"")</f>
        <v/>
      </c>
      <c r="F125" s="51" t="str">
        <f>IFERROR((VLOOKUP(C125,ผู้สำเร็จการศึกษา!$C$1:$M$3332,4,0)),"")</f>
        <v/>
      </c>
      <c r="G125" s="51" t="str">
        <f>IFERROR((VLOOKUP(C125,ผู้สำเร็จการศึกษา!$C$1:$M$3332,10,0)),"")</f>
        <v/>
      </c>
      <c r="H125" s="51" t="str">
        <f>IFERROR((VLOOKUP(C125,ผู้สำเร็จการศึกษา!$C$1:$M$3332,6,0)),"")</f>
        <v/>
      </c>
      <c r="I125" s="51" t="str">
        <f>IFERROR((VLOOKUP(C125,ผู้สำเร็จการศึกษา!$C$1:$M$3332,8,0)),"")</f>
        <v/>
      </c>
      <c r="J125" s="51"/>
      <c r="K125" s="51"/>
      <c r="L125" s="51"/>
      <c r="M125" s="51"/>
      <c r="N125" s="51"/>
      <c r="O125" s="51"/>
      <c r="P125" s="51"/>
      <c r="Q125" s="51"/>
      <c r="R125" s="51"/>
      <c r="S125" s="39"/>
      <c r="T125" s="40"/>
      <c r="U125" s="39"/>
      <c r="V125" s="40"/>
      <c r="W125" s="39"/>
      <c r="X125" s="41"/>
      <c r="Y125" s="41"/>
      <c r="Z125" s="41"/>
      <c r="AA125" s="42"/>
      <c r="AB125" s="41"/>
      <c r="AC125" s="41"/>
      <c r="AD125" s="41"/>
      <c r="AE125" s="40"/>
      <c r="AF125" s="43"/>
      <c r="AG125" s="43"/>
      <c r="AH125" s="40"/>
      <c r="AI125" s="44"/>
      <c r="AJ125" s="44"/>
      <c r="AK125" s="44"/>
      <c r="AL125" s="44"/>
      <c r="AM125" s="44"/>
      <c r="AN125" s="44"/>
      <c r="AO125" s="45"/>
      <c r="AP125" s="45"/>
      <c r="AQ125" s="45"/>
      <c r="AR125" s="45"/>
      <c r="AS125" s="45"/>
      <c r="AT125" s="45"/>
      <c r="AU125" s="38"/>
      <c r="AV125" s="38"/>
      <c r="AW125" s="38"/>
      <c r="AX125" s="38"/>
      <c r="AY125" s="38"/>
      <c r="AZ125" s="38"/>
      <c r="BA125" s="45"/>
      <c r="BB125" s="45"/>
      <c r="BC125" s="45"/>
      <c r="BD125" s="45"/>
      <c r="BE125" s="45"/>
      <c r="BF125" s="38"/>
      <c r="BG125" s="38"/>
      <c r="BH125" s="38"/>
      <c r="BI125" s="38"/>
      <c r="BJ125" s="45"/>
      <c r="BK125" s="45"/>
      <c r="BL125" s="38"/>
      <c r="BM125" s="38"/>
      <c r="BN125" s="38"/>
      <c r="BO125" s="38"/>
      <c r="BP125" s="42"/>
      <c r="BQ125" s="42"/>
      <c r="BR125" s="42"/>
      <c r="BS125" s="42"/>
      <c r="BT125" s="42"/>
    </row>
    <row r="126" spans="1:72" s="63" customFormat="1">
      <c r="A126" s="53" t="str">
        <f t="shared" si="2"/>
        <v/>
      </c>
      <c r="B126" s="62"/>
      <c r="C126" s="65"/>
      <c r="D126" s="50" t="str">
        <f>IFERROR((VLOOKUP(C126,ผู้สำเร็จการศึกษา!$C$1:$M$3332,2,0)),"")</f>
        <v/>
      </c>
      <c r="E126" s="51" t="str">
        <f>IFERROR((VLOOKUP(C126,ผู้สำเร็จการศึกษา!$C$1:$M$3332,3,0)),"")</f>
        <v/>
      </c>
      <c r="F126" s="51" t="str">
        <f>IFERROR((VLOOKUP(C126,ผู้สำเร็จการศึกษา!$C$1:$M$3332,4,0)),"")</f>
        <v/>
      </c>
      <c r="G126" s="51" t="str">
        <f>IFERROR((VLOOKUP(C126,ผู้สำเร็จการศึกษา!$C$1:$M$3332,10,0)),"")</f>
        <v/>
      </c>
      <c r="H126" s="51" t="str">
        <f>IFERROR((VLOOKUP(C126,ผู้สำเร็จการศึกษา!$C$1:$M$3332,6,0)),"")</f>
        <v/>
      </c>
      <c r="I126" s="51" t="str">
        <f>IFERROR((VLOOKUP(C126,ผู้สำเร็จการศึกษา!$C$1:$M$3332,8,0)),"")</f>
        <v/>
      </c>
      <c r="J126" s="51"/>
      <c r="K126" s="51"/>
      <c r="L126" s="51"/>
      <c r="M126" s="51"/>
      <c r="N126" s="51"/>
      <c r="O126" s="51"/>
      <c r="P126" s="51"/>
      <c r="Q126" s="51"/>
      <c r="R126" s="51"/>
      <c r="S126" s="39"/>
      <c r="T126" s="40"/>
      <c r="U126" s="39"/>
      <c r="V126" s="40"/>
      <c r="W126" s="39"/>
      <c r="X126" s="41"/>
      <c r="Y126" s="41"/>
      <c r="Z126" s="41"/>
      <c r="AA126" s="42"/>
      <c r="AB126" s="41"/>
      <c r="AC126" s="41"/>
      <c r="AD126" s="41"/>
      <c r="AE126" s="40"/>
      <c r="AF126" s="43"/>
      <c r="AG126" s="43"/>
      <c r="AH126" s="40"/>
      <c r="AI126" s="44"/>
      <c r="AJ126" s="44"/>
      <c r="AK126" s="44"/>
      <c r="AL126" s="44"/>
      <c r="AM126" s="44"/>
      <c r="AN126" s="44"/>
      <c r="AO126" s="45"/>
      <c r="AP126" s="45"/>
      <c r="AQ126" s="45"/>
      <c r="AR126" s="45"/>
      <c r="AS126" s="45"/>
      <c r="AT126" s="45"/>
      <c r="AU126" s="38"/>
      <c r="AV126" s="38"/>
      <c r="AW126" s="38"/>
      <c r="AX126" s="38"/>
      <c r="AY126" s="38"/>
      <c r="AZ126" s="38"/>
      <c r="BA126" s="45"/>
      <c r="BB126" s="45"/>
      <c r="BC126" s="45"/>
      <c r="BD126" s="45"/>
      <c r="BE126" s="45"/>
      <c r="BF126" s="38"/>
      <c r="BG126" s="38"/>
      <c r="BH126" s="38"/>
      <c r="BI126" s="38"/>
      <c r="BJ126" s="45"/>
      <c r="BK126" s="45"/>
      <c r="BL126" s="38"/>
      <c r="BM126" s="38"/>
      <c r="BN126" s="38"/>
      <c r="BO126" s="38"/>
      <c r="BP126" s="42"/>
      <c r="BQ126" s="42"/>
      <c r="BR126" s="42"/>
      <c r="BS126" s="42"/>
      <c r="BT126" s="42"/>
    </row>
    <row r="127" spans="1:72" s="63" customFormat="1">
      <c r="A127" s="53" t="str">
        <f t="shared" si="2"/>
        <v/>
      </c>
      <c r="B127" s="62"/>
      <c r="C127" s="65"/>
      <c r="D127" s="50" t="str">
        <f>IFERROR((VLOOKUP(C127,ผู้สำเร็จการศึกษา!$C$1:$M$3332,2,0)),"")</f>
        <v/>
      </c>
      <c r="E127" s="51" t="str">
        <f>IFERROR((VLOOKUP(C127,ผู้สำเร็จการศึกษา!$C$1:$M$3332,3,0)),"")</f>
        <v/>
      </c>
      <c r="F127" s="51" t="str">
        <f>IFERROR((VLOOKUP(C127,ผู้สำเร็จการศึกษา!$C$1:$M$3332,4,0)),"")</f>
        <v/>
      </c>
      <c r="G127" s="51" t="str">
        <f>IFERROR((VLOOKUP(C127,ผู้สำเร็จการศึกษา!$C$1:$M$3332,10,0)),"")</f>
        <v/>
      </c>
      <c r="H127" s="51" t="str">
        <f>IFERROR((VLOOKUP(C127,ผู้สำเร็จการศึกษา!$C$1:$M$3332,6,0)),"")</f>
        <v/>
      </c>
      <c r="I127" s="51" t="str">
        <f>IFERROR((VLOOKUP(C127,ผู้สำเร็จการศึกษา!$C$1:$M$3332,8,0)),"")</f>
        <v/>
      </c>
      <c r="J127" s="51"/>
      <c r="K127" s="51"/>
      <c r="L127" s="51"/>
      <c r="M127" s="51"/>
      <c r="N127" s="51"/>
      <c r="O127" s="51"/>
      <c r="P127" s="51"/>
      <c r="Q127" s="51"/>
      <c r="R127" s="51"/>
      <c r="S127" s="39"/>
      <c r="T127" s="40"/>
      <c r="U127" s="39"/>
      <c r="V127" s="40"/>
      <c r="W127" s="39"/>
      <c r="X127" s="41"/>
      <c r="Y127" s="41"/>
      <c r="Z127" s="41"/>
      <c r="AA127" s="42"/>
      <c r="AB127" s="41"/>
      <c r="AC127" s="41"/>
      <c r="AD127" s="41"/>
      <c r="AE127" s="40"/>
      <c r="AF127" s="43"/>
      <c r="AG127" s="43"/>
      <c r="AH127" s="40"/>
      <c r="AI127" s="44"/>
      <c r="AJ127" s="44"/>
      <c r="AK127" s="44"/>
      <c r="AL127" s="44"/>
      <c r="AM127" s="44"/>
      <c r="AN127" s="44"/>
      <c r="AO127" s="45"/>
      <c r="AP127" s="45"/>
      <c r="AQ127" s="45"/>
      <c r="AR127" s="45"/>
      <c r="AS127" s="45"/>
      <c r="AT127" s="45"/>
      <c r="AU127" s="38"/>
      <c r="AV127" s="38"/>
      <c r="AW127" s="38"/>
      <c r="AX127" s="38"/>
      <c r="AY127" s="38"/>
      <c r="AZ127" s="38"/>
      <c r="BA127" s="45"/>
      <c r="BB127" s="45"/>
      <c r="BC127" s="45"/>
      <c r="BD127" s="45"/>
      <c r="BE127" s="45"/>
      <c r="BF127" s="38"/>
      <c r="BG127" s="38"/>
      <c r="BH127" s="38"/>
      <c r="BI127" s="38"/>
      <c r="BJ127" s="45"/>
      <c r="BK127" s="45"/>
      <c r="BL127" s="38"/>
      <c r="BM127" s="38"/>
      <c r="BN127" s="38"/>
      <c r="BO127" s="38"/>
      <c r="BP127" s="42"/>
      <c r="BQ127" s="42"/>
      <c r="BR127" s="42"/>
      <c r="BS127" s="42"/>
      <c r="BT127" s="42"/>
    </row>
    <row r="128" spans="1:72" s="63" customFormat="1">
      <c r="A128" s="53" t="str">
        <f t="shared" si="2"/>
        <v/>
      </c>
      <c r="B128" s="62"/>
      <c r="C128" s="65"/>
      <c r="D128" s="50" t="str">
        <f>IFERROR((VLOOKUP(C128,ผู้สำเร็จการศึกษา!$C$1:$M$3332,2,0)),"")</f>
        <v/>
      </c>
      <c r="E128" s="51" t="str">
        <f>IFERROR((VLOOKUP(C128,ผู้สำเร็จการศึกษา!$C$1:$M$3332,3,0)),"")</f>
        <v/>
      </c>
      <c r="F128" s="51" t="str">
        <f>IFERROR((VLOOKUP(C128,ผู้สำเร็จการศึกษา!$C$1:$M$3332,4,0)),"")</f>
        <v/>
      </c>
      <c r="G128" s="51" t="str">
        <f>IFERROR((VLOOKUP(C128,ผู้สำเร็จการศึกษา!$C$1:$M$3332,10,0)),"")</f>
        <v/>
      </c>
      <c r="H128" s="51" t="str">
        <f>IFERROR((VLOOKUP(C128,ผู้สำเร็จการศึกษา!$C$1:$M$3332,6,0)),"")</f>
        <v/>
      </c>
      <c r="I128" s="51" t="str">
        <f>IFERROR((VLOOKUP(C128,ผู้สำเร็จการศึกษา!$C$1:$M$3332,8,0)),"")</f>
        <v/>
      </c>
      <c r="J128" s="51"/>
      <c r="K128" s="51"/>
      <c r="L128" s="51"/>
      <c r="M128" s="51"/>
      <c r="N128" s="51"/>
      <c r="O128" s="51"/>
      <c r="P128" s="51"/>
      <c r="Q128" s="51"/>
      <c r="R128" s="51"/>
      <c r="S128" s="39"/>
      <c r="T128" s="40"/>
      <c r="U128" s="39"/>
      <c r="V128" s="40"/>
      <c r="W128" s="39"/>
      <c r="X128" s="41"/>
      <c r="Y128" s="41"/>
      <c r="Z128" s="41"/>
      <c r="AA128" s="42"/>
      <c r="AB128" s="41"/>
      <c r="AC128" s="41"/>
      <c r="AD128" s="41"/>
      <c r="AE128" s="40"/>
      <c r="AF128" s="43"/>
      <c r="AG128" s="43"/>
      <c r="AH128" s="40"/>
      <c r="AI128" s="44"/>
      <c r="AJ128" s="44"/>
      <c r="AK128" s="44"/>
      <c r="AL128" s="44"/>
      <c r="AM128" s="44"/>
      <c r="AN128" s="44"/>
      <c r="AO128" s="45"/>
      <c r="AP128" s="45"/>
      <c r="AQ128" s="45"/>
      <c r="AR128" s="45"/>
      <c r="AS128" s="45"/>
      <c r="AT128" s="45"/>
      <c r="AU128" s="38"/>
      <c r="AV128" s="38"/>
      <c r="AW128" s="38"/>
      <c r="AX128" s="38"/>
      <c r="AY128" s="38"/>
      <c r="AZ128" s="38"/>
      <c r="BA128" s="45"/>
      <c r="BB128" s="45"/>
      <c r="BC128" s="45"/>
      <c r="BD128" s="45"/>
      <c r="BE128" s="45"/>
      <c r="BF128" s="38"/>
      <c r="BG128" s="38"/>
      <c r="BH128" s="38"/>
      <c r="BI128" s="38"/>
      <c r="BJ128" s="45"/>
      <c r="BK128" s="45"/>
      <c r="BL128" s="38"/>
      <c r="BM128" s="38"/>
      <c r="BN128" s="38"/>
      <c r="BO128" s="38"/>
      <c r="BP128" s="42"/>
      <c r="BQ128" s="42"/>
      <c r="BR128" s="42"/>
      <c r="BS128" s="42"/>
      <c r="BT128" s="42"/>
    </row>
    <row r="129" spans="1:72" s="63" customFormat="1">
      <c r="A129" s="53" t="str">
        <f t="shared" si="2"/>
        <v/>
      </c>
      <c r="B129" s="62"/>
      <c r="C129" s="65"/>
      <c r="D129" s="50" t="str">
        <f>IFERROR((VLOOKUP(C129,ผู้สำเร็จการศึกษา!$C$1:$M$3332,2,0)),"")</f>
        <v/>
      </c>
      <c r="E129" s="51" t="str">
        <f>IFERROR((VLOOKUP(C129,ผู้สำเร็จการศึกษา!$C$1:$M$3332,3,0)),"")</f>
        <v/>
      </c>
      <c r="F129" s="51" t="str">
        <f>IFERROR((VLOOKUP(C129,ผู้สำเร็จการศึกษา!$C$1:$M$3332,4,0)),"")</f>
        <v/>
      </c>
      <c r="G129" s="51" t="str">
        <f>IFERROR((VLOOKUP(C129,ผู้สำเร็จการศึกษา!$C$1:$M$3332,10,0)),"")</f>
        <v/>
      </c>
      <c r="H129" s="51" t="str">
        <f>IFERROR((VLOOKUP(C129,ผู้สำเร็จการศึกษา!$C$1:$M$3332,6,0)),"")</f>
        <v/>
      </c>
      <c r="I129" s="51" t="str">
        <f>IFERROR((VLOOKUP(C129,ผู้สำเร็จการศึกษา!$C$1:$M$3332,8,0)),"")</f>
        <v/>
      </c>
      <c r="J129" s="51"/>
      <c r="K129" s="51"/>
      <c r="L129" s="51"/>
      <c r="M129" s="51"/>
      <c r="N129" s="51"/>
      <c r="O129" s="51"/>
      <c r="P129" s="51"/>
      <c r="Q129" s="51"/>
      <c r="R129" s="51"/>
      <c r="S129" s="39"/>
      <c r="T129" s="40"/>
      <c r="U129" s="39"/>
      <c r="V129" s="40"/>
      <c r="W129" s="39"/>
      <c r="X129" s="41"/>
      <c r="Y129" s="41"/>
      <c r="Z129" s="41"/>
      <c r="AA129" s="42"/>
      <c r="AB129" s="41"/>
      <c r="AC129" s="41"/>
      <c r="AD129" s="41"/>
      <c r="AE129" s="40"/>
      <c r="AF129" s="43"/>
      <c r="AG129" s="43"/>
      <c r="AH129" s="40"/>
      <c r="AI129" s="44"/>
      <c r="AJ129" s="44"/>
      <c r="AK129" s="44"/>
      <c r="AL129" s="44"/>
      <c r="AM129" s="44"/>
      <c r="AN129" s="44"/>
      <c r="AO129" s="45"/>
      <c r="AP129" s="45"/>
      <c r="AQ129" s="45"/>
      <c r="AR129" s="45"/>
      <c r="AS129" s="45"/>
      <c r="AT129" s="45"/>
      <c r="AU129" s="38"/>
      <c r="AV129" s="38"/>
      <c r="AW129" s="38"/>
      <c r="AX129" s="38"/>
      <c r="AY129" s="38"/>
      <c r="AZ129" s="38"/>
      <c r="BA129" s="45"/>
      <c r="BB129" s="45"/>
      <c r="BC129" s="45"/>
      <c r="BD129" s="45"/>
      <c r="BE129" s="45"/>
      <c r="BF129" s="38"/>
      <c r="BG129" s="38"/>
      <c r="BH129" s="38"/>
      <c r="BI129" s="38"/>
      <c r="BJ129" s="45"/>
      <c r="BK129" s="45"/>
      <c r="BL129" s="38"/>
      <c r="BM129" s="38"/>
      <c r="BN129" s="38"/>
      <c r="BO129" s="38"/>
      <c r="BP129" s="42"/>
      <c r="BQ129" s="42"/>
      <c r="BR129" s="42"/>
      <c r="BS129" s="42"/>
      <c r="BT129" s="42"/>
    </row>
    <row r="130" spans="1:72" s="63" customFormat="1">
      <c r="A130" s="53" t="str">
        <f t="shared" si="2"/>
        <v/>
      </c>
      <c r="B130" s="62"/>
      <c r="C130" s="65"/>
      <c r="D130" s="50" t="str">
        <f>IFERROR((VLOOKUP(C130,ผู้สำเร็จการศึกษา!$C$1:$M$3332,2,0)),"")</f>
        <v/>
      </c>
      <c r="E130" s="51" t="str">
        <f>IFERROR((VLOOKUP(C130,ผู้สำเร็จการศึกษา!$C$1:$M$3332,3,0)),"")</f>
        <v/>
      </c>
      <c r="F130" s="51" t="str">
        <f>IFERROR((VLOOKUP(C130,ผู้สำเร็จการศึกษา!$C$1:$M$3332,4,0)),"")</f>
        <v/>
      </c>
      <c r="G130" s="51" t="str">
        <f>IFERROR((VLOOKUP(C130,ผู้สำเร็จการศึกษา!$C$1:$M$3332,10,0)),"")</f>
        <v/>
      </c>
      <c r="H130" s="51" t="str">
        <f>IFERROR((VLOOKUP(C130,ผู้สำเร็จการศึกษา!$C$1:$M$3332,6,0)),"")</f>
        <v/>
      </c>
      <c r="I130" s="51" t="str">
        <f>IFERROR((VLOOKUP(C130,ผู้สำเร็จการศึกษา!$C$1:$M$3332,8,0)),"")</f>
        <v/>
      </c>
      <c r="J130" s="51"/>
      <c r="K130" s="51"/>
      <c r="L130" s="51"/>
      <c r="M130" s="51"/>
      <c r="N130" s="51"/>
      <c r="O130" s="51"/>
      <c r="P130" s="51"/>
      <c r="Q130" s="51"/>
      <c r="R130" s="51"/>
      <c r="S130" s="39"/>
      <c r="T130" s="40"/>
      <c r="U130" s="39"/>
      <c r="V130" s="40"/>
      <c r="W130" s="39"/>
      <c r="X130" s="41"/>
      <c r="Y130" s="41"/>
      <c r="Z130" s="41"/>
      <c r="AA130" s="42"/>
      <c r="AB130" s="41"/>
      <c r="AC130" s="41"/>
      <c r="AD130" s="41"/>
      <c r="AE130" s="40"/>
      <c r="AF130" s="43"/>
      <c r="AG130" s="43"/>
      <c r="AH130" s="40"/>
      <c r="AI130" s="44"/>
      <c r="AJ130" s="44"/>
      <c r="AK130" s="44"/>
      <c r="AL130" s="44"/>
      <c r="AM130" s="44"/>
      <c r="AN130" s="44"/>
      <c r="AO130" s="45"/>
      <c r="AP130" s="45"/>
      <c r="AQ130" s="45"/>
      <c r="AR130" s="45"/>
      <c r="AS130" s="45"/>
      <c r="AT130" s="45"/>
      <c r="AU130" s="38"/>
      <c r="AV130" s="38"/>
      <c r="AW130" s="38"/>
      <c r="AX130" s="38"/>
      <c r="AY130" s="38"/>
      <c r="AZ130" s="38"/>
      <c r="BA130" s="45"/>
      <c r="BB130" s="45"/>
      <c r="BC130" s="45"/>
      <c r="BD130" s="45"/>
      <c r="BE130" s="45"/>
      <c r="BF130" s="38"/>
      <c r="BG130" s="38"/>
      <c r="BH130" s="38"/>
      <c r="BI130" s="38"/>
      <c r="BJ130" s="45"/>
      <c r="BK130" s="45"/>
      <c r="BL130" s="38"/>
      <c r="BM130" s="38"/>
      <c r="BN130" s="38"/>
      <c r="BO130" s="38"/>
      <c r="BP130" s="42"/>
      <c r="BQ130" s="42"/>
      <c r="BR130" s="42"/>
      <c r="BS130" s="42"/>
      <c r="BT130" s="42"/>
    </row>
    <row r="131" spans="1:72" s="63" customFormat="1">
      <c r="A131" s="53" t="str">
        <f t="shared" si="2"/>
        <v/>
      </c>
      <c r="B131" s="62"/>
      <c r="C131" s="65"/>
      <c r="D131" s="50" t="str">
        <f>IFERROR((VLOOKUP(C131,ผู้สำเร็จการศึกษา!$C$1:$M$3332,2,0)),"")</f>
        <v/>
      </c>
      <c r="E131" s="51" t="str">
        <f>IFERROR((VLOOKUP(C131,ผู้สำเร็จการศึกษา!$C$1:$M$3332,3,0)),"")</f>
        <v/>
      </c>
      <c r="F131" s="51" t="str">
        <f>IFERROR((VLOOKUP(C131,ผู้สำเร็จการศึกษา!$C$1:$M$3332,4,0)),"")</f>
        <v/>
      </c>
      <c r="G131" s="51" t="str">
        <f>IFERROR((VLOOKUP(C131,ผู้สำเร็จการศึกษา!$C$1:$M$3332,10,0)),"")</f>
        <v/>
      </c>
      <c r="H131" s="51" t="str">
        <f>IFERROR((VLOOKUP(C131,ผู้สำเร็จการศึกษา!$C$1:$M$3332,6,0)),"")</f>
        <v/>
      </c>
      <c r="I131" s="51" t="str">
        <f>IFERROR((VLOOKUP(C131,ผู้สำเร็จการศึกษา!$C$1:$M$3332,8,0)),"")</f>
        <v/>
      </c>
      <c r="J131" s="51"/>
      <c r="K131" s="51"/>
      <c r="L131" s="51"/>
      <c r="M131" s="51"/>
      <c r="N131" s="51"/>
      <c r="O131" s="51"/>
      <c r="P131" s="51"/>
      <c r="Q131" s="51"/>
      <c r="R131" s="51"/>
      <c r="S131" s="39"/>
      <c r="T131" s="40"/>
      <c r="U131" s="39"/>
      <c r="V131" s="40"/>
      <c r="W131" s="39"/>
      <c r="X131" s="41"/>
      <c r="Y131" s="41"/>
      <c r="Z131" s="41"/>
      <c r="AA131" s="42"/>
      <c r="AB131" s="41"/>
      <c r="AC131" s="41"/>
      <c r="AD131" s="41"/>
      <c r="AE131" s="40"/>
      <c r="AF131" s="43"/>
      <c r="AG131" s="43"/>
      <c r="AH131" s="40"/>
      <c r="AI131" s="44"/>
      <c r="AJ131" s="44"/>
      <c r="AK131" s="44"/>
      <c r="AL131" s="44"/>
      <c r="AM131" s="44"/>
      <c r="AN131" s="44"/>
      <c r="AO131" s="45"/>
      <c r="AP131" s="45"/>
      <c r="AQ131" s="45"/>
      <c r="AR131" s="45"/>
      <c r="AS131" s="45"/>
      <c r="AT131" s="45"/>
      <c r="AU131" s="38"/>
      <c r="AV131" s="38"/>
      <c r="AW131" s="38"/>
      <c r="AX131" s="38"/>
      <c r="AY131" s="38"/>
      <c r="AZ131" s="38"/>
      <c r="BA131" s="45"/>
      <c r="BB131" s="45"/>
      <c r="BC131" s="45"/>
      <c r="BD131" s="45"/>
      <c r="BE131" s="45"/>
      <c r="BF131" s="38"/>
      <c r="BG131" s="38"/>
      <c r="BH131" s="38"/>
      <c r="BI131" s="38"/>
      <c r="BJ131" s="45"/>
      <c r="BK131" s="45"/>
      <c r="BL131" s="38"/>
      <c r="BM131" s="38"/>
      <c r="BN131" s="38"/>
      <c r="BO131" s="38"/>
      <c r="BP131" s="42"/>
      <c r="BQ131" s="42"/>
      <c r="BR131" s="42"/>
      <c r="BS131" s="42"/>
      <c r="BT131" s="42"/>
    </row>
    <row r="132" spans="1:72" s="63" customFormat="1">
      <c r="A132" s="53" t="str">
        <f t="shared" si="2"/>
        <v/>
      </c>
      <c r="B132" s="62"/>
      <c r="C132" s="65"/>
      <c r="D132" s="50" t="str">
        <f>IFERROR((VLOOKUP(C132,ผู้สำเร็จการศึกษา!$C$1:$M$3332,2,0)),"")</f>
        <v/>
      </c>
      <c r="E132" s="51" t="str">
        <f>IFERROR((VLOOKUP(C132,ผู้สำเร็จการศึกษา!$C$1:$M$3332,3,0)),"")</f>
        <v/>
      </c>
      <c r="F132" s="51" t="str">
        <f>IFERROR((VLOOKUP(C132,ผู้สำเร็จการศึกษา!$C$1:$M$3332,4,0)),"")</f>
        <v/>
      </c>
      <c r="G132" s="51" t="str">
        <f>IFERROR((VLOOKUP(C132,ผู้สำเร็จการศึกษา!$C$1:$M$3332,10,0)),"")</f>
        <v/>
      </c>
      <c r="H132" s="51" t="str">
        <f>IFERROR((VLOOKUP(C132,ผู้สำเร็จการศึกษา!$C$1:$M$3332,6,0)),"")</f>
        <v/>
      </c>
      <c r="I132" s="51" t="str">
        <f>IFERROR((VLOOKUP(C132,ผู้สำเร็จการศึกษา!$C$1:$M$3332,8,0)),"")</f>
        <v/>
      </c>
      <c r="J132" s="51"/>
      <c r="K132" s="51"/>
      <c r="L132" s="51"/>
      <c r="M132" s="51"/>
      <c r="N132" s="51"/>
      <c r="O132" s="51"/>
      <c r="P132" s="51"/>
      <c r="Q132" s="51"/>
      <c r="R132" s="51"/>
      <c r="S132" s="39"/>
      <c r="T132" s="40"/>
      <c r="U132" s="39"/>
      <c r="V132" s="40"/>
      <c r="W132" s="39"/>
      <c r="X132" s="41"/>
      <c r="Y132" s="41"/>
      <c r="Z132" s="41"/>
      <c r="AA132" s="42"/>
      <c r="AB132" s="41"/>
      <c r="AC132" s="41"/>
      <c r="AD132" s="41"/>
      <c r="AE132" s="40"/>
      <c r="AF132" s="43"/>
      <c r="AG132" s="43"/>
      <c r="AH132" s="40"/>
      <c r="AI132" s="44"/>
      <c r="AJ132" s="44"/>
      <c r="AK132" s="44"/>
      <c r="AL132" s="44"/>
      <c r="AM132" s="44"/>
      <c r="AN132" s="44"/>
      <c r="AO132" s="45"/>
      <c r="AP132" s="45"/>
      <c r="AQ132" s="45"/>
      <c r="AR132" s="45"/>
      <c r="AS132" s="45"/>
      <c r="AT132" s="45"/>
      <c r="AU132" s="38"/>
      <c r="AV132" s="38"/>
      <c r="AW132" s="38"/>
      <c r="AX132" s="38"/>
      <c r="AY132" s="38"/>
      <c r="AZ132" s="38"/>
      <c r="BA132" s="45"/>
      <c r="BB132" s="45"/>
      <c r="BC132" s="45"/>
      <c r="BD132" s="45"/>
      <c r="BE132" s="45"/>
      <c r="BF132" s="38"/>
      <c r="BG132" s="38"/>
      <c r="BH132" s="38"/>
      <c r="BI132" s="38"/>
      <c r="BJ132" s="45"/>
      <c r="BK132" s="45"/>
      <c r="BL132" s="38"/>
      <c r="BM132" s="38"/>
      <c r="BN132" s="38"/>
      <c r="BO132" s="38"/>
      <c r="BP132" s="42"/>
      <c r="BQ132" s="42"/>
      <c r="BR132" s="42"/>
      <c r="BS132" s="42"/>
      <c r="BT132" s="42"/>
    </row>
    <row r="133" spans="1:72" s="63" customFormat="1">
      <c r="A133" s="53" t="str">
        <f t="shared" si="2"/>
        <v/>
      </c>
      <c r="B133" s="62"/>
      <c r="C133" s="65"/>
      <c r="D133" s="50" t="str">
        <f>IFERROR((VLOOKUP(C133,ผู้สำเร็จการศึกษา!$C$1:$M$3332,2,0)),"")</f>
        <v/>
      </c>
      <c r="E133" s="51" t="str">
        <f>IFERROR((VLOOKUP(C133,ผู้สำเร็จการศึกษา!$C$1:$M$3332,3,0)),"")</f>
        <v/>
      </c>
      <c r="F133" s="51" t="str">
        <f>IFERROR((VLOOKUP(C133,ผู้สำเร็จการศึกษา!$C$1:$M$3332,4,0)),"")</f>
        <v/>
      </c>
      <c r="G133" s="51" t="str">
        <f>IFERROR((VLOOKUP(C133,ผู้สำเร็จการศึกษา!$C$1:$M$3332,10,0)),"")</f>
        <v/>
      </c>
      <c r="H133" s="51" t="str">
        <f>IFERROR((VLOOKUP(C133,ผู้สำเร็จการศึกษา!$C$1:$M$3332,6,0)),"")</f>
        <v/>
      </c>
      <c r="I133" s="51" t="str">
        <f>IFERROR((VLOOKUP(C133,ผู้สำเร็จการศึกษา!$C$1:$M$3332,8,0)),"")</f>
        <v/>
      </c>
      <c r="J133" s="51"/>
      <c r="K133" s="51"/>
      <c r="L133" s="51"/>
      <c r="M133" s="51"/>
      <c r="N133" s="51"/>
      <c r="O133" s="51"/>
      <c r="P133" s="51"/>
      <c r="Q133" s="51"/>
      <c r="R133" s="51"/>
      <c r="S133" s="39"/>
      <c r="T133" s="40"/>
      <c r="U133" s="39"/>
      <c r="V133" s="40"/>
      <c r="W133" s="39"/>
      <c r="X133" s="41"/>
      <c r="Y133" s="41"/>
      <c r="Z133" s="41"/>
      <c r="AA133" s="42"/>
      <c r="AB133" s="41"/>
      <c r="AC133" s="41"/>
      <c r="AD133" s="41"/>
      <c r="AE133" s="40"/>
      <c r="AF133" s="43"/>
      <c r="AG133" s="43"/>
      <c r="AH133" s="40"/>
      <c r="AI133" s="44"/>
      <c r="AJ133" s="44"/>
      <c r="AK133" s="44"/>
      <c r="AL133" s="44"/>
      <c r="AM133" s="44"/>
      <c r="AN133" s="44"/>
      <c r="AO133" s="45"/>
      <c r="AP133" s="45"/>
      <c r="AQ133" s="45"/>
      <c r="AR133" s="45"/>
      <c r="AS133" s="45"/>
      <c r="AT133" s="45"/>
      <c r="AU133" s="38"/>
      <c r="AV133" s="38"/>
      <c r="AW133" s="38"/>
      <c r="AX133" s="38"/>
      <c r="AY133" s="38"/>
      <c r="AZ133" s="38"/>
      <c r="BA133" s="45"/>
      <c r="BB133" s="45"/>
      <c r="BC133" s="45"/>
      <c r="BD133" s="45"/>
      <c r="BE133" s="45"/>
      <c r="BF133" s="38"/>
      <c r="BG133" s="38"/>
      <c r="BH133" s="38"/>
      <c r="BI133" s="38"/>
      <c r="BJ133" s="45"/>
      <c r="BK133" s="45"/>
      <c r="BL133" s="38"/>
      <c r="BM133" s="38"/>
      <c r="BN133" s="38"/>
      <c r="BO133" s="38"/>
      <c r="BP133" s="42"/>
      <c r="BQ133" s="42"/>
      <c r="BR133" s="42"/>
      <c r="BS133" s="42"/>
      <c r="BT133" s="42"/>
    </row>
    <row r="134" spans="1:72" s="63" customFormat="1">
      <c r="A134" s="53" t="str">
        <f t="shared" si="2"/>
        <v/>
      </c>
      <c r="B134" s="62"/>
      <c r="C134" s="65"/>
      <c r="D134" s="50" t="str">
        <f>IFERROR((VLOOKUP(C134,ผู้สำเร็จการศึกษา!$C$1:$M$3332,2,0)),"")</f>
        <v/>
      </c>
      <c r="E134" s="51" t="str">
        <f>IFERROR((VLOOKUP(C134,ผู้สำเร็จการศึกษา!$C$1:$M$3332,3,0)),"")</f>
        <v/>
      </c>
      <c r="F134" s="51" t="str">
        <f>IFERROR((VLOOKUP(C134,ผู้สำเร็จการศึกษา!$C$1:$M$3332,4,0)),"")</f>
        <v/>
      </c>
      <c r="G134" s="51" t="str">
        <f>IFERROR((VLOOKUP(C134,ผู้สำเร็จการศึกษา!$C$1:$M$3332,10,0)),"")</f>
        <v/>
      </c>
      <c r="H134" s="51" t="str">
        <f>IFERROR((VLOOKUP(C134,ผู้สำเร็จการศึกษา!$C$1:$M$3332,6,0)),"")</f>
        <v/>
      </c>
      <c r="I134" s="51" t="str">
        <f>IFERROR((VLOOKUP(C134,ผู้สำเร็จการศึกษา!$C$1:$M$3332,8,0)),"")</f>
        <v/>
      </c>
      <c r="J134" s="51"/>
      <c r="K134" s="51"/>
      <c r="L134" s="51"/>
      <c r="M134" s="51"/>
      <c r="N134" s="51"/>
      <c r="O134" s="51"/>
      <c r="P134" s="51"/>
      <c r="Q134" s="51"/>
      <c r="R134" s="51"/>
      <c r="S134" s="39"/>
      <c r="T134" s="40"/>
      <c r="U134" s="39"/>
      <c r="V134" s="40"/>
      <c r="W134" s="39"/>
      <c r="X134" s="41"/>
      <c r="Y134" s="41"/>
      <c r="Z134" s="41"/>
      <c r="AA134" s="42"/>
      <c r="AB134" s="41"/>
      <c r="AC134" s="41"/>
      <c r="AD134" s="41"/>
      <c r="AE134" s="40"/>
      <c r="AF134" s="43"/>
      <c r="AG134" s="43"/>
      <c r="AH134" s="40"/>
      <c r="AI134" s="44"/>
      <c r="AJ134" s="44"/>
      <c r="AK134" s="44"/>
      <c r="AL134" s="44"/>
      <c r="AM134" s="44"/>
      <c r="AN134" s="44"/>
      <c r="AO134" s="45"/>
      <c r="AP134" s="45"/>
      <c r="AQ134" s="45"/>
      <c r="AR134" s="45"/>
      <c r="AS134" s="45"/>
      <c r="AT134" s="45"/>
      <c r="AU134" s="38"/>
      <c r="AV134" s="38"/>
      <c r="AW134" s="38"/>
      <c r="AX134" s="38"/>
      <c r="AY134" s="38"/>
      <c r="AZ134" s="38"/>
      <c r="BA134" s="45"/>
      <c r="BB134" s="45"/>
      <c r="BC134" s="45"/>
      <c r="BD134" s="45"/>
      <c r="BE134" s="45"/>
      <c r="BF134" s="38"/>
      <c r="BG134" s="38"/>
      <c r="BH134" s="38"/>
      <c r="BI134" s="38"/>
      <c r="BJ134" s="45"/>
      <c r="BK134" s="45"/>
      <c r="BL134" s="38"/>
      <c r="BM134" s="38"/>
      <c r="BN134" s="38"/>
      <c r="BO134" s="38"/>
      <c r="BP134" s="42"/>
      <c r="BQ134" s="42"/>
      <c r="BR134" s="42"/>
      <c r="BS134" s="42"/>
      <c r="BT134" s="42"/>
    </row>
    <row r="135" spans="1:72" s="63" customFormat="1">
      <c r="A135" s="53" t="str">
        <f t="shared" si="2"/>
        <v/>
      </c>
      <c r="B135" s="62"/>
      <c r="C135" s="65"/>
      <c r="D135" s="50" t="str">
        <f>IFERROR((VLOOKUP(C135,ผู้สำเร็จการศึกษา!$C$1:$M$3332,2,0)),"")</f>
        <v/>
      </c>
      <c r="E135" s="51" t="str">
        <f>IFERROR((VLOOKUP(C135,ผู้สำเร็จการศึกษา!$C$1:$M$3332,3,0)),"")</f>
        <v/>
      </c>
      <c r="F135" s="51" t="str">
        <f>IFERROR((VLOOKUP(C135,ผู้สำเร็จการศึกษา!$C$1:$M$3332,4,0)),"")</f>
        <v/>
      </c>
      <c r="G135" s="51" t="str">
        <f>IFERROR((VLOOKUP(C135,ผู้สำเร็จการศึกษา!$C$1:$M$3332,10,0)),"")</f>
        <v/>
      </c>
      <c r="H135" s="51" t="str">
        <f>IFERROR((VLOOKUP(C135,ผู้สำเร็จการศึกษา!$C$1:$M$3332,6,0)),"")</f>
        <v/>
      </c>
      <c r="I135" s="51" t="str">
        <f>IFERROR((VLOOKUP(C135,ผู้สำเร็จการศึกษา!$C$1:$M$3332,8,0)),"")</f>
        <v/>
      </c>
      <c r="J135" s="51"/>
      <c r="K135" s="51"/>
      <c r="L135" s="51"/>
      <c r="M135" s="51"/>
      <c r="N135" s="51"/>
      <c r="O135" s="51"/>
      <c r="P135" s="51"/>
      <c r="Q135" s="51"/>
      <c r="R135" s="51"/>
      <c r="S135" s="39"/>
      <c r="T135" s="40"/>
      <c r="U135" s="39"/>
      <c r="V135" s="40"/>
      <c r="W135" s="39"/>
      <c r="X135" s="41"/>
      <c r="Y135" s="41"/>
      <c r="Z135" s="41"/>
      <c r="AA135" s="42"/>
      <c r="AB135" s="41"/>
      <c r="AC135" s="41"/>
      <c r="AD135" s="41"/>
      <c r="AE135" s="40"/>
      <c r="AF135" s="43"/>
      <c r="AG135" s="43"/>
      <c r="AH135" s="40"/>
      <c r="AI135" s="44"/>
      <c r="AJ135" s="44"/>
      <c r="AK135" s="44"/>
      <c r="AL135" s="44"/>
      <c r="AM135" s="44"/>
      <c r="AN135" s="44"/>
      <c r="AO135" s="45"/>
      <c r="AP135" s="45"/>
      <c r="AQ135" s="45"/>
      <c r="AR135" s="45"/>
      <c r="AS135" s="45"/>
      <c r="AT135" s="45"/>
      <c r="AU135" s="38"/>
      <c r="AV135" s="38"/>
      <c r="AW135" s="38"/>
      <c r="AX135" s="38"/>
      <c r="AY135" s="38"/>
      <c r="AZ135" s="38"/>
      <c r="BA135" s="45"/>
      <c r="BB135" s="45"/>
      <c r="BC135" s="45"/>
      <c r="BD135" s="45"/>
      <c r="BE135" s="45"/>
      <c r="BF135" s="38"/>
      <c r="BG135" s="38"/>
      <c r="BH135" s="38"/>
      <c r="BI135" s="38"/>
      <c r="BJ135" s="45"/>
      <c r="BK135" s="45"/>
      <c r="BL135" s="38"/>
      <c r="BM135" s="38"/>
      <c r="BN135" s="38"/>
      <c r="BO135" s="38"/>
      <c r="BP135" s="42"/>
      <c r="BQ135" s="42"/>
      <c r="BR135" s="42"/>
      <c r="BS135" s="42"/>
      <c r="BT135" s="42"/>
    </row>
    <row r="136" spans="1:72" s="63" customFormat="1">
      <c r="A136" s="53" t="str">
        <f t="shared" si="2"/>
        <v/>
      </c>
      <c r="B136" s="62"/>
      <c r="C136" s="65"/>
      <c r="D136" s="50" t="str">
        <f>IFERROR((VLOOKUP(C136,ผู้สำเร็จการศึกษา!$C$1:$M$3332,2,0)),"")</f>
        <v/>
      </c>
      <c r="E136" s="51" t="str">
        <f>IFERROR((VLOOKUP(C136,ผู้สำเร็จการศึกษา!$C$1:$M$3332,3,0)),"")</f>
        <v/>
      </c>
      <c r="F136" s="51" t="str">
        <f>IFERROR((VLOOKUP(C136,ผู้สำเร็จการศึกษา!$C$1:$M$3332,4,0)),"")</f>
        <v/>
      </c>
      <c r="G136" s="51" t="str">
        <f>IFERROR((VLOOKUP(C136,ผู้สำเร็จการศึกษา!$C$1:$M$3332,10,0)),"")</f>
        <v/>
      </c>
      <c r="H136" s="51" t="str">
        <f>IFERROR((VLOOKUP(C136,ผู้สำเร็จการศึกษา!$C$1:$M$3332,6,0)),"")</f>
        <v/>
      </c>
      <c r="I136" s="51" t="str">
        <f>IFERROR((VLOOKUP(C136,ผู้สำเร็จการศึกษา!$C$1:$M$3332,8,0)),"")</f>
        <v/>
      </c>
      <c r="J136" s="51"/>
      <c r="K136" s="51"/>
      <c r="L136" s="51"/>
      <c r="M136" s="51"/>
      <c r="N136" s="51"/>
      <c r="O136" s="51"/>
      <c r="P136" s="51"/>
      <c r="Q136" s="51"/>
      <c r="R136" s="51"/>
      <c r="S136" s="39"/>
      <c r="T136" s="40"/>
      <c r="U136" s="39"/>
      <c r="V136" s="40"/>
      <c r="W136" s="39"/>
      <c r="X136" s="41"/>
      <c r="Y136" s="41"/>
      <c r="Z136" s="41"/>
      <c r="AA136" s="42"/>
      <c r="AB136" s="41"/>
      <c r="AC136" s="41"/>
      <c r="AD136" s="41"/>
      <c r="AE136" s="40"/>
      <c r="AF136" s="43"/>
      <c r="AG136" s="43"/>
      <c r="AH136" s="40"/>
      <c r="AI136" s="44"/>
      <c r="AJ136" s="44"/>
      <c r="AK136" s="44"/>
      <c r="AL136" s="44"/>
      <c r="AM136" s="44"/>
      <c r="AN136" s="44"/>
      <c r="AO136" s="45"/>
      <c r="AP136" s="45"/>
      <c r="AQ136" s="45"/>
      <c r="AR136" s="45"/>
      <c r="AS136" s="45"/>
      <c r="AT136" s="45"/>
      <c r="AU136" s="38"/>
      <c r="AV136" s="38"/>
      <c r="AW136" s="38"/>
      <c r="AX136" s="38"/>
      <c r="AY136" s="38"/>
      <c r="AZ136" s="38"/>
      <c r="BA136" s="45"/>
      <c r="BB136" s="45"/>
      <c r="BC136" s="45"/>
      <c r="BD136" s="45"/>
      <c r="BE136" s="45"/>
      <c r="BF136" s="38"/>
      <c r="BG136" s="38"/>
      <c r="BH136" s="38"/>
      <c r="BI136" s="38"/>
      <c r="BJ136" s="45"/>
      <c r="BK136" s="45"/>
      <c r="BL136" s="38"/>
      <c r="BM136" s="38"/>
      <c r="BN136" s="38"/>
      <c r="BO136" s="38"/>
      <c r="BP136" s="42"/>
      <c r="BQ136" s="42"/>
      <c r="BR136" s="42"/>
      <c r="BS136" s="42"/>
      <c r="BT136" s="42"/>
    </row>
    <row r="137" spans="1:72" s="63" customFormat="1">
      <c r="A137" s="53" t="str">
        <f t="shared" si="2"/>
        <v/>
      </c>
      <c r="B137" s="62"/>
      <c r="C137" s="65"/>
      <c r="D137" s="50" t="str">
        <f>IFERROR((VLOOKUP(C137,ผู้สำเร็จการศึกษา!$C$1:$M$3332,2,0)),"")</f>
        <v/>
      </c>
      <c r="E137" s="51" t="str">
        <f>IFERROR((VLOOKUP(C137,ผู้สำเร็จการศึกษา!$C$1:$M$3332,3,0)),"")</f>
        <v/>
      </c>
      <c r="F137" s="51" t="str">
        <f>IFERROR((VLOOKUP(C137,ผู้สำเร็จการศึกษา!$C$1:$M$3332,4,0)),"")</f>
        <v/>
      </c>
      <c r="G137" s="51" t="str">
        <f>IFERROR((VLOOKUP(C137,ผู้สำเร็จการศึกษา!$C$1:$M$3332,10,0)),"")</f>
        <v/>
      </c>
      <c r="H137" s="51" t="str">
        <f>IFERROR((VLOOKUP(C137,ผู้สำเร็จการศึกษา!$C$1:$M$3332,6,0)),"")</f>
        <v/>
      </c>
      <c r="I137" s="51" t="str">
        <f>IFERROR((VLOOKUP(C137,ผู้สำเร็จการศึกษา!$C$1:$M$3332,8,0)),"")</f>
        <v/>
      </c>
      <c r="J137" s="51"/>
      <c r="K137" s="51"/>
      <c r="L137" s="51"/>
      <c r="M137" s="51"/>
      <c r="N137" s="51"/>
      <c r="O137" s="51"/>
      <c r="P137" s="51"/>
      <c r="Q137" s="51"/>
      <c r="R137" s="51"/>
      <c r="S137" s="39"/>
      <c r="T137" s="40"/>
      <c r="U137" s="39"/>
      <c r="V137" s="40"/>
      <c r="W137" s="39"/>
      <c r="X137" s="41"/>
      <c r="Y137" s="41"/>
      <c r="Z137" s="41"/>
      <c r="AA137" s="42"/>
      <c r="AB137" s="41"/>
      <c r="AC137" s="41"/>
      <c r="AD137" s="41"/>
      <c r="AE137" s="40"/>
      <c r="AF137" s="43"/>
      <c r="AG137" s="43"/>
      <c r="AH137" s="40"/>
      <c r="AI137" s="44"/>
      <c r="AJ137" s="44"/>
      <c r="AK137" s="44"/>
      <c r="AL137" s="44"/>
      <c r="AM137" s="44"/>
      <c r="AN137" s="44"/>
      <c r="AO137" s="45"/>
      <c r="AP137" s="45"/>
      <c r="AQ137" s="45"/>
      <c r="AR137" s="45"/>
      <c r="AS137" s="45"/>
      <c r="AT137" s="45"/>
      <c r="AU137" s="38"/>
      <c r="AV137" s="38"/>
      <c r="AW137" s="38"/>
      <c r="AX137" s="38"/>
      <c r="AY137" s="38"/>
      <c r="AZ137" s="38"/>
      <c r="BA137" s="45"/>
      <c r="BB137" s="45"/>
      <c r="BC137" s="45"/>
      <c r="BD137" s="45"/>
      <c r="BE137" s="45"/>
      <c r="BF137" s="38"/>
      <c r="BG137" s="38"/>
      <c r="BH137" s="38"/>
      <c r="BI137" s="38"/>
      <c r="BJ137" s="45"/>
      <c r="BK137" s="45"/>
      <c r="BL137" s="38"/>
      <c r="BM137" s="38"/>
      <c r="BN137" s="38"/>
      <c r="BO137" s="38"/>
      <c r="BP137" s="42"/>
      <c r="BQ137" s="42"/>
      <c r="BR137" s="42"/>
      <c r="BS137" s="42"/>
      <c r="BT137" s="42"/>
    </row>
    <row r="138" spans="1:72" s="63" customFormat="1">
      <c r="A138" s="53" t="str">
        <f t="shared" si="2"/>
        <v/>
      </c>
      <c r="B138" s="62"/>
      <c r="C138" s="65"/>
      <c r="D138" s="50" t="str">
        <f>IFERROR((VLOOKUP(C138,ผู้สำเร็จการศึกษา!$C$1:$M$3332,2,0)),"")</f>
        <v/>
      </c>
      <c r="E138" s="51" t="str">
        <f>IFERROR((VLOOKUP(C138,ผู้สำเร็จการศึกษา!$C$1:$M$3332,3,0)),"")</f>
        <v/>
      </c>
      <c r="F138" s="51" t="str">
        <f>IFERROR((VLOOKUP(C138,ผู้สำเร็จการศึกษา!$C$1:$M$3332,4,0)),"")</f>
        <v/>
      </c>
      <c r="G138" s="51" t="str">
        <f>IFERROR((VLOOKUP(C138,ผู้สำเร็จการศึกษา!$C$1:$M$3332,10,0)),"")</f>
        <v/>
      </c>
      <c r="H138" s="51" t="str">
        <f>IFERROR((VLOOKUP(C138,ผู้สำเร็จการศึกษา!$C$1:$M$3332,6,0)),"")</f>
        <v/>
      </c>
      <c r="I138" s="51" t="str">
        <f>IFERROR((VLOOKUP(C138,ผู้สำเร็จการศึกษา!$C$1:$M$3332,8,0)),"")</f>
        <v/>
      </c>
      <c r="J138" s="51"/>
      <c r="K138" s="51"/>
      <c r="L138" s="51"/>
      <c r="M138" s="51"/>
      <c r="N138" s="51"/>
      <c r="O138" s="51"/>
      <c r="P138" s="51"/>
      <c r="Q138" s="51"/>
      <c r="R138" s="51"/>
      <c r="S138" s="39"/>
      <c r="T138" s="40"/>
      <c r="U138" s="39"/>
      <c r="V138" s="40"/>
      <c r="W138" s="39"/>
      <c r="X138" s="41"/>
      <c r="Y138" s="41"/>
      <c r="Z138" s="41"/>
      <c r="AA138" s="42"/>
      <c r="AB138" s="41"/>
      <c r="AC138" s="41"/>
      <c r="AD138" s="41"/>
      <c r="AE138" s="40"/>
      <c r="AF138" s="43"/>
      <c r="AG138" s="43"/>
      <c r="AH138" s="40"/>
      <c r="AI138" s="44"/>
      <c r="AJ138" s="44"/>
      <c r="AK138" s="44"/>
      <c r="AL138" s="44"/>
      <c r="AM138" s="44"/>
      <c r="AN138" s="44"/>
      <c r="AO138" s="45"/>
      <c r="AP138" s="45"/>
      <c r="AQ138" s="45"/>
      <c r="AR138" s="45"/>
      <c r="AS138" s="45"/>
      <c r="AT138" s="45"/>
      <c r="AU138" s="38"/>
      <c r="AV138" s="38"/>
      <c r="AW138" s="38"/>
      <c r="AX138" s="38"/>
      <c r="AY138" s="38"/>
      <c r="AZ138" s="38"/>
      <c r="BA138" s="45"/>
      <c r="BB138" s="45"/>
      <c r="BC138" s="45"/>
      <c r="BD138" s="45"/>
      <c r="BE138" s="45"/>
      <c r="BF138" s="38"/>
      <c r="BG138" s="38"/>
      <c r="BH138" s="38"/>
      <c r="BI138" s="38"/>
      <c r="BJ138" s="45"/>
      <c r="BK138" s="45"/>
      <c r="BL138" s="38"/>
      <c r="BM138" s="38"/>
      <c r="BN138" s="38"/>
      <c r="BO138" s="38"/>
      <c r="BP138" s="42"/>
      <c r="BQ138" s="42"/>
      <c r="BR138" s="42"/>
      <c r="BS138" s="42"/>
      <c r="BT138" s="42"/>
    </row>
    <row r="139" spans="1:72" s="63" customFormat="1">
      <c r="A139" s="53" t="str">
        <f t="shared" si="2"/>
        <v/>
      </c>
      <c r="B139" s="62"/>
      <c r="C139" s="65"/>
      <c r="D139" s="50" t="str">
        <f>IFERROR((VLOOKUP(C139,ผู้สำเร็จการศึกษา!$C$1:$M$3332,2,0)),"")</f>
        <v/>
      </c>
      <c r="E139" s="51" t="str">
        <f>IFERROR((VLOOKUP(C139,ผู้สำเร็จการศึกษา!$C$1:$M$3332,3,0)),"")</f>
        <v/>
      </c>
      <c r="F139" s="51" t="str">
        <f>IFERROR((VLOOKUP(C139,ผู้สำเร็จการศึกษา!$C$1:$M$3332,4,0)),"")</f>
        <v/>
      </c>
      <c r="G139" s="51" t="str">
        <f>IFERROR((VLOOKUP(C139,ผู้สำเร็จการศึกษา!$C$1:$M$3332,10,0)),"")</f>
        <v/>
      </c>
      <c r="H139" s="51" t="str">
        <f>IFERROR((VLOOKUP(C139,ผู้สำเร็จการศึกษา!$C$1:$M$3332,6,0)),"")</f>
        <v/>
      </c>
      <c r="I139" s="51" t="str">
        <f>IFERROR((VLOOKUP(C139,ผู้สำเร็จการศึกษา!$C$1:$M$3332,8,0)),"")</f>
        <v/>
      </c>
      <c r="J139" s="51"/>
      <c r="K139" s="51"/>
      <c r="L139" s="51"/>
      <c r="M139" s="51"/>
      <c r="N139" s="51"/>
      <c r="O139" s="51"/>
      <c r="P139" s="51"/>
      <c r="Q139" s="51"/>
      <c r="R139" s="51"/>
      <c r="S139" s="39"/>
      <c r="T139" s="40"/>
      <c r="U139" s="39"/>
      <c r="V139" s="40"/>
      <c r="W139" s="39"/>
      <c r="X139" s="41"/>
      <c r="Y139" s="41"/>
      <c r="Z139" s="41"/>
      <c r="AA139" s="42"/>
      <c r="AB139" s="41"/>
      <c r="AC139" s="41"/>
      <c r="AD139" s="41"/>
      <c r="AE139" s="40"/>
      <c r="AF139" s="43"/>
      <c r="AG139" s="43"/>
      <c r="AH139" s="40"/>
      <c r="AI139" s="44"/>
      <c r="AJ139" s="44"/>
      <c r="AK139" s="44"/>
      <c r="AL139" s="44"/>
      <c r="AM139" s="44"/>
      <c r="AN139" s="44"/>
      <c r="AO139" s="45"/>
      <c r="AP139" s="45"/>
      <c r="AQ139" s="45"/>
      <c r="AR139" s="45"/>
      <c r="AS139" s="45"/>
      <c r="AT139" s="45"/>
      <c r="AU139" s="38"/>
      <c r="AV139" s="38"/>
      <c r="AW139" s="38"/>
      <c r="AX139" s="38"/>
      <c r="AY139" s="38"/>
      <c r="AZ139" s="38"/>
      <c r="BA139" s="45"/>
      <c r="BB139" s="45"/>
      <c r="BC139" s="45"/>
      <c r="BD139" s="45"/>
      <c r="BE139" s="45"/>
      <c r="BF139" s="38"/>
      <c r="BG139" s="38"/>
      <c r="BH139" s="38"/>
      <c r="BI139" s="38"/>
      <c r="BJ139" s="45"/>
      <c r="BK139" s="45"/>
      <c r="BL139" s="38"/>
      <c r="BM139" s="38"/>
      <c r="BN139" s="38"/>
      <c r="BO139" s="38"/>
      <c r="BP139" s="42"/>
      <c r="BQ139" s="42"/>
      <c r="BR139" s="42"/>
      <c r="BS139" s="42"/>
      <c r="BT139" s="42"/>
    </row>
    <row r="140" spans="1:72" s="63" customFormat="1">
      <c r="A140" s="53" t="str">
        <f t="shared" si="2"/>
        <v/>
      </c>
      <c r="B140" s="62"/>
      <c r="C140" s="65"/>
      <c r="D140" s="50" t="str">
        <f>IFERROR((VLOOKUP(C140,ผู้สำเร็จการศึกษา!$C$1:$M$3332,2,0)),"")</f>
        <v/>
      </c>
      <c r="E140" s="51" t="str">
        <f>IFERROR((VLOOKUP(C140,ผู้สำเร็จการศึกษา!$C$1:$M$3332,3,0)),"")</f>
        <v/>
      </c>
      <c r="F140" s="51" t="str">
        <f>IFERROR((VLOOKUP(C140,ผู้สำเร็จการศึกษา!$C$1:$M$3332,4,0)),"")</f>
        <v/>
      </c>
      <c r="G140" s="51" t="str">
        <f>IFERROR((VLOOKUP(C140,ผู้สำเร็จการศึกษา!$C$1:$M$3332,10,0)),"")</f>
        <v/>
      </c>
      <c r="H140" s="51" t="str">
        <f>IFERROR((VLOOKUP(C140,ผู้สำเร็จการศึกษา!$C$1:$M$3332,6,0)),"")</f>
        <v/>
      </c>
      <c r="I140" s="51" t="str">
        <f>IFERROR((VLOOKUP(C140,ผู้สำเร็จการศึกษา!$C$1:$M$3332,8,0)),"")</f>
        <v/>
      </c>
      <c r="J140" s="51"/>
      <c r="K140" s="51"/>
      <c r="L140" s="51"/>
      <c r="M140" s="51"/>
      <c r="N140" s="51"/>
      <c r="O140" s="51"/>
      <c r="P140" s="51"/>
      <c r="Q140" s="51"/>
      <c r="R140" s="51"/>
      <c r="S140" s="39"/>
      <c r="T140" s="40"/>
      <c r="U140" s="39"/>
      <c r="V140" s="40"/>
      <c r="W140" s="39"/>
      <c r="X140" s="41"/>
      <c r="Y140" s="41"/>
      <c r="Z140" s="41"/>
      <c r="AA140" s="42"/>
      <c r="AB140" s="41"/>
      <c r="AC140" s="41"/>
      <c r="AD140" s="41"/>
      <c r="AE140" s="40"/>
      <c r="AF140" s="43"/>
      <c r="AG140" s="43"/>
      <c r="AH140" s="40"/>
      <c r="AI140" s="44"/>
      <c r="AJ140" s="44"/>
      <c r="AK140" s="44"/>
      <c r="AL140" s="44"/>
      <c r="AM140" s="44"/>
      <c r="AN140" s="44"/>
      <c r="AO140" s="45"/>
      <c r="AP140" s="45"/>
      <c r="AQ140" s="45"/>
      <c r="AR140" s="45"/>
      <c r="AS140" s="45"/>
      <c r="AT140" s="45"/>
      <c r="AU140" s="38"/>
      <c r="AV140" s="38"/>
      <c r="AW140" s="38"/>
      <c r="AX140" s="38"/>
      <c r="AY140" s="38"/>
      <c r="AZ140" s="38"/>
      <c r="BA140" s="45"/>
      <c r="BB140" s="45"/>
      <c r="BC140" s="45"/>
      <c r="BD140" s="45"/>
      <c r="BE140" s="45"/>
      <c r="BF140" s="38"/>
      <c r="BG140" s="38"/>
      <c r="BH140" s="38"/>
      <c r="BI140" s="38"/>
      <c r="BJ140" s="45"/>
      <c r="BK140" s="45"/>
      <c r="BL140" s="38"/>
      <c r="BM140" s="38"/>
      <c r="BN140" s="38"/>
      <c r="BO140" s="38"/>
      <c r="BP140" s="42"/>
      <c r="BQ140" s="42"/>
      <c r="BR140" s="42"/>
      <c r="BS140" s="42"/>
      <c r="BT140" s="42"/>
    </row>
    <row r="141" spans="1:72" s="63" customFormat="1">
      <c r="A141" s="53" t="str">
        <f t="shared" si="2"/>
        <v/>
      </c>
      <c r="B141" s="62"/>
      <c r="C141" s="65"/>
      <c r="D141" s="50" t="str">
        <f>IFERROR((VLOOKUP(C141,ผู้สำเร็จการศึกษา!$C$1:$M$3332,2,0)),"")</f>
        <v/>
      </c>
      <c r="E141" s="51" t="str">
        <f>IFERROR((VLOOKUP(C141,ผู้สำเร็จการศึกษา!$C$1:$M$3332,3,0)),"")</f>
        <v/>
      </c>
      <c r="F141" s="51" t="str">
        <f>IFERROR((VLOOKUP(C141,ผู้สำเร็จการศึกษา!$C$1:$M$3332,4,0)),"")</f>
        <v/>
      </c>
      <c r="G141" s="51" t="str">
        <f>IFERROR((VLOOKUP(C141,ผู้สำเร็จการศึกษา!$C$1:$M$3332,10,0)),"")</f>
        <v/>
      </c>
      <c r="H141" s="51" t="str">
        <f>IFERROR((VLOOKUP(C141,ผู้สำเร็จการศึกษา!$C$1:$M$3332,6,0)),"")</f>
        <v/>
      </c>
      <c r="I141" s="51" t="str">
        <f>IFERROR((VLOOKUP(C141,ผู้สำเร็จการศึกษา!$C$1:$M$3332,8,0)),"")</f>
        <v/>
      </c>
      <c r="J141" s="51"/>
      <c r="K141" s="51"/>
      <c r="L141" s="51"/>
      <c r="M141" s="51"/>
      <c r="N141" s="51"/>
      <c r="O141" s="51"/>
      <c r="P141" s="51"/>
      <c r="Q141" s="51"/>
      <c r="R141" s="51"/>
      <c r="S141" s="39"/>
      <c r="T141" s="40"/>
      <c r="U141" s="39"/>
      <c r="V141" s="40"/>
      <c r="W141" s="39"/>
      <c r="X141" s="41"/>
      <c r="Y141" s="41"/>
      <c r="Z141" s="41"/>
      <c r="AA141" s="42"/>
      <c r="AB141" s="41"/>
      <c r="AC141" s="41"/>
      <c r="AD141" s="41"/>
      <c r="AE141" s="40"/>
      <c r="AF141" s="43"/>
      <c r="AG141" s="43"/>
      <c r="AH141" s="40"/>
      <c r="AI141" s="44"/>
      <c r="AJ141" s="44"/>
      <c r="AK141" s="44"/>
      <c r="AL141" s="44"/>
      <c r="AM141" s="44"/>
      <c r="AN141" s="44"/>
      <c r="AO141" s="45"/>
      <c r="AP141" s="45"/>
      <c r="AQ141" s="45"/>
      <c r="AR141" s="45"/>
      <c r="AS141" s="45"/>
      <c r="AT141" s="45"/>
      <c r="AU141" s="38"/>
      <c r="AV141" s="38"/>
      <c r="AW141" s="38"/>
      <c r="AX141" s="38"/>
      <c r="AY141" s="38"/>
      <c r="AZ141" s="38"/>
      <c r="BA141" s="45"/>
      <c r="BB141" s="45"/>
      <c r="BC141" s="45"/>
      <c r="BD141" s="45"/>
      <c r="BE141" s="45"/>
      <c r="BF141" s="38"/>
      <c r="BG141" s="38"/>
      <c r="BH141" s="38"/>
      <c r="BI141" s="38"/>
      <c r="BJ141" s="45"/>
      <c r="BK141" s="45"/>
      <c r="BL141" s="38"/>
      <c r="BM141" s="38"/>
      <c r="BN141" s="38"/>
      <c r="BO141" s="38"/>
      <c r="BP141" s="42"/>
      <c r="BQ141" s="42"/>
      <c r="BR141" s="42"/>
      <c r="BS141" s="42"/>
      <c r="BT141" s="42"/>
    </row>
    <row r="142" spans="1:72" s="63" customFormat="1">
      <c r="A142" s="53" t="str">
        <f t="shared" si="2"/>
        <v/>
      </c>
      <c r="B142" s="62"/>
      <c r="C142" s="65"/>
      <c r="D142" s="50" t="str">
        <f>IFERROR((VLOOKUP(C142,ผู้สำเร็จการศึกษา!$C$1:$M$3332,2,0)),"")</f>
        <v/>
      </c>
      <c r="E142" s="51" t="str">
        <f>IFERROR((VLOOKUP(C142,ผู้สำเร็จการศึกษา!$C$1:$M$3332,3,0)),"")</f>
        <v/>
      </c>
      <c r="F142" s="51" t="str">
        <f>IFERROR((VLOOKUP(C142,ผู้สำเร็จการศึกษา!$C$1:$M$3332,4,0)),"")</f>
        <v/>
      </c>
      <c r="G142" s="51" t="str">
        <f>IFERROR((VLOOKUP(C142,ผู้สำเร็จการศึกษา!$C$1:$M$3332,10,0)),"")</f>
        <v/>
      </c>
      <c r="H142" s="51" t="str">
        <f>IFERROR((VLOOKUP(C142,ผู้สำเร็จการศึกษา!$C$1:$M$3332,6,0)),"")</f>
        <v/>
      </c>
      <c r="I142" s="51" t="str">
        <f>IFERROR((VLOOKUP(C142,ผู้สำเร็จการศึกษา!$C$1:$M$3332,8,0)),"")</f>
        <v/>
      </c>
      <c r="J142" s="51"/>
      <c r="K142" s="51"/>
      <c r="L142" s="51"/>
      <c r="M142" s="51"/>
      <c r="N142" s="51"/>
      <c r="O142" s="51"/>
      <c r="P142" s="51"/>
      <c r="Q142" s="51"/>
      <c r="R142" s="51"/>
      <c r="S142" s="39"/>
      <c r="T142" s="40"/>
      <c r="U142" s="39"/>
      <c r="V142" s="40"/>
      <c r="W142" s="39"/>
      <c r="X142" s="41"/>
      <c r="Y142" s="41"/>
      <c r="Z142" s="41"/>
      <c r="AA142" s="42"/>
      <c r="AB142" s="41"/>
      <c r="AC142" s="41"/>
      <c r="AD142" s="41"/>
      <c r="AE142" s="40"/>
      <c r="AF142" s="43"/>
      <c r="AG142" s="43"/>
      <c r="AH142" s="40"/>
      <c r="AI142" s="44"/>
      <c r="AJ142" s="44"/>
      <c r="AK142" s="44"/>
      <c r="AL142" s="44"/>
      <c r="AM142" s="44"/>
      <c r="AN142" s="44"/>
      <c r="AO142" s="45"/>
      <c r="AP142" s="45"/>
      <c r="AQ142" s="45"/>
      <c r="AR142" s="45"/>
      <c r="AS142" s="45"/>
      <c r="AT142" s="45"/>
      <c r="AU142" s="38"/>
      <c r="AV142" s="38"/>
      <c r="AW142" s="38"/>
      <c r="AX142" s="38"/>
      <c r="AY142" s="38"/>
      <c r="AZ142" s="38"/>
      <c r="BA142" s="45"/>
      <c r="BB142" s="45"/>
      <c r="BC142" s="45"/>
      <c r="BD142" s="45"/>
      <c r="BE142" s="45"/>
      <c r="BF142" s="38"/>
      <c r="BG142" s="38"/>
      <c r="BH142" s="38"/>
      <c r="BI142" s="38"/>
      <c r="BJ142" s="45"/>
      <c r="BK142" s="45"/>
      <c r="BL142" s="38"/>
      <c r="BM142" s="38"/>
      <c r="BN142" s="38"/>
      <c r="BO142" s="38"/>
      <c r="BP142" s="42"/>
      <c r="BQ142" s="42"/>
      <c r="BR142" s="42"/>
      <c r="BS142" s="42"/>
      <c r="BT142" s="42"/>
    </row>
    <row r="143" spans="1:72" s="63" customFormat="1">
      <c r="A143" s="53" t="str">
        <f t="shared" si="2"/>
        <v/>
      </c>
      <c r="B143" s="62"/>
      <c r="C143" s="65"/>
      <c r="D143" s="50" t="str">
        <f>IFERROR((VLOOKUP(C143,ผู้สำเร็จการศึกษา!$C$1:$M$3332,2,0)),"")</f>
        <v/>
      </c>
      <c r="E143" s="51" t="str">
        <f>IFERROR((VLOOKUP(C143,ผู้สำเร็จการศึกษา!$C$1:$M$3332,3,0)),"")</f>
        <v/>
      </c>
      <c r="F143" s="51" t="str">
        <f>IFERROR((VLOOKUP(C143,ผู้สำเร็จการศึกษา!$C$1:$M$3332,4,0)),"")</f>
        <v/>
      </c>
      <c r="G143" s="51" t="str">
        <f>IFERROR((VLOOKUP(C143,ผู้สำเร็จการศึกษา!$C$1:$M$3332,10,0)),"")</f>
        <v/>
      </c>
      <c r="H143" s="51" t="str">
        <f>IFERROR((VLOOKUP(C143,ผู้สำเร็จการศึกษา!$C$1:$M$3332,6,0)),"")</f>
        <v/>
      </c>
      <c r="I143" s="51" t="str">
        <f>IFERROR((VLOOKUP(C143,ผู้สำเร็จการศึกษา!$C$1:$M$3332,8,0)),"")</f>
        <v/>
      </c>
      <c r="J143" s="51"/>
      <c r="K143" s="51"/>
      <c r="L143" s="51"/>
      <c r="M143" s="51"/>
      <c r="N143" s="51"/>
      <c r="O143" s="51"/>
      <c r="P143" s="51"/>
      <c r="Q143" s="51"/>
      <c r="R143" s="51"/>
      <c r="S143" s="39"/>
      <c r="T143" s="40"/>
      <c r="U143" s="39"/>
      <c r="V143" s="40"/>
      <c r="W143" s="39"/>
      <c r="X143" s="41"/>
      <c r="Y143" s="41"/>
      <c r="Z143" s="41"/>
      <c r="AA143" s="42"/>
      <c r="AB143" s="41"/>
      <c r="AC143" s="41"/>
      <c r="AD143" s="41"/>
      <c r="AE143" s="40"/>
      <c r="AF143" s="43"/>
      <c r="AG143" s="43"/>
      <c r="AH143" s="40"/>
      <c r="AI143" s="44"/>
      <c r="AJ143" s="44"/>
      <c r="AK143" s="44"/>
      <c r="AL143" s="44"/>
      <c r="AM143" s="44"/>
      <c r="AN143" s="44"/>
      <c r="AO143" s="45"/>
      <c r="AP143" s="45"/>
      <c r="AQ143" s="45"/>
      <c r="AR143" s="45"/>
      <c r="AS143" s="45"/>
      <c r="AT143" s="45"/>
      <c r="AU143" s="38"/>
      <c r="AV143" s="38"/>
      <c r="AW143" s="38"/>
      <c r="AX143" s="38"/>
      <c r="AY143" s="38"/>
      <c r="AZ143" s="38"/>
      <c r="BA143" s="45"/>
      <c r="BB143" s="45"/>
      <c r="BC143" s="45"/>
      <c r="BD143" s="45"/>
      <c r="BE143" s="45"/>
      <c r="BF143" s="38"/>
      <c r="BG143" s="38"/>
      <c r="BH143" s="38"/>
      <c r="BI143" s="38"/>
      <c r="BJ143" s="45"/>
      <c r="BK143" s="45"/>
      <c r="BL143" s="38"/>
      <c r="BM143" s="38"/>
      <c r="BN143" s="38"/>
      <c r="BO143" s="38"/>
      <c r="BP143" s="42"/>
      <c r="BQ143" s="42"/>
      <c r="BR143" s="42"/>
      <c r="BS143" s="42"/>
      <c r="BT143" s="42"/>
    </row>
    <row r="144" spans="1:72" s="63" customFormat="1">
      <c r="A144" s="53" t="str">
        <f t="shared" si="2"/>
        <v/>
      </c>
      <c r="B144" s="62"/>
      <c r="C144" s="65"/>
      <c r="D144" s="50" t="str">
        <f>IFERROR((VLOOKUP(C144,ผู้สำเร็จการศึกษา!$C$1:$M$3332,2,0)),"")</f>
        <v/>
      </c>
      <c r="E144" s="51" t="str">
        <f>IFERROR((VLOOKUP(C144,ผู้สำเร็จการศึกษา!$C$1:$M$3332,3,0)),"")</f>
        <v/>
      </c>
      <c r="F144" s="51" t="str">
        <f>IFERROR((VLOOKUP(C144,ผู้สำเร็จการศึกษา!$C$1:$M$3332,4,0)),"")</f>
        <v/>
      </c>
      <c r="G144" s="51" t="str">
        <f>IFERROR((VLOOKUP(C144,ผู้สำเร็จการศึกษา!$C$1:$M$3332,10,0)),"")</f>
        <v/>
      </c>
      <c r="H144" s="51" t="str">
        <f>IFERROR((VLOOKUP(C144,ผู้สำเร็จการศึกษา!$C$1:$M$3332,6,0)),"")</f>
        <v/>
      </c>
      <c r="I144" s="51" t="str">
        <f>IFERROR((VLOOKUP(C144,ผู้สำเร็จการศึกษา!$C$1:$M$3332,8,0)),"")</f>
        <v/>
      </c>
      <c r="J144" s="51"/>
      <c r="K144" s="51"/>
      <c r="L144" s="51"/>
      <c r="M144" s="51"/>
      <c r="N144" s="51"/>
      <c r="O144" s="51"/>
      <c r="P144" s="51"/>
      <c r="Q144" s="51"/>
      <c r="R144" s="51"/>
      <c r="S144" s="39"/>
      <c r="T144" s="40"/>
      <c r="U144" s="39"/>
      <c r="V144" s="40"/>
      <c r="W144" s="39"/>
      <c r="X144" s="41"/>
      <c r="Y144" s="41"/>
      <c r="Z144" s="41"/>
      <c r="AA144" s="42"/>
      <c r="AB144" s="41"/>
      <c r="AC144" s="41"/>
      <c r="AD144" s="41"/>
      <c r="AE144" s="40"/>
      <c r="AF144" s="43"/>
      <c r="AG144" s="43"/>
      <c r="AH144" s="40"/>
      <c r="AI144" s="44"/>
      <c r="AJ144" s="44"/>
      <c r="AK144" s="44"/>
      <c r="AL144" s="44"/>
      <c r="AM144" s="44"/>
      <c r="AN144" s="44"/>
      <c r="AO144" s="45"/>
      <c r="AP144" s="45"/>
      <c r="AQ144" s="45"/>
      <c r="AR144" s="45"/>
      <c r="AS144" s="45"/>
      <c r="AT144" s="45"/>
      <c r="AU144" s="38"/>
      <c r="AV144" s="38"/>
      <c r="AW144" s="38"/>
      <c r="AX144" s="38"/>
      <c r="AY144" s="38"/>
      <c r="AZ144" s="38"/>
      <c r="BA144" s="45"/>
      <c r="BB144" s="45"/>
      <c r="BC144" s="45"/>
      <c r="BD144" s="45"/>
      <c r="BE144" s="45"/>
      <c r="BF144" s="38"/>
      <c r="BG144" s="38"/>
      <c r="BH144" s="38"/>
      <c r="BI144" s="38"/>
      <c r="BJ144" s="45"/>
      <c r="BK144" s="45"/>
      <c r="BL144" s="38"/>
      <c r="BM144" s="38"/>
      <c r="BN144" s="38"/>
      <c r="BO144" s="38"/>
      <c r="BP144" s="42"/>
      <c r="BQ144" s="42"/>
      <c r="BR144" s="42"/>
      <c r="BS144" s="42"/>
      <c r="BT144" s="42"/>
    </row>
    <row r="145" spans="1:72" s="63" customFormat="1">
      <c r="A145" s="53" t="str">
        <f t="shared" si="2"/>
        <v/>
      </c>
      <c r="B145" s="62"/>
      <c r="C145" s="65"/>
      <c r="D145" s="50" t="str">
        <f>IFERROR((VLOOKUP(C145,ผู้สำเร็จการศึกษา!$C$1:$M$3332,2,0)),"")</f>
        <v/>
      </c>
      <c r="E145" s="51" t="str">
        <f>IFERROR((VLOOKUP(C145,ผู้สำเร็จการศึกษา!$C$1:$M$3332,3,0)),"")</f>
        <v/>
      </c>
      <c r="F145" s="51" t="str">
        <f>IFERROR((VLOOKUP(C145,ผู้สำเร็จการศึกษา!$C$1:$M$3332,4,0)),"")</f>
        <v/>
      </c>
      <c r="G145" s="51" t="str">
        <f>IFERROR((VLOOKUP(C145,ผู้สำเร็จการศึกษา!$C$1:$M$3332,10,0)),"")</f>
        <v/>
      </c>
      <c r="H145" s="51" t="str">
        <f>IFERROR((VLOOKUP(C145,ผู้สำเร็จการศึกษา!$C$1:$M$3332,6,0)),"")</f>
        <v/>
      </c>
      <c r="I145" s="51" t="str">
        <f>IFERROR((VLOOKUP(C145,ผู้สำเร็จการศึกษา!$C$1:$M$3332,8,0)),"")</f>
        <v/>
      </c>
      <c r="J145" s="51"/>
      <c r="K145" s="51"/>
      <c r="L145" s="51"/>
      <c r="M145" s="51"/>
      <c r="N145" s="51"/>
      <c r="O145" s="51"/>
      <c r="P145" s="51"/>
      <c r="Q145" s="51"/>
      <c r="R145" s="51"/>
      <c r="S145" s="39"/>
      <c r="T145" s="40"/>
      <c r="U145" s="39"/>
      <c r="V145" s="40"/>
      <c r="W145" s="39"/>
      <c r="X145" s="41"/>
      <c r="Y145" s="41"/>
      <c r="Z145" s="41"/>
      <c r="AA145" s="42"/>
      <c r="AB145" s="41"/>
      <c r="AC145" s="41"/>
      <c r="AD145" s="41"/>
      <c r="AE145" s="40"/>
      <c r="AF145" s="43"/>
      <c r="AG145" s="43"/>
      <c r="AH145" s="40"/>
      <c r="AI145" s="44"/>
      <c r="AJ145" s="44"/>
      <c r="AK145" s="44"/>
      <c r="AL145" s="44"/>
      <c r="AM145" s="44"/>
      <c r="AN145" s="44"/>
      <c r="AO145" s="45"/>
      <c r="AP145" s="45"/>
      <c r="AQ145" s="45"/>
      <c r="AR145" s="45"/>
      <c r="AS145" s="45"/>
      <c r="AT145" s="45"/>
      <c r="AU145" s="38"/>
      <c r="AV145" s="38"/>
      <c r="AW145" s="38"/>
      <c r="AX145" s="38"/>
      <c r="AY145" s="38"/>
      <c r="AZ145" s="38"/>
      <c r="BA145" s="45"/>
      <c r="BB145" s="45"/>
      <c r="BC145" s="45"/>
      <c r="BD145" s="45"/>
      <c r="BE145" s="45"/>
      <c r="BF145" s="38"/>
      <c r="BG145" s="38"/>
      <c r="BH145" s="38"/>
      <c r="BI145" s="38"/>
      <c r="BJ145" s="45"/>
      <c r="BK145" s="45"/>
      <c r="BL145" s="38"/>
      <c r="BM145" s="38"/>
      <c r="BN145" s="38"/>
      <c r="BO145" s="38"/>
      <c r="BP145" s="42"/>
      <c r="BQ145" s="42"/>
      <c r="BR145" s="42"/>
      <c r="BS145" s="42"/>
      <c r="BT145" s="42"/>
    </row>
    <row r="146" spans="1:72" s="63" customFormat="1">
      <c r="A146" s="53" t="str">
        <f t="shared" si="2"/>
        <v/>
      </c>
      <c r="B146" s="62"/>
      <c r="C146" s="65"/>
      <c r="D146" s="50" t="str">
        <f>IFERROR((VLOOKUP(C146,ผู้สำเร็จการศึกษา!$C$1:$M$3332,2,0)),"")</f>
        <v/>
      </c>
      <c r="E146" s="51" t="str">
        <f>IFERROR((VLOOKUP(C146,ผู้สำเร็จการศึกษา!$C$1:$M$3332,3,0)),"")</f>
        <v/>
      </c>
      <c r="F146" s="51" t="str">
        <f>IFERROR((VLOOKUP(C146,ผู้สำเร็จการศึกษา!$C$1:$M$3332,4,0)),"")</f>
        <v/>
      </c>
      <c r="G146" s="51" t="str">
        <f>IFERROR((VLOOKUP(C146,ผู้สำเร็จการศึกษา!$C$1:$M$3332,10,0)),"")</f>
        <v/>
      </c>
      <c r="H146" s="51" t="str">
        <f>IFERROR((VLOOKUP(C146,ผู้สำเร็จการศึกษา!$C$1:$M$3332,6,0)),"")</f>
        <v/>
      </c>
      <c r="I146" s="51" t="str">
        <f>IFERROR((VLOOKUP(C146,ผู้สำเร็จการศึกษา!$C$1:$M$3332,8,0)),"")</f>
        <v/>
      </c>
      <c r="J146" s="51"/>
      <c r="K146" s="51"/>
      <c r="L146" s="51"/>
      <c r="M146" s="51"/>
      <c r="N146" s="51"/>
      <c r="O146" s="51"/>
      <c r="P146" s="51"/>
      <c r="Q146" s="51"/>
      <c r="R146" s="51"/>
      <c r="S146" s="39"/>
      <c r="T146" s="40"/>
      <c r="U146" s="39"/>
      <c r="V146" s="40"/>
      <c r="W146" s="39"/>
      <c r="X146" s="41"/>
      <c r="Y146" s="41"/>
      <c r="Z146" s="41"/>
      <c r="AA146" s="42"/>
      <c r="AB146" s="41"/>
      <c r="AC146" s="41"/>
      <c r="AD146" s="41"/>
      <c r="AE146" s="40"/>
      <c r="AF146" s="43"/>
      <c r="AG146" s="43"/>
      <c r="AH146" s="40"/>
      <c r="AI146" s="44"/>
      <c r="AJ146" s="44"/>
      <c r="AK146" s="44"/>
      <c r="AL146" s="44"/>
      <c r="AM146" s="44"/>
      <c r="AN146" s="44"/>
      <c r="AO146" s="45"/>
      <c r="AP146" s="45"/>
      <c r="AQ146" s="45"/>
      <c r="AR146" s="45"/>
      <c r="AS146" s="45"/>
      <c r="AT146" s="45"/>
      <c r="AU146" s="38"/>
      <c r="AV146" s="38"/>
      <c r="AW146" s="38"/>
      <c r="AX146" s="38"/>
      <c r="AY146" s="38"/>
      <c r="AZ146" s="38"/>
      <c r="BA146" s="45"/>
      <c r="BB146" s="45"/>
      <c r="BC146" s="45"/>
      <c r="BD146" s="45"/>
      <c r="BE146" s="45"/>
      <c r="BF146" s="38"/>
      <c r="BG146" s="38"/>
      <c r="BH146" s="38"/>
      <c r="BI146" s="38"/>
      <c r="BJ146" s="45"/>
      <c r="BK146" s="45"/>
      <c r="BL146" s="38"/>
      <c r="BM146" s="38"/>
      <c r="BN146" s="38"/>
      <c r="BO146" s="38"/>
      <c r="BP146" s="42"/>
      <c r="BQ146" s="42"/>
      <c r="BR146" s="42"/>
      <c r="BS146" s="42"/>
      <c r="BT146" s="42"/>
    </row>
    <row r="147" spans="1:72" s="63" customFormat="1">
      <c r="A147" s="53" t="str">
        <f t="shared" si="2"/>
        <v/>
      </c>
      <c r="B147" s="62"/>
      <c r="C147" s="65"/>
      <c r="D147" s="50" t="str">
        <f>IFERROR((VLOOKUP(C147,ผู้สำเร็จการศึกษา!$C$1:$M$3332,2,0)),"")</f>
        <v/>
      </c>
      <c r="E147" s="51" t="str">
        <f>IFERROR((VLOOKUP(C147,ผู้สำเร็จการศึกษา!$C$1:$M$3332,3,0)),"")</f>
        <v/>
      </c>
      <c r="F147" s="51" t="str">
        <f>IFERROR((VLOOKUP(C147,ผู้สำเร็จการศึกษา!$C$1:$M$3332,4,0)),"")</f>
        <v/>
      </c>
      <c r="G147" s="51" t="str">
        <f>IFERROR((VLOOKUP(C147,ผู้สำเร็จการศึกษา!$C$1:$M$3332,10,0)),"")</f>
        <v/>
      </c>
      <c r="H147" s="51" t="str">
        <f>IFERROR((VLOOKUP(C147,ผู้สำเร็จการศึกษา!$C$1:$M$3332,6,0)),"")</f>
        <v/>
      </c>
      <c r="I147" s="51" t="str">
        <f>IFERROR((VLOOKUP(C147,ผู้สำเร็จการศึกษา!$C$1:$M$3332,8,0)),"")</f>
        <v/>
      </c>
      <c r="J147" s="51"/>
      <c r="K147" s="51"/>
      <c r="L147" s="51"/>
      <c r="M147" s="51"/>
      <c r="N147" s="51"/>
      <c r="O147" s="51"/>
      <c r="P147" s="51"/>
      <c r="Q147" s="51"/>
      <c r="R147" s="51"/>
      <c r="S147" s="39"/>
      <c r="T147" s="40"/>
      <c r="U147" s="39"/>
      <c r="V147" s="40"/>
      <c r="W147" s="39"/>
      <c r="X147" s="41"/>
      <c r="Y147" s="41"/>
      <c r="Z147" s="41"/>
      <c r="AA147" s="42"/>
      <c r="AB147" s="41"/>
      <c r="AC147" s="41"/>
      <c r="AD147" s="41"/>
      <c r="AE147" s="40"/>
      <c r="AF147" s="43"/>
      <c r="AG147" s="43"/>
      <c r="AH147" s="40"/>
      <c r="AI147" s="44"/>
      <c r="AJ147" s="44"/>
      <c r="AK147" s="44"/>
      <c r="AL147" s="44"/>
      <c r="AM147" s="44"/>
      <c r="AN147" s="44"/>
      <c r="AO147" s="45"/>
      <c r="AP147" s="45"/>
      <c r="AQ147" s="45"/>
      <c r="AR147" s="45"/>
      <c r="AS147" s="45"/>
      <c r="AT147" s="45"/>
      <c r="AU147" s="38"/>
      <c r="AV147" s="38"/>
      <c r="AW147" s="38"/>
      <c r="AX147" s="38"/>
      <c r="AY147" s="38"/>
      <c r="AZ147" s="38"/>
      <c r="BA147" s="45"/>
      <c r="BB147" s="45"/>
      <c r="BC147" s="45"/>
      <c r="BD147" s="45"/>
      <c r="BE147" s="45"/>
      <c r="BF147" s="38"/>
      <c r="BG147" s="38"/>
      <c r="BH147" s="38"/>
      <c r="BI147" s="38"/>
      <c r="BJ147" s="45"/>
      <c r="BK147" s="45"/>
      <c r="BL147" s="38"/>
      <c r="BM147" s="38"/>
      <c r="BN147" s="38"/>
      <c r="BO147" s="38"/>
      <c r="BP147" s="42"/>
      <c r="BQ147" s="42"/>
      <c r="BR147" s="42"/>
      <c r="BS147" s="42"/>
      <c r="BT147" s="42"/>
    </row>
    <row r="148" spans="1:72" s="63" customFormat="1">
      <c r="A148" s="53" t="str">
        <f t="shared" si="2"/>
        <v/>
      </c>
      <c r="B148" s="62"/>
      <c r="C148" s="65"/>
      <c r="D148" s="50" t="str">
        <f>IFERROR((VLOOKUP(C148,ผู้สำเร็จการศึกษา!$C$1:$M$3332,2,0)),"")</f>
        <v/>
      </c>
      <c r="E148" s="51" t="str">
        <f>IFERROR((VLOOKUP(C148,ผู้สำเร็จการศึกษา!$C$1:$M$3332,3,0)),"")</f>
        <v/>
      </c>
      <c r="F148" s="51" t="str">
        <f>IFERROR((VLOOKUP(C148,ผู้สำเร็จการศึกษา!$C$1:$M$3332,4,0)),"")</f>
        <v/>
      </c>
      <c r="G148" s="51" t="str">
        <f>IFERROR((VLOOKUP(C148,ผู้สำเร็จการศึกษา!$C$1:$M$3332,10,0)),"")</f>
        <v/>
      </c>
      <c r="H148" s="51" t="str">
        <f>IFERROR((VLOOKUP(C148,ผู้สำเร็จการศึกษา!$C$1:$M$3332,6,0)),"")</f>
        <v/>
      </c>
      <c r="I148" s="51" t="str">
        <f>IFERROR((VLOOKUP(C148,ผู้สำเร็จการศึกษา!$C$1:$M$3332,8,0)),"")</f>
        <v/>
      </c>
      <c r="J148" s="51"/>
      <c r="K148" s="51"/>
      <c r="L148" s="51"/>
      <c r="M148" s="51"/>
      <c r="N148" s="51"/>
      <c r="O148" s="51"/>
      <c r="P148" s="51"/>
      <c r="Q148" s="51"/>
      <c r="R148" s="51"/>
      <c r="S148" s="39"/>
      <c r="T148" s="40"/>
      <c r="U148" s="39"/>
      <c r="V148" s="40"/>
      <c r="W148" s="39"/>
      <c r="X148" s="41"/>
      <c r="Y148" s="41"/>
      <c r="Z148" s="41"/>
      <c r="AA148" s="42"/>
      <c r="AB148" s="41"/>
      <c r="AC148" s="41"/>
      <c r="AD148" s="41"/>
      <c r="AE148" s="40"/>
      <c r="AF148" s="43"/>
      <c r="AG148" s="43"/>
      <c r="AH148" s="40"/>
      <c r="AI148" s="44"/>
      <c r="AJ148" s="44"/>
      <c r="AK148" s="44"/>
      <c r="AL148" s="44"/>
      <c r="AM148" s="44"/>
      <c r="AN148" s="44"/>
      <c r="AO148" s="45"/>
      <c r="AP148" s="45"/>
      <c r="AQ148" s="45"/>
      <c r="AR148" s="45"/>
      <c r="AS148" s="45"/>
      <c r="AT148" s="45"/>
      <c r="AU148" s="38"/>
      <c r="AV148" s="38"/>
      <c r="AW148" s="38"/>
      <c r="AX148" s="38"/>
      <c r="AY148" s="38"/>
      <c r="AZ148" s="38"/>
      <c r="BA148" s="45"/>
      <c r="BB148" s="45"/>
      <c r="BC148" s="45"/>
      <c r="BD148" s="45"/>
      <c r="BE148" s="45"/>
      <c r="BF148" s="38"/>
      <c r="BG148" s="38"/>
      <c r="BH148" s="38"/>
      <c r="BI148" s="38"/>
      <c r="BJ148" s="45"/>
      <c r="BK148" s="45"/>
      <c r="BL148" s="38"/>
      <c r="BM148" s="38"/>
      <c r="BN148" s="38"/>
      <c r="BO148" s="38"/>
      <c r="BP148" s="42"/>
      <c r="BQ148" s="42"/>
      <c r="BR148" s="42"/>
      <c r="BS148" s="42"/>
      <c r="BT148" s="42"/>
    </row>
    <row r="149" spans="1:72" s="63" customFormat="1">
      <c r="A149" s="53" t="str">
        <f t="shared" si="2"/>
        <v/>
      </c>
      <c r="B149" s="62"/>
      <c r="C149" s="65"/>
      <c r="D149" s="50" t="str">
        <f>IFERROR((VLOOKUP(C149,ผู้สำเร็จการศึกษา!$C$1:$M$3332,2,0)),"")</f>
        <v/>
      </c>
      <c r="E149" s="51" t="str">
        <f>IFERROR((VLOOKUP(C149,ผู้สำเร็จการศึกษา!$C$1:$M$3332,3,0)),"")</f>
        <v/>
      </c>
      <c r="F149" s="51" t="str">
        <f>IFERROR((VLOOKUP(C149,ผู้สำเร็จการศึกษา!$C$1:$M$3332,4,0)),"")</f>
        <v/>
      </c>
      <c r="G149" s="51" t="str">
        <f>IFERROR((VLOOKUP(C149,ผู้สำเร็จการศึกษา!$C$1:$M$3332,10,0)),"")</f>
        <v/>
      </c>
      <c r="H149" s="51" t="str">
        <f>IFERROR((VLOOKUP(C149,ผู้สำเร็จการศึกษา!$C$1:$M$3332,6,0)),"")</f>
        <v/>
      </c>
      <c r="I149" s="51" t="str">
        <f>IFERROR((VLOOKUP(C149,ผู้สำเร็จการศึกษา!$C$1:$M$3332,8,0)),"")</f>
        <v/>
      </c>
      <c r="J149" s="51"/>
      <c r="K149" s="51"/>
      <c r="L149" s="51"/>
      <c r="M149" s="51"/>
      <c r="N149" s="51"/>
      <c r="O149" s="51"/>
      <c r="P149" s="51"/>
      <c r="Q149" s="51"/>
      <c r="R149" s="51"/>
      <c r="S149" s="39"/>
      <c r="T149" s="40"/>
      <c r="U149" s="39"/>
      <c r="V149" s="40"/>
      <c r="W149" s="39"/>
      <c r="X149" s="41"/>
      <c r="Y149" s="41"/>
      <c r="Z149" s="41"/>
      <c r="AA149" s="42"/>
      <c r="AB149" s="41"/>
      <c r="AC149" s="41"/>
      <c r="AD149" s="41"/>
      <c r="AE149" s="40"/>
      <c r="AF149" s="43"/>
      <c r="AG149" s="43"/>
      <c r="AH149" s="40"/>
      <c r="AI149" s="44"/>
      <c r="AJ149" s="44"/>
      <c r="AK149" s="44"/>
      <c r="AL149" s="44"/>
      <c r="AM149" s="44"/>
      <c r="AN149" s="44"/>
      <c r="AO149" s="45"/>
      <c r="AP149" s="45"/>
      <c r="AQ149" s="45"/>
      <c r="AR149" s="45"/>
      <c r="AS149" s="45"/>
      <c r="AT149" s="45"/>
      <c r="AU149" s="38"/>
      <c r="AV149" s="38"/>
      <c r="AW149" s="38"/>
      <c r="AX149" s="38"/>
      <c r="AY149" s="38"/>
      <c r="AZ149" s="38"/>
      <c r="BA149" s="45"/>
      <c r="BB149" s="45"/>
      <c r="BC149" s="45"/>
      <c r="BD149" s="45"/>
      <c r="BE149" s="45"/>
      <c r="BF149" s="38"/>
      <c r="BG149" s="38"/>
      <c r="BH149" s="38"/>
      <c r="BI149" s="38"/>
      <c r="BJ149" s="45"/>
      <c r="BK149" s="45"/>
      <c r="BL149" s="38"/>
      <c r="BM149" s="38"/>
      <c r="BN149" s="38"/>
      <c r="BO149" s="38"/>
      <c r="BP149" s="42"/>
      <c r="BQ149" s="42"/>
      <c r="BR149" s="42"/>
      <c r="BS149" s="42"/>
      <c r="BT149" s="42"/>
    </row>
    <row r="150" spans="1:72" s="63" customFormat="1">
      <c r="A150" s="53" t="str">
        <f t="shared" si="2"/>
        <v/>
      </c>
      <c r="B150" s="62"/>
      <c r="C150" s="65"/>
      <c r="D150" s="50" t="str">
        <f>IFERROR((VLOOKUP(C150,ผู้สำเร็จการศึกษา!$C$1:$M$3332,2,0)),"")</f>
        <v/>
      </c>
      <c r="E150" s="51" t="str">
        <f>IFERROR((VLOOKUP(C150,ผู้สำเร็จการศึกษา!$C$1:$M$3332,3,0)),"")</f>
        <v/>
      </c>
      <c r="F150" s="51" t="str">
        <f>IFERROR((VLOOKUP(C150,ผู้สำเร็จการศึกษา!$C$1:$M$3332,4,0)),"")</f>
        <v/>
      </c>
      <c r="G150" s="51" t="str">
        <f>IFERROR((VLOOKUP(C150,ผู้สำเร็จการศึกษา!$C$1:$M$3332,10,0)),"")</f>
        <v/>
      </c>
      <c r="H150" s="51" t="str">
        <f>IFERROR((VLOOKUP(C150,ผู้สำเร็จการศึกษา!$C$1:$M$3332,6,0)),"")</f>
        <v/>
      </c>
      <c r="I150" s="51" t="str">
        <f>IFERROR((VLOOKUP(C150,ผู้สำเร็จการศึกษา!$C$1:$M$3332,8,0)),"")</f>
        <v/>
      </c>
      <c r="J150" s="51"/>
      <c r="K150" s="51"/>
      <c r="L150" s="51"/>
      <c r="M150" s="51"/>
      <c r="N150" s="51"/>
      <c r="O150" s="51"/>
      <c r="P150" s="51"/>
      <c r="Q150" s="51"/>
      <c r="R150" s="51"/>
      <c r="S150" s="39"/>
      <c r="T150" s="40"/>
      <c r="U150" s="39"/>
      <c r="V150" s="40"/>
      <c r="W150" s="39"/>
      <c r="X150" s="41"/>
      <c r="Y150" s="41"/>
      <c r="Z150" s="41"/>
      <c r="AA150" s="42"/>
      <c r="AB150" s="41"/>
      <c r="AC150" s="41"/>
      <c r="AD150" s="41"/>
      <c r="AE150" s="40"/>
      <c r="AF150" s="43"/>
      <c r="AG150" s="43"/>
      <c r="AH150" s="40"/>
      <c r="AI150" s="44"/>
      <c r="AJ150" s="44"/>
      <c r="AK150" s="44"/>
      <c r="AL150" s="44"/>
      <c r="AM150" s="44"/>
      <c r="AN150" s="44"/>
      <c r="AO150" s="45"/>
      <c r="AP150" s="45"/>
      <c r="AQ150" s="45"/>
      <c r="AR150" s="45"/>
      <c r="AS150" s="45"/>
      <c r="AT150" s="45"/>
      <c r="AU150" s="38"/>
      <c r="AV150" s="38"/>
      <c r="AW150" s="38"/>
      <c r="AX150" s="38"/>
      <c r="AY150" s="38"/>
      <c r="AZ150" s="38"/>
      <c r="BA150" s="45"/>
      <c r="BB150" s="45"/>
      <c r="BC150" s="45"/>
      <c r="BD150" s="45"/>
      <c r="BE150" s="45"/>
      <c r="BF150" s="38"/>
      <c r="BG150" s="38"/>
      <c r="BH150" s="38"/>
      <c r="BI150" s="38"/>
      <c r="BJ150" s="45"/>
      <c r="BK150" s="45"/>
      <c r="BL150" s="38"/>
      <c r="BM150" s="38"/>
      <c r="BN150" s="38"/>
      <c r="BO150" s="38"/>
      <c r="BP150" s="42"/>
      <c r="BQ150" s="42"/>
      <c r="BR150" s="42"/>
      <c r="BS150" s="42"/>
      <c r="BT150" s="42"/>
    </row>
    <row r="151" spans="1:72" s="63" customFormat="1">
      <c r="A151" s="53" t="str">
        <f t="shared" si="2"/>
        <v/>
      </c>
      <c r="B151" s="62"/>
      <c r="C151" s="65"/>
      <c r="D151" s="50" t="str">
        <f>IFERROR((VLOOKUP(C151,ผู้สำเร็จการศึกษา!$C$1:$M$3332,2,0)),"")</f>
        <v/>
      </c>
      <c r="E151" s="51" t="str">
        <f>IFERROR((VLOOKUP(C151,ผู้สำเร็จการศึกษา!$C$1:$M$3332,3,0)),"")</f>
        <v/>
      </c>
      <c r="F151" s="51" t="str">
        <f>IFERROR((VLOOKUP(C151,ผู้สำเร็จการศึกษา!$C$1:$M$3332,4,0)),"")</f>
        <v/>
      </c>
      <c r="G151" s="51" t="str">
        <f>IFERROR((VLOOKUP(C151,ผู้สำเร็จการศึกษา!$C$1:$M$3332,10,0)),"")</f>
        <v/>
      </c>
      <c r="H151" s="51" t="str">
        <f>IFERROR((VLOOKUP(C151,ผู้สำเร็จการศึกษา!$C$1:$M$3332,6,0)),"")</f>
        <v/>
      </c>
      <c r="I151" s="51" t="str">
        <f>IFERROR((VLOOKUP(C151,ผู้สำเร็จการศึกษา!$C$1:$M$3332,8,0)),"")</f>
        <v/>
      </c>
      <c r="J151" s="51"/>
      <c r="K151" s="51"/>
      <c r="L151" s="51"/>
      <c r="M151" s="51"/>
      <c r="N151" s="51"/>
      <c r="O151" s="51"/>
      <c r="P151" s="51"/>
      <c r="Q151" s="51"/>
      <c r="R151" s="51"/>
      <c r="S151" s="39"/>
      <c r="T151" s="40"/>
      <c r="U151" s="39"/>
      <c r="V151" s="40"/>
      <c r="W151" s="39"/>
      <c r="X151" s="41"/>
      <c r="Y151" s="41"/>
      <c r="Z151" s="41"/>
      <c r="AA151" s="42"/>
      <c r="AB151" s="41"/>
      <c r="AC151" s="41"/>
      <c r="AD151" s="41"/>
      <c r="AE151" s="40"/>
      <c r="AF151" s="43"/>
      <c r="AG151" s="43"/>
      <c r="AH151" s="40"/>
      <c r="AI151" s="44"/>
      <c r="AJ151" s="44"/>
      <c r="AK151" s="44"/>
      <c r="AL151" s="44"/>
      <c r="AM151" s="44"/>
      <c r="AN151" s="44"/>
      <c r="AO151" s="45"/>
      <c r="AP151" s="45"/>
      <c r="AQ151" s="45"/>
      <c r="AR151" s="45"/>
      <c r="AS151" s="45"/>
      <c r="AT151" s="45"/>
      <c r="AU151" s="38"/>
      <c r="AV151" s="38"/>
      <c r="AW151" s="38"/>
      <c r="AX151" s="38"/>
      <c r="AY151" s="38"/>
      <c r="AZ151" s="38"/>
      <c r="BA151" s="45"/>
      <c r="BB151" s="45"/>
      <c r="BC151" s="45"/>
      <c r="BD151" s="45"/>
      <c r="BE151" s="45"/>
      <c r="BF151" s="38"/>
      <c r="BG151" s="38"/>
      <c r="BH151" s="38"/>
      <c r="BI151" s="38"/>
      <c r="BJ151" s="45"/>
      <c r="BK151" s="45"/>
      <c r="BL151" s="38"/>
      <c r="BM151" s="38"/>
      <c r="BN151" s="38"/>
      <c r="BO151" s="38"/>
      <c r="BP151" s="42"/>
      <c r="BQ151" s="42"/>
      <c r="BR151" s="42"/>
      <c r="BS151" s="42"/>
      <c r="BT151" s="42"/>
    </row>
    <row r="152" spans="1:72" s="63" customFormat="1">
      <c r="A152" s="53" t="str">
        <f t="shared" si="2"/>
        <v/>
      </c>
      <c r="B152" s="62"/>
      <c r="C152" s="65"/>
      <c r="D152" s="50" t="str">
        <f>IFERROR((VLOOKUP(C152,ผู้สำเร็จการศึกษา!$C$1:$M$3332,2,0)),"")</f>
        <v/>
      </c>
      <c r="E152" s="51" t="str">
        <f>IFERROR((VLOOKUP(C152,ผู้สำเร็จการศึกษา!$C$1:$M$3332,3,0)),"")</f>
        <v/>
      </c>
      <c r="F152" s="51" t="str">
        <f>IFERROR((VLOOKUP(C152,ผู้สำเร็จการศึกษา!$C$1:$M$3332,4,0)),"")</f>
        <v/>
      </c>
      <c r="G152" s="51" t="str">
        <f>IFERROR((VLOOKUP(C152,ผู้สำเร็จการศึกษา!$C$1:$M$3332,10,0)),"")</f>
        <v/>
      </c>
      <c r="H152" s="51" t="str">
        <f>IFERROR((VLOOKUP(C152,ผู้สำเร็จการศึกษา!$C$1:$M$3332,6,0)),"")</f>
        <v/>
      </c>
      <c r="I152" s="51" t="str">
        <f>IFERROR((VLOOKUP(C152,ผู้สำเร็จการศึกษา!$C$1:$M$3332,8,0)),"")</f>
        <v/>
      </c>
      <c r="J152" s="51"/>
      <c r="K152" s="51"/>
      <c r="L152" s="51"/>
      <c r="M152" s="51"/>
      <c r="N152" s="51"/>
      <c r="O152" s="51"/>
      <c r="P152" s="51"/>
      <c r="Q152" s="51"/>
      <c r="R152" s="51"/>
      <c r="S152" s="39"/>
      <c r="T152" s="40"/>
      <c r="U152" s="39"/>
      <c r="V152" s="40"/>
      <c r="W152" s="39"/>
      <c r="X152" s="41"/>
      <c r="Y152" s="41"/>
      <c r="Z152" s="41"/>
      <c r="AA152" s="42"/>
      <c r="AB152" s="41"/>
      <c r="AC152" s="41"/>
      <c r="AD152" s="41"/>
      <c r="AE152" s="40"/>
      <c r="AF152" s="43"/>
      <c r="AG152" s="43"/>
      <c r="AH152" s="40"/>
      <c r="AI152" s="44"/>
      <c r="AJ152" s="44"/>
      <c r="AK152" s="44"/>
      <c r="AL152" s="44"/>
      <c r="AM152" s="44"/>
      <c r="AN152" s="44"/>
      <c r="AO152" s="45"/>
      <c r="AP152" s="45"/>
      <c r="AQ152" s="45"/>
      <c r="AR152" s="45"/>
      <c r="AS152" s="45"/>
      <c r="AT152" s="45"/>
      <c r="AU152" s="38"/>
      <c r="AV152" s="38"/>
      <c r="AW152" s="38"/>
      <c r="AX152" s="38"/>
      <c r="AY152" s="38"/>
      <c r="AZ152" s="38"/>
      <c r="BA152" s="45"/>
      <c r="BB152" s="45"/>
      <c r="BC152" s="45"/>
      <c r="BD152" s="45"/>
      <c r="BE152" s="45"/>
      <c r="BF152" s="38"/>
      <c r="BG152" s="38"/>
      <c r="BH152" s="38"/>
      <c r="BI152" s="38"/>
      <c r="BJ152" s="45"/>
      <c r="BK152" s="45"/>
      <c r="BL152" s="38"/>
      <c r="BM152" s="38"/>
      <c r="BN152" s="38"/>
      <c r="BO152" s="38"/>
      <c r="BP152" s="42"/>
      <c r="BQ152" s="42"/>
      <c r="BR152" s="42"/>
      <c r="BS152" s="42"/>
      <c r="BT152" s="42"/>
    </row>
    <row r="153" spans="1:72" s="63" customFormat="1">
      <c r="A153" s="53" t="str">
        <f t="shared" si="2"/>
        <v/>
      </c>
      <c r="B153" s="62"/>
      <c r="C153" s="65"/>
      <c r="D153" s="50" t="str">
        <f>IFERROR((VLOOKUP(C153,ผู้สำเร็จการศึกษา!$C$1:$M$3332,2,0)),"")</f>
        <v/>
      </c>
      <c r="E153" s="51" t="str">
        <f>IFERROR((VLOOKUP(C153,ผู้สำเร็จการศึกษา!$C$1:$M$3332,3,0)),"")</f>
        <v/>
      </c>
      <c r="F153" s="51" t="str">
        <f>IFERROR((VLOOKUP(C153,ผู้สำเร็จการศึกษา!$C$1:$M$3332,4,0)),"")</f>
        <v/>
      </c>
      <c r="G153" s="51" t="str">
        <f>IFERROR((VLOOKUP(C153,ผู้สำเร็จการศึกษา!$C$1:$M$3332,10,0)),"")</f>
        <v/>
      </c>
      <c r="H153" s="51" t="str">
        <f>IFERROR((VLOOKUP(C153,ผู้สำเร็จการศึกษา!$C$1:$M$3332,6,0)),"")</f>
        <v/>
      </c>
      <c r="I153" s="51" t="str">
        <f>IFERROR((VLOOKUP(C153,ผู้สำเร็จการศึกษา!$C$1:$M$3332,8,0)),"")</f>
        <v/>
      </c>
      <c r="J153" s="51"/>
      <c r="K153" s="51"/>
      <c r="L153" s="51"/>
      <c r="M153" s="51"/>
      <c r="N153" s="51"/>
      <c r="O153" s="51"/>
      <c r="P153" s="51"/>
      <c r="Q153" s="51"/>
      <c r="R153" s="51"/>
      <c r="S153" s="39"/>
      <c r="T153" s="40"/>
      <c r="U153" s="39"/>
      <c r="V153" s="40"/>
      <c r="W153" s="39"/>
      <c r="X153" s="41"/>
      <c r="Y153" s="41"/>
      <c r="Z153" s="41"/>
      <c r="AA153" s="42"/>
      <c r="AB153" s="41"/>
      <c r="AC153" s="41"/>
      <c r="AD153" s="41"/>
      <c r="AE153" s="40"/>
      <c r="AF153" s="43"/>
      <c r="AG153" s="43"/>
      <c r="AH153" s="40"/>
      <c r="AI153" s="44"/>
      <c r="AJ153" s="44"/>
      <c r="AK153" s="44"/>
      <c r="AL153" s="44"/>
      <c r="AM153" s="44"/>
      <c r="AN153" s="44"/>
      <c r="AO153" s="45"/>
      <c r="AP153" s="45"/>
      <c r="AQ153" s="45"/>
      <c r="AR153" s="45"/>
      <c r="AS153" s="45"/>
      <c r="AT153" s="45"/>
      <c r="AU153" s="38"/>
      <c r="AV153" s="38"/>
      <c r="AW153" s="38"/>
      <c r="AX153" s="38"/>
      <c r="AY153" s="38"/>
      <c r="AZ153" s="38"/>
      <c r="BA153" s="45"/>
      <c r="BB153" s="45"/>
      <c r="BC153" s="45"/>
      <c r="BD153" s="45"/>
      <c r="BE153" s="45"/>
      <c r="BF153" s="38"/>
      <c r="BG153" s="38"/>
      <c r="BH153" s="38"/>
      <c r="BI153" s="38"/>
      <c r="BJ153" s="45"/>
      <c r="BK153" s="45"/>
      <c r="BL153" s="38"/>
      <c r="BM153" s="38"/>
      <c r="BN153" s="38"/>
      <c r="BO153" s="38"/>
      <c r="BP153" s="42"/>
      <c r="BQ153" s="42"/>
      <c r="BR153" s="42"/>
      <c r="BS153" s="42"/>
      <c r="BT153" s="42"/>
    </row>
    <row r="154" spans="1:72" s="63" customFormat="1">
      <c r="A154" s="53" t="str">
        <f t="shared" si="2"/>
        <v/>
      </c>
      <c r="B154" s="62"/>
      <c r="C154" s="65"/>
      <c r="D154" s="50" t="str">
        <f>IFERROR((VLOOKUP(C154,ผู้สำเร็จการศึกษา!$C$1:$M$3332,2,0)),"")</f>
        <v/>
      </c>
      <c r="E154" s="51" t="str">
        <f>IFERROR((VLOOKUP(C154,ผู้สำเร็จการศึกษา!$C$1:$M$3332,3,0)),"")</f>
        <v/>
      </c>
      <c r="F154" s="51" t="str">
        <f>IFERROR((VLOOKUP(C154,ผู้สำเร็จการศึกษา!$C$1:$M$3332,4,0)),"")</f>
        <v/>
      </c>
      <c r="G154" s="51" t="str">
        <f>IFERROR((VLOOKUP(C154,ผู้สำเร็จการศึกษา!$C$1:$M$3332,10,0)),"")</f>
        <v/>
      </c>
      <c r="H154" s="51" t="str">
        <f>IFERROR((VLOOKUP(C154,ผู้สำเร็จการศึกษา!$C$1:$M$3332,6,0)),"")</f>
        <v/>
      </c>
      <c r="I154" s="51" t="str">
        <f>IFERROR((VLOOKUP(C154,ผู้สำเร็จการศึกษา!$C$1:$M$3332,8,0)),"")</f>
        <v/>
      </c>
      <c r="J154" s="51"/>
      <c r="K154" s="51"/>
      <c r="L154" s="51"/>
      <c r="M154" s="51"/>
      <c r="N154" s="51"/>
      <c r="O154" s="51"/>
      <c r="P154" s="51"/>
      <c r="Q154" s="51"/>
      <c r="R154" s="51"/>
      <c r="S154" s="39"/>
      <c r="T154" s="40"/>
      <c r="U154" s="39"/>
      <c r="V154" s="40"/>
      <c r="W154" s="39"/>
      <c r="X154" s="41"/>
      <c r="Y154" s="41"/>
      <c r="Z154" s="41"/>
      <c r="AA154" s="42"/>
      <c r="AB154" s="41"/>
      <c r="AC154" s="41"/>
      <c r="AD154" s="41"/>
      <c r="AE154" s="40"/>
      <c r="AF154" s="43"/>
      <c r="AG154" s="43"/>
      <c r="AH154" s="40"/>
      <c r="AI154" s="44"/>
      <c r="AJ154" s="44"/>
      <c r="AK154" s="44"/>
      <c r="AL154" s="44"/>
      <c r="AM154" s="44"/>
      <c r="AN154" s="44"/>
      <c r="AO154" s="45"/>
      <c r="AP154" s="45"/>
      <c r="AQ154" s="45"/>
      <c r="AR154" s="45"/>
      <c r="AS154" s="45"/>
      <c r="AT154" s="45"/>
      <c r="AU154" s="38"/>
      <c r="AV154" s="38"/>
      <c r="AW154" s="38"/>
      <c r="AX154" s="38"/>
      <c r="AY154" s="38"/>
      <c r="AZ154" s="38"/>
      <c r="BA154" s="45"/>
      <c r="BB154" s="45"/>
      <c r="BC154" s="45"/>
      <c r="BD154" s="45"/>
      <c r="BE154" s="45"/>
      <c r="BF154" s="38"/>
      <c r="BG154" s="38"/>
      <c r="BH154" s="38"/>
      <c r="BI154" s="38"/>
      <c r="BJ154" s="45"/>
      <c r="BK154" s="45"/>
      <c r="BL154" s="38"/>
      <c r="BM154" s="38"/>
      <c r="BN154" s="38"/>
      <c r="BO154" s="38"/>
      <c r="BP154" s="42"/>
      <c r="BQ154" s="42"/>
      <c r="BR154" s="42"/>
      <c r="BS154" s="42"/>
      <c r="BT154" s="42"/>
    </row>
    <row r="155" spans="1:72" s="63" customFormat="1">
      <c r="A155" s="53" t="str">
        <f t="shared" si="2"/>
        <v/>
      </c>
      <c r="B155" s="62"/>
      <c r="C155" s="65"/>
      <c r="D155" s="50" t="str">
        <f>IFERROR((VLOOKUP(C155,ผู้สำเร็จการศึกษา!$C$1:$M$3332,2,0)),"")</f>
        <v/>
      </c>
      <c r="E155" s="51" t="str">
        <f>IFERROR((VLOOKUP(C155,ผู้สำเร็จการศึกษา!$C$1:$M$3332,3,0)),"")</f>
        <v/>
      </c>
      <c r="F155" s="51" t="str">
        <f>IFERROR((VLOOKUP(C155,ผู้สำเร็จการศึกษา!$C$1:$M$3332,4,0)),"")</f>
        <v/>
      </c>
      <c r="G155" s="51" t="str">
        <f>IFERROR((VLOOKUP(C155,ผู้สำเร็จการศึกษา!$C$1:$M$3332,10,0)),"")</f>
        <v/>
      </c>
      <c r="H155" s="51" t="str">
        <f>IFERROR((VLOOKUP(C155,ผู้สำเร็จการศึกษา!$C$1:$M$3332,6,0)),"")</f>
        <v/>
      </c>
      <c r="I155" s="51" t="str">
        <f>IFERROR((VLOOKUP(C155,ผู้สำเร็จการศึกษา!$C$1:$M$3332,8,0)),"")</f>
        <v/>
      </c>
      <c r="J155" s="51"/>
      <c r="K155" s="51"/>
      <c r="L155" s="51"/>
      <c r="M155" s="51"/>
      <c r="N155" s="51"/>
      <c r="O155" s="51"/>
      <c r="P155" s="51"/>
      <c r="Q155" s="51"/>
      <c r="R155" s="51"/>
      <c r="S155" s="39"/>
      <c r="T155" s="40"/>
      <c r="U155" s="39"/>
      <c r="V155" s="40"/>
      <c r="W155" s="39"/>
      <c r="X155" s="41"/>
      <c r="Y155" s="41"/>
      <c r="Z155" s="41"/>
      <c r="AA155" s="42"/>
      <c r="AB155" s="41"/>
      <c r="AC155" s="41"/>
      <c r="AD155" s="41"/>
      <c r="AE155" s="40"/>
      <c r="AF155" s="43"/>
      <c r="AG155" s="43"/>
      <c r="AH155" s="40"/>
      <c r="AI155" s="44"/>
      <c r="AJ155" s="44"/>
      <c r="AK155" s="44"/>
      <c r="AL155" s="44"/>
      <c r="AM155" s="44"/>
      <c r="AN155" s="44"/>
      <c r="AO155" s="45"/>
      <c r="AP155" s="45"/>
      <c r="AQ155" s="45"/>
      <c r="AR155" s="45"/>
      <c r="AS155" s="45"/>
      <c r="AT155" s="45"/>
      <c r="AU155" s="38"/>
      <c r="AV155" s="38"/>
      <c r="AW155" s="38"/>
      <c r="AX155" s="38"/>
      <c r="AY155" s="38"/>
      <c r="AZ155" s="38"/>
      <c r="BA155" s="45"/>
      <c r="BB155" s="45"/>
      <c r="BC155" s="45"/>
      <c r="BD155" s="45"/>
      <c r="BE155" s="45"/>
      <c r="BF155" s="38"/>
      <c r="BG155" s="38"/>
      <c r="BH155" s="38"/>
      <c r="BI155" s="38"/>
      <c r="BJ155" s="45"/>
      <c r="BK155" s="45"/>
      <c r="BL155" s="38"/>
      <c r="BM155" s="38"/>
      <c r="BN155" s="38"/>
      <c r="BO155" s="38"/>
      <c r="BP155" s="42"/>
      <c r="BQ155" s="42"/>
      <c r="BR155" s="42"/>
      <c r="BS155" s="42"/>
      <c r="BT155" s="42"/>
    </row>
    <row r="156" spans="1:72" s="63" customFormat="1">
      <c r="A156" s="53" t="str">
        <f t="shared" si="2"/>
        <v/>
      </c>
      <c r="B156" s="62"/>
      <c r="C156" s="65"/>
      <c r="D156" s="50" t="str">
        <f>IFERROR((VLOOKUP(C156,ผู้สำเร็จการศึกษา!$C$1:$M$3332,2,0)),"")</f>
        <v/>
      </c>
      <c r="E156" s="51" t="str">
        <f>IFERROR((VLOOKUP(C156,ผู้สำเร็จการศึกษา!$C$1:$M$3332,3,0)),"")</f>
        <v/>
      </c>
      <c r="F156" s="51" t="str">
        <f>IFERROR((VLOOKUP(C156,ผู้สำเร็จการศึกษา!$C$1:$M$3332,4,0)),"")</f>
        <v/>
      </c>
      <c r="G156" s="51" t="str">
        <f>IFERROR((VLOOKUP(C156,ผู้สำเร็จการศึกษา!$C$1:$M$3332,10,0)),"")</f>
        <v/>
      </c>
      <c r="H156" s="51" t="str">
        <f>IFERROR((VLOOKUP(C156,ผู้สำเร็จการศึกษา!$C$1:$M$3332,6,0)),"")</f>
        <v/>
      </c>
      <c r="I156" s="51" t="str">
        <f>IFERROR((VLOOKUP(C156,ผู้สำเร็จการศึกษา!$C$1:$M$3332,8,0)),"")</f>
        <v/>
      </c>
      <c r="J156" s="51"/>
      <c r="K156" s="51"/>
      <c r="L156" s="51"/>
      <c r="M156" s="51"/>
      <c r="N156" s="51"/>
      <c r="O156" s="51"/>
      <c r="P156" s="51"/>
      <c r="Q156" s="51"/>
      <c r="R156" s="51"/>
      <c r="S156" s="39"/>
      <c r="T156" s="40"/>
      <c r="U156" s="39"/>
      <c r="V156" s="40"/>
      <c r="W156" s="39"/>
      <c r="X156" s="41"/>
      <c r="Y156" s="41"/>
      <c r="Z156" s="41"/>
      <c r="AA156" s="42"/>
      <c r="AB156" s="41"/>
      <c r="AC156" s="41"/>
      <c r="AD156" s="41"/>
      <c r="AE156" s="40"/>
      <c r="AF156" s="43"/>
      <c r="AG156" s="43"/>
      <c r="AH156" s="40"/>
      <c r="AI156" s="44"/>
      <c r="AJ156" s="44"/>
      <c r="AK156" s="44"/>
      <c r="AL156" s="44"/>
      <c r="AM156" s="44"/>
      <c r="AN156" s="44"/>
      <c r="AO156" s="45"/>
      <c r="AP156" s="45"/>
      <c r="AQ156" s="45"/>
      <c r="AR156" s="45"/>
      <c r="AS156" s="45"/>
      <c r="AT156" s="45"/>
      <c r="AU156" s="38"/>
      <c r="AV156" s="38"/>
      <c r="AW156" s="38"/>
      <c r="AX156" s="38"/>
      <c r="AY156" s="38"/>
      <c r="AZ156" s="38"/>
      <c r="BA156" s="45"/>
      <c r="BB156" s="45"/>
      <c r="BC156" s="45"/>
      <c r="BD156" s="45"/>
      <c r="BE156" s="45"/>
      <c r="BF156" s="38"/>
      <c r="BG156" s="38"/>
      <c r="BH156" s="38"/>
      <c r="BI156" s="38"/>
      <c r="BJ156" s="45"/>
      <c r="BK156" s="45"/>
      <c r="BL156" s="38"/>
      <c r="BM156" s="38"/>
      <c r="BN156" s="38"/>
      <c r="BO156" s="38"/>
      <c r="BP156" s="42"/>
      <c r="BQ156" s="42"/>
      <c r="BR156" s="42"/>
      <c r="BS156" s="42"/>
      <c r="BT156" s="42"/>
    </row>
    <row r="157" spans="1:72" s="63" customFormat="1">
      <c r="A157" s="53" t="str">
        <f t="shared" si="2"/>
        <v/>
      </c>
      <c r="B157" s="62"/>
      <c r="C157" s="65"/>
      <c r="D157" s="50" t="str">
        <f>IFERROR((VLOOKUP(C157,ผู้สำเร็จการศึกษา!$C$1:$M$3332,2,0)),"")</f>
        <v/>
      </c>
      <c r="E157" s="51" t="str">
        <f>IFERROR((VLOOKUP(C157,ผู้สำเร็จการศึกษา!$C$1:$M$3332,3,0)),"")</f>
        <v/>
      </c>
      <c r="F157" s="51" t="str">
        <f>IFERROR((VLOOKUP(C157,ผู้สำเร็จการศึกษา!$C$1:$M$3332,4,0)),"")</f>
        <v/>
      </c>
      <c r="G157" s="51" t="str">
        <f>IFERROR((VLOOKUP(C157,ผู้สำเร็จการศึกษา!$C$1:$M$3332,10,0)),"")</f>
        <v/>
      </c>
      <c r="H157" s="51" t="str">
        <f>IFERROR((VLOOKUP(C157,ผู้สำเร็จการศึกษา!$C$1:$M$3332,6,0)),"")</f>
        <v/>
      </c>
      <c r="I157" s="51" t="str">
        <f>IFERROR((VLOOKUP(C157,ผู้สำเร็จการศึกษา!$C$1:$M$3332,8,0)),"")</f>
        <v/>
      </c>
      <c r="J157" s="51"/>
      <c r="K157" s="51"/>
      <c r="L157" s="51"/>
      <c r="M157" s="51"/>
      <c r="N157" s="51"/>
      <c r="O157" s="51"/>
      <c r="P157" s="51"/>
      <c r="Q157" s="51"/>
      <c r="R157" s="51"/>
      <c r="S157" s="39"/>
      <c r="T157" s="40"/>
      <c r="U157" s="39"/>
      <c r="V157" s="40"/>
      <c r="W157" s="39"/>
      <c r="X157" s="41"/>
      <c r="Y157" s="41"/>
      <c r="Z157" s="41"/>
      <c r="AA157" s="42"/>
      <c r="AB157" s="41"/>
      <c r="AC157" s="41"/>
      <c r="AD157" s="41"/>
      <c r="AE157" s="40"/>
      <c r="AF157" s="43"/>
      <c r="AG157" s="43"/>
      <c r="AH157" s="40"/>
      <c r="AI157" s="44"/>
      <c r="AJ157" s="44"/>
      <c r="AK157" s="44"/>
      <c r="AL157" s="44"/>
      <c r="AM157" s="44"/>
      <c r="AN157" s="44"/>
      <c r="AO157" s="45"/>
      <c r="AP157" s="45"/>
      <c r="AQ157" s="45"/>
      <c r="AR157" s="45"/>
      <c r="AS157" s="45"/>
      <c r="AT157" s="45"/>
      <c r="AU157" s="38"/>
      <c r="AV157" s="38"/>
      <c r="AW157" s="38"/>
      <c r="AX157" s="38"/>
      <c r="AY157" s="38"/>
      <c r="AZ157" s="38"/>
      <c r="BA157" s="45"/>
      <c r="BB157" s="45"/>
      <c r="BC157" s="45"/>
      <c r="BD157" s="45"/>
      <c r="BE157" s="45"/>
      <c r="BF157" s="38"/>
      <c r="BG157" s="38"/>
      <c r="BH157" s="38"/>
      <c r="BI157" s="38"/>
      <c r="BJ157" s="45"/>
      <c r="BK157" s="45"/>
      <c r="BL157" s="38"/>
      <c r="BM157" s="38"/>
      <c r="BN157" s="38"/>
      <c r="BO157" s="38"/>
      <c r="BP157" s="42"/>
      <c r="BQ157" s="42"/>
      <c r="BR157" s="42"/>
      <c r="BS157" s="42"/>
      <c r="BT157" s="42"/>
    </row>
    <row r="158" spans="1:72" s="63" customFormat="1">
      <c r="A158" s="53" t="str">
        <f t="shared" si="2"/>
        <v/>
      </c>
      <c r="B158" s="62"/>
      <c r="C158" s="65"/>
      <c r="D158" s="50" t="str">
        <f>IFERROR((VLOOKUP(C158,ผู้สำเร็จการศึกษา!$C$1:$M$3332,2,0)),"")</f>
        <v/>
      </c>
      <c r="E158" s="51" t="str">
        <f>IFERROR((VLOOKUP(C158,ผู้สำเร็จการศึกษา!$C$1:$M$3332,3,0)),"")</f>
        <v/>
      </c>
      <c r="F158" s="51" t="str">
        <f>IFERROR((VLOOKUP(C158,ผู้สำเร็จการศึกษา!$C$1:$M$3332,4,0)),"")</f>
        <v/>
      </c>
      <c r="G158" s="51" t="str">
        <f>IFERROR((VLOOKUP(C158,ผู้สำเร็จการศึกษา!$C$1:$M$3332,10,0)),"")</f>
        <v/>
      </c>
      <c r="H158" s="51" t="str">
        <f>IFERROR((VLOOKUP(C158,ผู้สำเร็จการศึกษา!$C$1:$M$3332,6,0)),"")</f>
        <v/>
      </c>
      <c r="I158" s="51" t="str">
        <f>IFERROR((VLOOKUP(C158,ผู้สำเร็จการศึกษา!$C$1:$M$3332,8,0)),"")</f>
        <v/>
      </c>
      <c r="J158" s="51"/>
      <c r="K158" s="51"/>
      <c r="L158" s="51"/>
      <c r="M158" s="51"/>
      <c r="N158" s="51"/>
      <c r="O158" s="51"/>
      <c r="P158" s="51"/>
      <c r="Q158" s="51"/>
      <c r="R158" s="51"/>
      <c r="S158" s="39"/>
      <c r="T158" s="40"/>
      <c r="U158" s="39"/>
      <c r="V158" s="40"/>
      <c r="W158" s="39"/>
      <c r="X158" s="41"/>
      <c r="Y158" s="41"/>
      <c r="Z158" s="41"/>
      <c r="AA158" s="42"/>
      <c r="AB158" s="41"/>
      <c r="AC158" s="41"/>
      <c r="AD158" s="41"/>
      <c r="AE158" s="40"/>
      <c r="AF158" s="43"/>
      <c r="AG158" s="43"/>
      <c r="AH158" s="40"/>
      <c r="AI158" s="44"/>
      <c r="AJ158" s="44"/>
      <c r="AK158" s="44"/>
      <c r="AL158" s="44"/>
      <c r="AM158" s="44"/>
      <c r="AN158" s="44"/>
      <c r="AO158" s="45"/>
      <c r="AP158" s="45"/>
      <c r="AQ158" s="45"/>
      <c r="AR158" s="45"/>
      <c r="AS158" s="45"/>
      <c r="AT158" s="45"/>
      <c r="AU158" s="38"/>
      <c r="AV158" s="38"/>
      <c r="AW158" s="38"/>
      <c r="AX158" s="38"/>
      <c r="AY158" s="38"/>
      <c r="AZ158" s="38"/>
      <c r="BA158" s="45"/>
      <c r="BB158" s="45"/>
      <c r="BC158" s="45"/>
      <c r="BD158" s="45"/>
      <c r="BE158" s="45"/>
      <c r="BF158" s="38"/>
      <c r="BG158" s="38"/>
      <c r="BH158" s="38"/>
      <c r="BI158" s="38"/>
      <c r="BJ158" s="45"/>
      <c r="BK158" s="45"/>
      <c r="BL158" s="38"/>
      <c r="BM158" s="38"/>
      <c r="BN158" s="38"/>
      <c r="BO158" s="38"/>
      <c r="BP158" s="42"/>
      <c r="BQ158" s="42"/>
      <c r="BR158" s="42"/>
      <c r="BS158" s="42"/>
      <c r="BT158" s="42"/>
    </row>
    <row r="159" spans="1:72" s="63" customFormat="1">
      <c r="A159" s="53" t="str">
        <f t="shared" si="2"/>
        <v/>
      </c>
      <c r="B159" s="62"/>
      <c r="C159" s="65"/>
      <c r="D159" s="50" t="str">
        <f>IFERROR((VLOOKUP(C159,ผู้สำเร็จการศึกษา!$C$1:$M$3332,2,0)),"")</f>
        <v/>
      </c>
      <c r="E159" s="51" t="str">
        <f>IFERROR((VLOOKUP(C159,ผู้สำเร็จการศึกษา!$C$1:$M$3332,3,0)),"")</f>
        <v/>
      </c>
      <c r="F159" s="51" t="str">
        <f>IFERROR((VLOOKUP(C159,ผู้สำเร็จการศึกษา!$C$1:$M$3332,4,0)),"")</f>
        <v/>
      </c>
      <c r="G159" s="51" t="str">
        <f>IFERROR((VLOOKUP(C159,ผู้สำเร็จการศึกษา!$C$1:$M$3332,10,0)),"")</f>
        <v/>
      </c>
      <c r="H159" s="51" t="str">
        <f>IFERROR((VLOOKUP(C159,ผู้สำเร็จการศึกษา!$C$1:$M$3332,6,0)),"")</f>
        <v/>
      </c>
      <c r="I159" s="51" t="str">
        <f>IFERROR((VLOOKUP(C159,ผู้สำเร็จการศึกษา!$C$1:$M$3332,8,0)),"")</f>
        <v/>
      </c>
      <c r="J159" s="51"/>
      <c r="K159" s="51"/>
      <c r="L159" s="51"/>
      <c r="M159" s="51"/>
      <c r="N159" s="51"/>
      <c r="O159" s="51"/>
      <c r="P159" s="51"/>
      <c r="Q159" s="51"/>
      <c r="R159" s="51"/>
      <c r="S159" s="39"/>
      <c r="T159" s="40"/>
      <c r="U159" s="39"/>
      <c r="V159" s="40"/>
      <c r="W159" s="39"/>
      <c r="X159" s="41"/>
      <c r="Y159" s="41"/>
      <c r="Z159" s="41"/>
      <c r="AA159" s="42"/>
      <c r="AB159" s="41"/>
      <c r="AC159" s="41"/>
      <c r="AD159" s="41"/>
      <c r="AE159" s="40"/>
      <c r="AF159" s="43"/>
      <c r="AG159" s="43"/>
      <c r="AH159" s="40"/>
      <c r="AI159" s="44"/>
      <c r="AJ159" s="44"/>
      <c r="AK159" s="44"/>
      <c r="AL159" s="44"/>
      <c r="AM159" s="44"/>
      <c r="AN159" s="44"/>
      <c r="AO159" s="45"/>
      <c r="AP159" s="45"/>
      <c r="AQ159" s="45"/>
      <c r="AR159" s="45"/>
      <c r="AS159" s="45"/>
      <c r="AT159" s="45"/>
      <c r="AU159" s="38"/>
      <c r="AV159" s="38"/>
      <c r="AW159" s="38"/>
      <c r="AX159" s="38"/>
      <c r="AY159" s="38"/>
      <c r="AZ159" s="38"/>
      <c r="BA159" s="45"/>
      <c r="BB159" s="45"/>
      <c r="BC159" s="45"/>
      <c r="BD159" s="45"/>
      <c r="BE159" s="45"/>
      <c r="BF159" s="38"/>
      <c r="BG159" s="38"/>
      <c r="BH159" s="38"/>
      <c r="BI159" s="38"/>
      <c r="BJ159" s="45"/>
      <c r="BK159" s="45"/>
      <c r="BL159" s="38"/>
      <c r="BM159" s="38"/>
      <c r="BN159" s="38"/>
      <c r="BO159" s="38"/>
      <c r="BP159" s="42"/>
      <c r="BQ159" s="42"/>
      <c r="BR159" s="42"/>
      <c r="BS159" s="42"/>
      <c r="BT159" s="42"/>
    </row>
    <row r="160" spans="1:72" s="63" customFormat="1">
      <c r="A160" s="53" t="str">
        <f t="shared" si="2"/>
        <v/>
      </c>
      <c r="B160" s="62"/>
      <c r="C160" s="65"/>
      <c r="D160" s="50" t="str">
        <f>IFERROR((VLOOKUP(C160,ผู้สำเร็จการศึกษา!$C$1:$M$3332,2,0)),"")</f>
        <v/>
      </c>
      <c r="E160" s="51" t="str">
        <f>IFERROR((VLOOKUP(C160,ผู้สำเร็จการศึกษา!$C$1:$M$3332,3,0)),"")</f>
        <v/>
      </c>
      <c r="F160" s="51" t="str">
        <f>IFERROR((VLOOKUP(C160,ผู้สำเร็จการศึกษา!$C$1:$M$3332,4,0)),"")</f>
        <v/>
      </c>
      <c r="G160" s="51" t="str">
        <f>IFERROR((VLOOKUP(C160,ผู้สำเร็จการศึกษา!$C$1:$M$3332,10,0)),"")</f>
        <v/>
      </c>
      <c r="H160" s="51" t="str">
        <f>IFERROR((VLOOKUP(C160,ผู้สำเร็จการศึกษา!$C$1:$M$3332,6,0)),"")</f>
        <v/>
      </c>
      <c r="I160" s="51" t="str">
        <f>IFERROR((VLOOKUP(C160,ผู้สำเร็จการศึกษา!$C$1:$M$3332,8,0)),"")</f>
        <v/>
      </c>
      <c r="J160" s="51"/>
      <c r="K160" s="51"/>
      <c r="L160" s="51"/>
      <c r="M160" s="51"/>
      <c r="N160" s="51"/>
      <c r="O160" s="51"/>
      <c r="P160" s="51"/>
      <c r="Q160" s="51"/>
      <c r="R160" s="51"/>
      <c r="S160" s="39"/>
      <c r="T160" s="40"/>
      <c r="U160" s="39"/>
      <c r="V160" s="40"/>
      <c r="W160" s="39"/>
      <c r="X160" s="41"/>
      <c r="Y160" s="41"/>
      <c r="Z160" s="41"/>
      <c r="AA160" s="42"/>
      <c r="AB160" s="41"/>
      <c r="AC160" s="41"/>
      <c r="AD160" s="41"/>
      <c r="AE160" s="40"/>
      <c r="AF160" s="43"/>
      <c r="AG160" s="43"/>
      <c r="AH160" s="40"/>
      <c r="AI160" s="44"/>
      <c r="AJ160" s="44"/>
      <c r="AK160" s="44"/>
      <c r="AL160" s="44"/>
      <c r="AM160" s="44"/>
      <c r="AN160" s="44"/>
      <c r="AO160" s="45"/>
      <c r="AP160" s="45"/>
      <c r="AQ160" s="45"/>
      <c r="AR160" s="45"/>
      <c r="AS160" s="45"/>
      <c r="AT160" s="45"/>
      <c r="AU160" s="38"/>
      <c r="AV160" s="38"/>
      <c r="AW160" s="38"/>
      <c r="AX160" s="38"/>
      <c r="AY160" s="38"/>
      <c r="AZ160" s="38"/>
      <c r="BA160" s="45"/>
      <c r="BB160" s="45"/>
      <c r="BC160" s="45"/>
      <c r="BD160" s="45"/>
      <c r="BE160" s="45"/>
      <c r="BF160" s="38"/>
      <c r="BG160" s="38"/>
      <c r="BH160" s="38"/>
      <c r="BI160" s="38"/>
      <c r="BJ160" s="45"/>
      <c r="BK160" s="45"/>
      <c r="BL160" s="38"/>
      <c r="BM160" s="38"/>
      <c r="BN160" s="38"/>
      <c r="BO160" s="38"/>
      <c r="BP160" s="42"/>
      <c r="BQ160" s="42"/>
      <c r="BR160" s="42"/>
      <c r="BS160" s="42"/>
      <c r="BT160" s="42"/>
    </row>
    <row r="161" spans="1:72" s="63" customFormat="1">
      <c r="A161" s="53" t="str">
        <f t="shared" si="2"/>
        <v/>
      </c>
      <c r="B161" s="62"/>
      <c r="C161" s="65"/>
      <c r="D161" s="50" t="str">
        <f>IFERROR((VLOOKUP(C161,ผู้สำเร็จการศึกษา!$C$1:$M$3332,2,0)),"")</f>
        <v/>
      </c>
      <c r="E161" s="51" t="str">
        <f>IFERROR((VLOOKUP(C161,ผู้สำเร็จการศึกษา!$C$1:$M$3332,3,0)),"")</f>
        <v/>
      </c>
      <c r="F161" s="51" t="str">
        <f>IFERROR((VLOOKUP(C161,ผู้สำเร็จการศึกษา!$C$1:$M$3332,4,0)),"")</f>
        <v/>
      </c>
      <c r="G161" s="51" t="str">
        <f>IFERROR((VLOOKUP(C161,ผู้สำเร็จการศึกษา!$C$1:$M$3332,10,0)),"")</f>
        <v/>
      </c>
      <c r="H161" s="51" t="str">
        <f>IFERROR((VLOOKUP(C161,ผู้สำเร็จการศึกษา!$C$1:$M$3332,6,0)),"")</f>
        <v/>
      </c>
      <c r="I161" s="51" t="str">
        <f>IFERROR((VLOOKUP(C161,ผู้สำเร็จการศึกษา!$C$1:$M$3332,8,0)),"")</f>
        <v/>
      </c>
      <c r="J161" s="51"/>
      <c r="K161" s="51"/>
      <c r="L161" s="51"/>
      <c r="M161" s="51"/>
      <c r="N161" s="51"/>
      <c r="O161" s="51"/>
      <c r="P161" s="51"/>
      <c r="Q161" s="51"/>
      <c r="R161" s="51"/>
      <c r="S161" s="39"/>
      <c r="T161" s="40"/>
      <c r="U161" s="39"/>
      <c r="V161" s="40"/>
      <c r="W161" s="39"/>
      <c r="X161" s="41"/>
      <c r="Y161" s="41"/>
      <c r="Z161" s="41"/>
      <c r="AA161" s="42"/>
      <c r="AB161" s="41"/>
      <c r="AC161" s="41"/>
      <c r="AD161" s="41"/>
      <c r="AE161" s="40"/>
      <c r="AF161" s="43"/>
      <c r="AG161" s="43"/>
      <c r="AH161" s="40"/>
      <c r="AI161" s="44"/>
      <c r="AJ161" s="44"/>
      <c r="AK161" s="44"/>
      <c r="AL161" s="44"/>
      <c r="AM161" s="44"/>
      <c r="AN161" s="44"/>
      <c r="AO161" s="45"/>
      <c r="AP161" s="45"/>
      <c r="AQ161" s="45"/>
      <c r="AR161" s="45"/>
      <c r="AS161" s="45"/>
      <c r="AT161" s="45"/>
      <c r="AU161" s="38"/>
      <c r="AV161" s="38"/>
      <c r="AW161" s="38"/>
      <c r="AX161" s="38"/>
      <c r="AY161" s="38"/>
      <c r="AZ161" s="38"/>
      <c r="BA161" s="45"/>
      <c r="BB161" s="45"/>
      <c r="BC161" s="45"/>
      <c r="BD161" s="45"/>
      <c r="BE161" s="45"/>
      <c r="BF161" s="38"/>
      <c r="BG161" s="38"/>
      <c r="BH161" s="38"/>
      <c r="BI161" s="38"/>
      <c r="BJ161" s="45"/>
      <c r="BK161" s="45"/>
      <c r="BL161" s="38"/>
      <c r="BM161" s="38"/>
      <c r="BN161" s="38"/>
      <c r="BO161" s="38"/>
      <c r="BP161" s="42"/>
      <c r="BQ161" s="42"/>
      <c r="BR161" s="42"/>
      <c r="BS161" s="42"/>
      <c r="BT161" s="42"/>
    </row>
    <row r="162" spans="1:72" s="63" customFormat="1">
      <c r="A162" s="53" t="str">
        <f t="shared" si="2"/>
        <v/>
      </c>
      <c r="B162" s="62"/>
      <c r="C162" s="65"/>
      <c r="D162" s="50" t="str">
        <f>IFERROR((VLOOKUP(C162,ผู้สำเร็จการศึกษา!$C$1:$M$3332,2,0)),"")</f>
        <v/>
      </c>
      <c r="E162" s="51" t="str">
        <f>IFERROR((VLOOKUP(C162,ผู้สำเร็จการศึกษา!$C$1:$M$3332,3,0)),"")</f>
        <v/>
      </c>
      <c r="F162" s="51" t="str">
        <f>IFERROR((VLOOKUP(C162,ผู้สำเร็จการศึกษา!$C$1:$M$3332,4,0)),"")</f>
        <v/>
      </c>
      <c r="G162" s="51" t="str">
        <f>IFERROR((VLOOKUP(C162,ผู้สำเร็จการศึกษา!$C$1:$M$3332,10,0)),"")</f>
        <v/>
      </c>
      <c r="H162" s="51" t="str">
        <f>IFERROR((VLOOKUP(C162,ผู้สำเร็จการศึกษา!$C$1:$M$3332,6,0)),"")</f>
        <v/>
      </c>
      <c r="I162" s="51" t="str">
        <f>IFERROR((VLOOKUP(C162,ผู้สำเร็จการศึกษา!$C$1:$M$3332,8,0)),"")</f>
        <v/>
      </c>
      <c r="J162" s="51"/>
      <c r="K162" s="51"/>
      <c r="L162" s="51"/>
      <c r="M162" s="51"/>
      <c r="N162" s="51"/>
      <c r="O162" s="51"/>
      <c r="P162" s="51"/>
      <c r="Q162" s="51"/>
      <c r="R162" s="51"/>
      <c r="S162" s="39"/>
      <c r="T162" s="40"/>
      <c r="U162" s="39"/>
      <c r="V162" s="40"/>
      <c r="W162" s="39"/>
      <c r="X162" s="41"/>
      <c r="Y162" s="41"/>
      <c r="Z162" s="41"/>
      <c r="AA162" s="42"/>
      <c r="AB162" s="41"/>
      <c r="AC162" s="41"/>
      <c r="AD162" s="41"/>
      <c r="AE162" s="40"/>
      <c r="AF162" s="43"/>
      <c r="AG162" s="43"/>
      <c r="AH162" s="40"/>
      <c r="AI162" s="44"/>
      <c r="AJ162" s="44"/>
      <c r="AK162" s="44"/>
      <c r="AL162" s="44"/>
      <c r="AM162" s="44"/>
      <c r="AN162" s="44"/>
      <c r="AO162" s="45"/>
      <c r="AP162" s="45"/>
      <c r="AQ162" s="45"/>
      <c r="AR162" s="45"/>
      <c r="AS162" s="45"/>
      <c r="AT162" s="45"/>
      <c r="AU162" s="38"/>
      <c r="AV162" s="38"/>
      <c r="AW162" s="38"/>
      <c r="AX162" s="38"/>
      <c r="AY162" s="38"/>
      <c r="AZ162" s="38"/>
      <c r="BA162" s="45"/>
      <c r="BB162" s="45"/>
      <c r="BC162" s="45"/>
      <c r="BD162" s="45"/>
      <c r="BE162" s="45"/>
      <c r="BF162" s="38"/>
      <c r="BG162" s="38"/>
      <c r="BH162" s="38"/>
      <c r="BI162" s="38"/>
      <c r="BJ162" s="45"/>
      <c r="BK162" s="45"/>
      <c r="BL162" s="38"/>
      <c r="BM162" s="38"/>
      <c r="BN162" s="38"/>
      <c r="BO162" s="38"/>
      <c r="BP162" s="42"/>
      <c r="BQ162" s="42"/>
      <c r="BR162" s="42"/>
      <c r="BS162" s="42"/>
      <c r="BT162" s="42"/>
    </row>
    <row r="163" spans="1:72" s="63" customFormat="1">
      <c r="A163" s="53" t="str">
        <f t="shared" si="2"/>
        <v/>
      </c>
      <c r="B163" s="62"/>
      <c r="C163" s="65"/>
      <c r="D163" s="50" t="str">
        <f>IFERROR((VLOOKUP(C163,ผู้สำเร็จการศึกษา!$C$1:$M$3332,2,0)),"")</f>
        <v/>
      </c>
      <c r="E163" s="51" t="str">
        <f>IFERROR((VLOOKUP(C163,ผู้สำเร็จการศึกษา!$C$1:$M$3332,3,0)),"")</f>
        <v/>
      </c>
      <c r="F163" s="51" t="str">
        <f>IFERROR((VLOOKUP(C163,ผู้สำเร็จการศึกษา!$C$1:$M$3332,4,0)),"")</f>
        <v/>
      </c>
      <c r="G163" s="51" t="str">
        <f>IFERROR((VLOOKUP(C163,ผู้สำเร็จการศึกษา!$C$1:$M$3332,10,0)),"")</f>
        <v/>
      </c>
      <c r="H163" s="51" t="str">
        <f>IFERROR((VLOOKUP(C163,ผู้สำเร็จการศึกษา!$C$1:$M$3332,6,0)),"")</f>
        <v/>
      </c>
      <c r="I163" s="51" t="str">
        <f>IFERROR((VLOOKUP(C163,ผู้สำเร็จการศึกษา!$C$1:$M$3332,8,0)),"")</f>
        <v/>
      </c>
      <c r="J163" s="51"/>
      <c r="K163" s="51"/>
      <c r="L163" s="51"/>
      <c r="M163" s="51"/>
      <c r="N163" s="51"/>
      <c r="O163" s="51"/>
      <c r="P163" s="51"/>
      <c r="Q163" s="51"/>
      <c r="R163" s="51"/>
      <c r="S163" s="39"/>
      <c r="T163" s="40"/>
      <c r="U163" s="39"/>
      <c r="V163" s="40"/>
      <c r="W163" s="39"/>
      <c r="X163" s="41"/>
      <c r="Y163" s="41"/>
      <c r="Z163" s="41"/>
      <c r="AA163" s="42"/>
      <c r="AB163" s="41"/>
      <c r="AC163" s="41"/>
      <c r="AD163" s="41"/>
      <c r="AE163" s="40"/>
      <c r="AF163" s="43"/>
      <c r="AG163" s="43"/>
      <c r="AH163" s="40"/>
      <c r="AI163" s="44"/>
      <c r="AJ163" s="44"/>
      <c r="AK163" s="44"/>
      <c r="AL163" s="44"/>
      <c r="AM163" s="44"/>
      <c r="AN163" s="44"/>
      <c r="AO163" s="45"/>
      <c r="AP163" s="45"/>
      <c r="AQ163" s="45"/>
      <c r="AR163" s="45"/>
      <c r="AS163" s="45"/>
      <c r="AT163" s="45"/>
      <c r="AU163" s="38"/>
      <c r="AV163" s="38"/>
      <c r="AW163" s="38"/>
      <c r="AX163" s="38"/>
      <c r="AY163" s="38"/>
      <c r="AZ163" s="38"/>
      <c r="BA163" s="45"/>
      <c r="BB163" s="45"/>
      <c r="BC163" s="45"/>
      <c r="BD163" s="45"/>
      <c r="BE163" s="45"/>
      <c r="BF163" s="38"/>
      <c r="BG163" s="38"/>
      <c r="BH163" s="38"/>
      <c r="BI163" s="38"/>
      <c r="BJ163" s="45"/>
      <c r="BK163" s="45"/>
      <c r="BL163" s="38"/>
      <c r="BM163" s="38"/>
      <c r="BN163" s="38"/>
      <c r="BO163" s="38"/>
      <c r="BP163" s="42"/>
      <c r="BQ163" s="42"/>
      <c r="BR163" s="42"/>
      <c r="BS163" s="42"/>
      <c r="BT163" s="42"/>
    </row>
    <row r="164" spans="1:72" s="63" customFormat="1">
      <c r="A164" s="53" t="str">
        <f t="shared" si="2"/>
        <v/>
      </c>
      <c r="B164" s="62"/>
      <c r="C164" s="65"/>
      <c r="D164" s="50" t="str">
        <f>IFERROR((VLOOKUP(C164,ผู้สำเร็จการศึกษา!$C$1:$M$3332,2,0)),"")</f>
        <v/>
      </c>
      <c r="E164" s="51" t="str">
        <f>IFERROR((VLOOKUP(C164,ผู้สำเร็จการศึกษา!$C$1:$M$3332,3,0)),"")</f>
        <v/>
      </c>
      <c r="F164" s="51" t="str">
        <f>IFERROR((VLOOKUP(C164,ผู้สำเร็จการศึกษา!$C$1:$M$3332,4,0)),"")</f>
        <v/>
      </c>
      <c r="G164" s="51" t="str">
        <f>IFERROR((VLOOKUP(C164,ผู้สำเร็จการศึกษา!$C$1:$M$3332,10,0)),"")</f>
        <v/>
      </c>
      <c r="H164" s="51" t="str">
        <f>IFERROR((VLOOKUP(C164,ผู้สำเร็จการศึกษา!$C$1:$M$3332,6,0)),"")</f>
        <v/>
      </c>
      <c r="I164" s="51" t="str">
        <f>IFERROR((VLOOKUP(C164,ผู้สำเร็จการศึกษา!$C$1:$M$3332,8,0)),"")</f>
        <v/>
      </c>
      <c r="J164" s="51"/>
      <c r="K164" s="51"/>
      <c r="L164" s="51"/>
      <c r="M164" s="51"/>
      <c r="N164" s="51"/>
      <c r="O164" s="51"/>
      <c r="P164" s="51"/>
      <c r="Q164" s="51"/>
      <c r="R164" s="51"/>
      <c r="S164" s="39"/>
      <c r="T164" s="40"/>
      <c r="U164" s="39"/>
      <c r="V164" s="40"/>
      <c r="W164" s="39"/>
      <c r="X164" s="41"/>
      <c r="Y164" s="41"/>
      <c r="Z164" s="41"/>
      <c r="AA164" s="42"/>
      <c r="AB164" s="41"/>
      <c r="AC164" s="41"/>
      <c r="AD164" s="41"/>
      <c r="AE164" s="40"/>
      <c r="AF164" s="43"/>
      <c r="AG164" s="43"/>
      <c r="AH164" s="40"/>
      <c r="AI164" s="44"/>
      <c r="AJ164" s="44"/>
      <c r="AK164" s="44"/>
      <c r="AL164" s="44"/>
      <c r="AM164" s="44"/>
      <c r="AN164" s="44"/>
      <c r="AO164" s="45"/>
      <c r="AP164" s="45"/>
      <c r="AQ164" s="45"/>
      <c r="AR164" s="45"/>
      <c r="AS164" s="45"/>
      <c r="AT164" s="45"/>
      <c r="AU164" s="38"/>
      <c r="AV164" s="38"/>
      <c r="AW164" s="38"/>
      <c r="AX164" s="38"/>
      <c r="AY164" s="38"/>
      <c r="AZ164" s="38"/>
      <c r="BA164" s="45"/>
      <c r="BB164" s="45"/>
      <c r="BC164" s="45"/>
      <c r="BD164" s="45"/>
      <c r="BE164" s="45"/>
      <c r="BF164" s="38"/>
      <c r="BG164" s="38"/>
      <c r="BH164" s="38"/>
      <c r="BI164" s="38"/>
      <c r="BJ164" s="45"/>
      <c r="BK164" s="45"/>
      <c r="BL164" s="38"/>
      <c r="BM164" s="38"/>
      <c r="BN164" s="38"/>
      <c r="BO164" s="38"/>
      <c r="BP164" s="42"/>
      <c r="BQ164" s="42"/>
      <c r="BR164" s="42"/>
      <c r="BS164" s="42"/>
      <c r="BT164" s="42"/>
    </row>
    <row r="165" spans="1:72" s="63" customFormat="1">
      <c r="A165" s="53" t="str">
        <f t="shared" si="2"/>
        <v/>
      </c>
      <c r="B165" s="62"/>
      <c r="C165" s="65"/>
      <c r="D165" s="50" t="str">
        <f>IFERROR((VLOOKUP(C165,ผู้สำเร็จการศึกษา!$C$1:$M$3332,2,0)),"")</f>
        <v/>
      </c>
      <c r="E165" s="51" t="str">
        <f>IFERROR((VLOOKUP(C165,ผู้สำเร็จการศึกษา!$C$1:$M$3332,3,0)),"")</f>
        <v/>
      </c>
      <c r="F165" s="51" t="str">
        <f>IFERROR((VLOOKUP(C165,ผู้สำเร็จการศึกษา!$C$1:$M$3332,4,0)),"")</f>
        <v/>
      </c>
      <c r="G165" s="51" t="str">
        <f>IFERROR((VLOOKUP(C165,ผู้สำเร็จการศึกษา!$C$1:$M$3332,10,0)),"")</f>
        <v/>
      </c>
      <c r="H165" s="51" t="str">
        <f>IFERROR((VLOOKUP(C165,ผู้สำเร็จการศึกษา!$C$1:$M$3332,6,0)),"")</f>
        <v/>
      </c>
      <c r="I165" s="51" t="str">
        <f>IFERROR((VLOOKUP(C165,ผู้สำเร็จการศึกษา!$C$1:$M$3332,8,0)),"")</f>
        <v/>
      </c>
      <c r="J165" s="51"/>
      <c r="K165" s="51"/>
      <c r="L165" s="51"/>
      <c r="M165" s="51"/>
      <c r="N165" s="51"/>
      <c r="O165" s="51"/>
      <c r="P165" s="51"/>
      <c r="Q165" s="51"/>
      <c r="R165" s="51"/>
      <c r="S165" s="39"/>
      <c r="T165" s="40"/>
      <c r="U165" s="39"/>
      <c r="V165" s="40"/>
      <c r="W165" s="39"/>
      <c r="X165" s="41"/>
      <c r="Y165" s="41"/>
      <c r="Z165" s="41"/>
      <c r="AA165" s="42"/>
      <c r="AB165" s="41"/>
      <c r="AC165" s="41"/>
      <c r="AD165" s="41"/>
      <c r="AE165" s="40"/>
      <c r="AF165" s="43"/>
      <c r="AG165" s="43"/>
      <c r="AH165" s="40"/>
      <c r="AI165" s="44"/>
      <c r="AJ165" s="44"/>
      <c r="AK165" s="44"/>
      <c r="AL165" s="44"/>
      <c r="AM165" s="44"/>
      <c r="AN165" s="44"/>
      <c r="AO165" s="45"/>
      <c r="AP165" s="45"/>
      <c r="AQ165" s="45"/>
      <c r="AR165" s="45"/>
      <c r="AS165" s="45"/>
      <c r="AT165" s="45"/>
      <c r="AU165" s="38"/>
      <c r="AV165" s="38"/>
      <c r="AW165" s="38"/>
      <c r="AX165" s="38"/>
      <c r="AY165" s="38"/>
      <c r="AZ165" s="38"/>
      <c r="BA165" s="45"/>
      <c r="BB165" s="45"/>
      <c r="BC165" s="45"/>
      <c r="BD165" s="45"/>
      <c r="BE165" s="45"/>
      <c r="BF165" s="38"/>
      <c r="BG165" s="38"/>
      <c r="BH165" s="38"/>
      <c r="BI165" s="38"/>
      <c r="BJ165" s="45"/>
      <c r="BK165" s="45"/>
      <c r="BL165" s="38"/>
      <c r="BM165" s="38"/>
      <c r="BN165" s="38"/>
      <c r="BO165" s="38"/>
      <c r="BP165" s="42"/>
      <c r="BQ165" s="42"/>
      <c r="BR165" s="42"/>
      <c r="BS165" s="42"/>
      <c r="BT165" s="42"/>
    </row>
    <row r="166" spans="1:72" s="63" customFormat="1">
      <c r="A166" s="53" t="str">
        <f t="shared" si="2"/>
        <v/>
      </c>
      <c r="B166" s="62"/>
      <c r="C166" s="65"/>
      <c r="D166" s="50" t="str">
        <f>IFERROR((VLOOKUP(C166,ผู้สำเร็จการศึกษา!$C$1:$M$3332,2,0)),"")</f>
        <v/>
      </c>
      <c r="E166" s="51" t="str">
        <f>IFERROR((VLOOKUP(C166,ผู้สำเร็จการศึกษา!$C$1:$M$3332,3,0)),"")</f>
        <v/>
      </c>
      <c r="F166" s="51" t="str">
        <f>IFERROR((VLOOKUP(C166,ผู้สำเร็จการศึกษา!$C$1:$M$3332,4,0)),"")</f>
        <v/>
      </c>
      <c r="G166" s="51" t="str">
        <f>IFERROR((VLOOKUP(C166,ผู้สำเร็จการศึกษา!$C$1:$M$3332,10,0)),"")</f>
        <v/>
      </c>
      <c r="H166" s="51" t="str">
        <f>IFERROR((VLOOKUP(C166,ผู้สำเร็จการศึกษา!$C$1:$M$3332,6,0)),"")</f>
        <v/>
      </c>
      <c r="I166" s="51" t="str">
        <f>IFERROR((VLOOKUP(C166,ผู้สำเร็จการศึกษา!$C$1:$M$3332,8,0)),"")</f>
        <v/>
      </c>
      <c r="J166" s="51"/>
      <c r="K166" s="51"/>
      <c r="L166" s="51"/>
      <c r="M166" s="51"/>
      <c r="N166" s="51"/>
      <c r="O166" s="51"/>
      <c r="P166" s="51"/>
      <c r="Q166" s="51"/>
      <c r="R166" s="51"/>
      <c r="S166" s="39"/>
      <c r="T166" s="40"/>
      <c r="U166" s="39"/>
      <c r="V166" s="40"/>
      <c r="W166" s="39"/>
      <c r="X166" s="41"/>
      <c r="Y166" s="41"/>
      <c r="Z166" s="41"/>
      <c r="AA166" s="42"/>
      <c r="AB166" s="41"/>
      <c r="AC166" s="41"/>
      <c r="AD166" s="41"/>
      <c r="AE166" s="40"/>
      <c r="AF166" s="43"/>
      <c r="AG166" s="43"/>
      <c r="AH166" s="40"/>
      <c r="AI166" s="44"/>
      <c r="AJ166" s="44"/>
      <c r="AK166" s="44"/>
      <c r="AL166" s="44"/>
      <c r="AM166" s="44"/>
      <c r="AN166" s="44"/>
      <c r="AO166" s="45"/>
      <c r="AP166" s="45"/>
      <c r="AQ166" s="45"/>
      <c r="AR166" s="45"/>
      <c r="AS166" s="45"/>
      <c r="AT166" s="45"/>
      <c r="AU166" s="38"/>
      <c r="AV166" s="38"/>
      <c r="AW166" s="38"/>
      <c r="AX166" s="38"/>
      <c r="AY166" s="38"/>
      <c r="AZ166" s="38"/>
      <c r="BA166" s="45"/>
      <c r="BB166" s="45"/>
      <c r="BC166" s="45"/>
      <c r="BD166" s="45"/>
      <c r="BE166" s="45"/>
      <c r="BF166" s="38"/>
      <c r="BG166" s="38"/>
      <c r="BH166" s="38"/>
      <c r="BI166" s="38"/>
      <c r="BJ166" s="45"/>
      <c r="BK166" s="45"/>
      <c r="BL166" s="38"/>
      <c r="BM166" s="38"/>
      <c r="BN166" s="38"/>
      <c r="BO166" s="38"/>
      <c r="BP166" s="42"/>
      <c r="BQ166" s="42"/>
      <c r="BR166" s="42"/>
      <c r="BS166" s="42"/>
      <c r="BT166" s="42"/>
    </row>
    <row r="167" spans="1:72" s="63" customFormat="1">
      <c r="A167" s="53" t="str">
        <f t="shared" si="2"/>
        <v/>
      </c>
      <c r="B167" s="62"/>
      <c r="C167" s="65"/>
      <c r="D167" s="50" t="str">
        <f>IFERROR((VLOOKUP(C167,ผู้สำเร็จการศึกษา!$C$1:$M$3332,2,0)),"")</f>
        <v/>
      </c>
      <c r="E167" s="51" t="str">
        <f>IFERROR((VLOOKUP(C167,ผู้สำเร็จการศึกษา!$C$1:$M$3332,3,0)),"")</f>
        <v/>
      </c>
      <c r="F167" s="51" t="str">
        <f>IFERROR((VLOOKUP(C167,ผู้สำเร็จการศึกษา!$C$1:$M$3332,4,0)),"")</f>
        <v/>
      </c>
      <c r="G167" s="51" t="str">
        <f>IFERROR((VLOOKUP(C167,ผู้สำเร็จการศึกษา!$C$1:$M$3332,10,0)),"")</f>
        <v/>
      </c>
      <c r="H167" s="51" t="str">
        <f>IFERROR((VLOOKUP(C167,ผู้สำเร็จการศึกษา!$C$1:$M$3332,6,0)),"")</f>
        <v/>
      </c>
      <c r="I167" s="51" t="str">
        <f>IFERROR((VLOOKUP(C167,ผู้สำเร็จการศึกษา!$C$1:$M$3332,8,0)),"")</f>
        <v/>
      </c>
      <c r="J167" s="51"/>
      <c r="K167" s="51"/>
      <c r="L167" s="51"/>
      <c r="M167" s="51"/>
      <c r="N167" s="51"/>
      <c r="O167" s="51"/>
      <c r="P167" s="51"/>
      <c r="Q167" s="51"/>
      <c r="R167" s="51"/>
      <c r="S167" s="39"/>
      <c r="T167" s="40"/>
      <c r="U167" s="39"/>
      <c r="V167" s="40"/>
      <c r="W167" s="39"/>
      <c r="X167" s="41"/>
      <c r="Y167" s="41"/>
      <c r="Z167" s="41"/>
      <c r="AA167" s="42"/>
      <c r="AB167" s="41"/>
      <c r="AC167" s="41"/>
      <c r="AD167" s="41"/>
      <c r="AE167" s="40"/>
      <c r="AF167" s="43"/>
      <c r="AG167" s="43"/>
      <c r="AH167" s="40"/>
      <c r="AI167" s="44"/>
      <c r="AJ167" s="44"/>
      <c r="AK167" s="44"/>
      <c r="AL167" s="44"/>
      <c r="AM167" s="44"/>
      <c r="AN167" s="44"/>
      <c r="AO167" s="45"/>
      <c r="AP167" s="45"/>
      <c r="AQ167" s="45"/>
      <c r="AR167" s="45"/>
      <c r="AS167" s="45"/>
      <c r="AT167" s="45"/>
      <c r="AU167" s="38"/>
      <c r="AV167" s="38"/>
      <c r="AW167" s="38"/>
      <c r="AX167" s="38"/>
      <c r="AY167" s="38"/>
      <c r="AZ167" s="38"/>
      <c r="BA167" s="45"/>
      <c r="BB167" s="45"/>
      <c r="BC167" s="45"/>
      <c r="BD167" s="45"/>
      <c r="BE167" s="45"/>
      <c r="BF167" s="38"/>
      <c r="BG167" s="38"/>
      <c r="BH167" s="38"/>
      <c r="BI167" s="38"/>
      <c r="BJ167" s="45"/>
      <c r="BK167" s="45"/>
      <c r="BL167" s="38"/>
      <c r="BM167" s="38"/>
      <c r="BN167" s="38"/>
      <c r="BO167" s="38"/>
      <c r="BP167" s="42"/>
      <c r="BQ167" s="42"/>
      <c r="BR167" s="42"/>
      <c r="BS167" s="42"/>
      <c r="BT167" s="42"/>
    </row>
    <row r="168" spans="1:72" s="63" customFormat="1">
      <c r="A168" s="53" t="str">
        <f t="shared" si="2"/>
        <v/>
      </c>
      <c r="B168" s="62"/>
      <c r="C168" s="65"/>
      <c r="D168" s="50" t="str">
        <f>IFERROR((VLOOKUP(C168,ผู้สำเร็จการศึกษา!$C$1:$M$3332,2,0)),"")</f>
        <v/>
      </c>
      <c r="E168" s="51" t="str">
        <f>IFERROR((VLOOKUP(C168,ผู้สำเร็จการศึกษา!$C$1:$M$3332,3,0)),"")</f>
        <v/>
      </c>
      <c r="F168" s="51" t="str">
        <f>IFERROR((VLOOKUP(C168,ผู้สำเร็จการศึกษา!$C$1:$M$3332,4,0)),"")</f>
        <v/>
      </c>
      <c r="G168" s="51" t="str">
        <f>IFERROR((VLOOKUP(C168,ผู้สำเร็จการศึกษา!$C$1:$M$3332,10,0)),"")</f>
        <v/>
      </c>
      <c r="H168" s="51" t="str">
        <f>IFERROR((VLOOKUP(C168,ผู้สำเร็จการศึกษา!$C$1:$M$3332,6,0)),"")</f>
        <v/>
      </c>
      <c r="I168" s="51" t="str">
        <f>IFERROR((VLOOKUP(C168,ผู้สำเร็จการศึกษา!$C$1:$M$3332,8,0)),"")</f>
        <v/>
      </c>
      <c r="J168" s="51"/>
      <c r="K168" s="51"/>
      <c r="L168" s="51"/>
      <c r="M168" s="51"/>
      <c r="N168" s="51"/>
      <c r="O168" s="51"/>
      <c r="P168" s="51"/>
      <c r="Q168" s="51"/>
      <c r="R168" s="51"/>
      <c r="S168" s="39"/>
      <c r="T168" s="40"/>
      <c r="U168" s="39"/>
      <c r="V168" s="40"/>
      <c r="W168" s="39"/>
      <c r="X168" s="41"/>
      <c r="Y168" s="41"/>
      <c r="Z168" s="41"/>
      <c r="AA168" s="42"/>
      <c r="AB168" s="41"/>
      <c r="AC168" s="41"/>
      <c r="AD168" s="41"/>
      <c r="AE168" s="40"/>
      <c r="AF168" s="43"/>
      <c r="AG168" s="43"/>
      <c r="AH168" s="40"/>
      <c r="AI168" s="44"/>
      <c r="AJ168" s="44"/>
      <c r="AK168" s="44"/>
      <c r="AL168" s="44"/>
      <c r="AM168" s="44"/>
      <c r="AN168" s="44"/>
      <c r="AO168" s="45"/>
      <c r="AP168" s="45"/>
      <c r="AQ168" s="45"/>
      <c r="AR168" s="45"/>
      <c r="AS168" s="45"/>
      <c r="AT168" s="45"/>
      <c r="AU168" s="38"/>
      <c r="AV168" s="38"/>
      <c r="AW168" s="38"/>
      <c r="AX168" s="38"/>
      <c r="AY168" s="38"/>
      <c r="AZ168" s="38"/>
      <c r="BA168" s="45"/>
      <c r="BB168" s="45"/>
      <c r="BC168" s="45"/>
      <c r="BD168" s="45"/>
      <c r="BE168" s="45"/>
      <c r="BF168" s="38"/>
      <c r="BG168" s="38"/>
      <c r="BH168" s="38"/>
      <c r="BI168" s="38"/>
      <c r="BJ168" s="45"/>
      <c r="BK168" s="45"/>
      <c r="BL168" s="38"/>
      <c r="BM168" s="38"/>
      <c r="BN168" s="38"/>
      <c r="BO168" s="38"/>
      <c r="BP168" s="42"/>
      <c r="BQ168" s="42"/>
      <c r="BR168" s="42"/>
      <c r="BS168" s="42"/>
      <c r="BT168" s="42"/>
    </row>
    <row r="169" spans="1:72" s="63" customFormat="1">
      <c r="A169" s="53" t="str">
        <f t="shared" si="2"/>
        <v/>
      </c>
      <c r="B169" s="62"/>
      <c r="C169" s="65"/>
      <c r="D169" s="50" t="str">
        <f>IFERROR((VLOOKUP(C169,ผู้สำเร็จการศึกษา!$C$1:$M$3332,2,0)),"")</f>
        <v/>
      </c>
      <c r="E169" s="51" t="str">
        <f>IFERROR((VLOOKUP(C169,ผู้สำเร็จการศึกษา!$C$1:$M$3332,3,0)),"")</f>
        <v/>
      </c>
      <c r="F169" s="51" t="str">
        <f>IFERROR((VLOOKUP(C169,ผู้สำเร็จการศึกษา!$C$1:$M$3332,4,0)),"")</f>
        <v/>
      </c>
      <c r="G169" s="51" t="str">
        <f>IFERROR((VLOOKUP(C169,ผู้สำเร็จการศึกษา!$C$1:$M$3332,10,0)),"")</f>
        <v/>
      </c>
      <c r="H169" s="51" t="str">
        <f>IFERROR((VLOOKUP(C169,ผู้สำเร็จการศึกษา!$C$1:$M$3332,6,0)),"")</f>
        <v/>
      </c>
      <c r="I169" s="51" t="str">
        <f>IFERROR((VLOOKUP(C169,ผู้สำเร็จการศึกษา!$C$1:$M$3332,8,0)),"")</f>
        <v/>
      </c>
      <c r="J169" s="51"/>
      <c r="K169" s="51"/>
      <c r="L169" s="51"/>
      <c r="M169" s="51"/>
      <c r="N169" s="51"/>
      <c r="O169" s="51"/>
      <c r="P169" s="51"/>
      <c r="Q169" s="51"/>
      <c r="R169" s="51"/>
      <c r="S169" s="39"/>
      <c r="T169" s="40"/>
      <c r="U169" s="39"/>
      <c r="V169" s="40"/>
      <c r="W169" s="39"/>
      <c r="X169" s="41"/>
      <c r="Y169" s="41"/>
      <c r="Z169" s="41"/>
      <c r="AA169" s="42"/>
      <c r="AB169" s="41"/>
      <c r="AC169" s="41"/>
      <c r="AD169" s="41"/>
      <c r="AE169" s="40"/>
      <c r="AF169" s="43"/>
      <c r="AG169" s="43"/>
      <c r="AH169" s="40"/>
      <c r="AI169" s="44"/>
      <c r="AJ169" s="44"/>
      <c r="AK169" s="44"/>
      <c r="AL169" s="44"/>
      <c r="AM169" s="44"/>
      <c r="AN169" s="44"/>
      <c r="AO169" s="45"/>
      <c r="AP169" s="45"/>
      <c r="AQ169" s="45"/>
      <c r="AR169" s="45"/>
      <c r="AS169" s="45"/>
      <c r="AT169" s="45"/>
      <c r="AU169" s="38"/>
      <c r="AV169" s="38"/>
      <c r="AW169" s="38"/>
      <c r="AX169" s="38"/>
      <c r="AY169" s="38"/>
      <c r="AZ169" s="38"/>
      <c r="BA169" s="45"/>
      <c r="BB169" s="45"/>
      <c r="BC169" s="45"/>
      <c r="BD169" s="45"/>
      <c r="BE169" s="45"/>
      <c r="BF169" s="38"/>
      <c r="BG169" s="38"/>
      <c r="BH169" s="38"/>
      <c r="BI169" s="38"/>
      <c r="BJ169" s="45"/>
      <c r="BK169" s="45"/>
      <c r="BL169" s="38"/>
      <c r="BM169" s="38"/>
      <c r="BN169" s="38"/>
      <c r="BO169" s="38"/>
      <c r="BP169" s="42"/>
      <c r="BQ169" s="42"/>
      <c r="BR169" s="42"/>
      <c r="BS169" s="42"/>
      <c r="BT169" s="42"/>
    </row>
    <row r="170" spans="1:72" s="63" customFormat="1">
      <c r="A170" s="53" t="str">
        <f t="shared" si="2"/>
        <v/>
      </c>
      <c r="B170" s="62"/>
      <c r="C170" s="65"/>
      <c r="D170" s="50" t="str">
        <f>IFERROR((VLOOKUP(C170,ผู้สำเร็จการศึกษา!$C$1:$M$3332,2,0)),"")</f>
        <v/>
      </c>
      <c r="E170" s="51" t="str">
        <f>IFERROR((VLOOKUP(C170,ผู้สำเร็จการศึกษา!$C$1:$M$3332,3,0)),"")</f>
        <v/>
      </c>
      <c r="F170" s="51" t="str">
        <f>IFERROR((VLOOKUP(C170,ผู้สำเร็จการศึกษา!$C$1:$M$3332,4,0)),"")</f>
        <v/>
      </c>
      <c r="G170" s="51" t="str">
        <f>IFERROR((VLOOKUP(C170,ผู้สำเร็จการศึกษา!$C$1:$M$3332,10,0)),"")</f>
        <v/>
      </c>
      <c r="H170" s="51" t="str">
        <f>IFERROR((VLOOKUP(C170,ผู้สำเร็จการศึกษา!$C$1:$M$3332,6,0)),"")</f>
        <v/>
      </c>
      <c r="I170" s="51" t="str">
        <f>IFERROR((VLOOKUP(C170,ผู้สำเร็จการศึกษา!$C$1:$M$3332,8,0)),"")</f>
        <v/>
      </c>
      <c r="J170" s="51"/>
      <c r="K170" s="51"/>
      <c r="L170" s="51"/>
      <c r="M170" s="51"/>
      <c r="N170" s="51"/>
      <c r="O170" s="51"/>
      <c r="P170" s="51"/>
      <c r="Q170" s="51"/>
      <c r="R170" s="51"/>
      <c r="S170" s="39"/>
      <c r="T170" s="40"/>
      <c r="U170" s="39"/>
      <c r="V170" s="40"/>
      <c r="W170" s="39"/>
      <c r="X170" s="41"/>
      <c r="Y170" s="41"/>
      <c r="Z170" s="41"/>
      <c r="AA170" s="42"/>
      <c r="AB170" s="41"/>
      <c r="AC170" s="41"/>
      <c r="AD170" s="41"/>
      <c r="AE170" s="40"/>
      <c r="AF170" s="43"/>
      <c r="AG170" s="43"/>
      <c r="AH170" s="40"/>
      <c r="AI170" s="44"/>
      <c r="AJ170" s="44"/>
      <c r="AK170" s="44"/>
      <c r="AL170" s="44"/>
      <c r="AM170" s="44"/>
      <c r="AN170" s="44"/>
      <c r="AO170" s="45"/>
      <c r="AP170" s="45"/>
      <c r="AQ170" s="45"/>
      <c r="AR170" s="45"/>
      <c r="AS170" s="45"/>
      <c r="AT170" s="45"/>
      <c r="AU170" s="38"/>
      <c r="AV170" s="38"/>
      <c r="AW170" s="38"/>
      <c r="AX170" s="38"/>
      <c r="AY170" s="38"/>
      <c r="AZ170" s="38"/>
      <c r="BA170" s="45"/>
      <c r="BB170" s="45"/>
      <c r="BC170" s="45"/>
      <c r="BD170" s="45"/>
      <c r="BE170" s="45"/>
      <c r="BF170" s="38"/>
      <c r="BG170" s="38"/>
      <c r="BH170" s="38"/>
      <c r="BI170" s="38"/>
      <c r="BJ170" s="45"/>
      <c r="BK170" s="45"/>
      <c r="BL170" s="38"/>
      <c r="BM170" s="38"/>
      <c r="BN170" s="38"/>
      <c r="BO170" s="38"/>
      <c r="BP170" s="42"/>
      <c r="BQ170" s="42"/>
      <c r="BR170" s="42"/>
      <c r="BS170" s="42"/>
      <c r="BT170" s="42"/>
    </row>
    <row r="171" spans="1:72" s="63" customFormat="1">
      <c r="A171" s="53" t="str">
        <f t="shared" si="2"/>
        <v/>
      </c>
      <c r="B171" s="62"/>
      <c r="C171" s="65"/>
      <c r="D171" s="50" t="str">
        <f>IFERROR((VLOOKUP(C171,ผู้สำเร็จการศึกษา!$C$1:$M$3332,2,0)),"")</f>
        <v/>
      </c>
      <c r="E171" s="51" t="str">
        <f>IFERROR((VLOOKUP(C171,ผู้สำเร็จการศึกษา!$C$1:$M$3332,3,0)),"")</f>
        <v/>
      </c>
      <c r="F171" s="51" t="str">
        <f>IFERROR((VLOOKUP(C171,ผู้สำเร็จการศึกษา!$C$1:$M$3332,4,0)),"")</f>
        <v/>
      </c>
      <c r="G171" s="51" t="str">
        <f>IFERROR((VLOOKUP(C171,ผู้สำเร็จการศึกษา!$C$1:$M$3332,10,0)),"")</f>
        <v/>
      </c>
      <c r="H171" s="51" t="str">
        <f>IFERROR((VLOOKUP(C171,ผู้สำเร็จการศึกษา!$C$1:$M$3332,6,0)),"")</f>
        <v/>
      </c>
      <c r="I171" s="51" t="str">
        <f>IFERROR((VLOOKUP(C171,ผู้สำเร็จการศึกษา!$C$1:$M$3332,8,0)),"")</f>
        <v/>
      </c>
      <c r="J171" s="51"/>
      <c r="K171" s="51"/>
      <c r="L171" s="51"/>
      <c r="M171" s="51"/>
      <c r="N171" s="51"/>
      <c r="O171" s="51"/>
      <c r="P171" s="51"/>
      <c r="Q171" s="51"/>
      <c r="R171" s="51"/>
      <c r="S171" s="39"/>
      <c r="T171" s="40"/>
      <c r="U171" s="39"/>
      <c r="V171" s="40"/>
      <c r="W171" s="39"/>
      <c r="X171" s="41"/>
      <c r="Y171" s="41"/>
      <c r="Z171" s="41"/>
      <c r="AA171" s="42"/>
      <c r="AB171" s="41"/>
      <c r="AC171" s="41"/>
      <c r="AD171" s="41"/>
      <c r="AE171" s="40"/>
      <c r="AF171" s="43"/>
      <c r="AG171" s="43"/>
      <c r="AH171" s="40"/>
      <c r="AI171" s="44"/>
      <c r="AJ171" s="44"/>
      <c r="AK171" s="44"/>
      <c r="AL171" s="44"/>
      <c r="AM171" s="44"/>
      <c r="AN171" s="44"/>
      <c r="AO171" s="45"/>
      <c r="AP171" s="45"/>
      <c r="AQ171" s="45"/>
      <c r="AR171" s="45"/>
      <c r="AS171" s="45"/>
      <c r="AT171" s="45"/>
      <c r="AU171" s="38"/>
      <c r="AV171" s="38"/>
      <c r="AW171" s="38"/>
      <c r="AX171" s="38"/>
      <c r="AY171" s="38"/>
      <c r="AZ171" s="38"/>
      <c r="BA171" s="45"/>
      <c r="BB171" s="45"/>
      <c r="BC171" s="45"/>
      <c r="BD171" s="45"/>
      <c r="BE171" s="45"/>
      <c r="BF171" s="38"/>
      <c r="BG171" s="38"/>
      <c r="BH171" s="38"/>
      <c r="BI171" s="38"/>
      <c r="BJ171" s="45"/>
      <c r="BK171" s="45"/>
      <c r="BL171" s="38"/>
      <c r="BM171" s="38"/>
      <c r="BN171" s="38"/>
      <c r="BO171" s="38"/>
      <c r="BP171" s="42"/>
      <c r="BQ171" s="42"/>
      <c r="BR171" s="42"/>
      <c r="BS171" s="42"/>
      <c r="BT171" s="42"/>
    </row>
    <row r="172" spans="1:72" s="63" customFormat="1">
      <c r="A172" s="53" t="str">
        <f t="shared" si="2"/>
        <v/>
      </c>
      <c r="B172" s="62"/>
      <c r="C172" s="65"/>
      <c r="D172" s="50" t="str">
        <f>IFERROR((VLOOKUP(C172,ผู้สำเร็จการศึกษา!$C$1:$M$3332,2,0)),"")</f>
        <v/>
      </c>
      <c r="E172" s="51" t="str">
        <f>IFERROR((VLOOKUP(C172,ผู้สำเร็จการศึกษา!$C$1:$M$3332,3,0)),"")</f>
        <v/>
      </c>
      <c r="F172" s="51" t="str">
        <f>IFERROR((VLOOKUP(C172,ผู้สำเร็จการศึกษา!$C$1:$M$3332,4,0)),"")</f>
        <v/>
      </c>
      <c r="G172" s="51" t="str">
        <f>IFERROR((VLOOKUP(C172,ผู้สำเร็จการศึกษา!$C$1:$M$3332,10,0)),"")</f>
        <v/>
      </c>
      <c r="H172" s="51" t="str">
        <f>IFERROR((VLOOKUP(C172,ผู้สำเร็จการศึกษา!$C$1:$M$3332,6,0)),"")</f>
        <v/>
      </c>
      <c r="I172" s="51" t="str">
        <f>IFERROR((VLOOKUP(C172,ผู้สำเร็จการศึกษา!$C$1:$M$3332,8,0)),"")</f>
        <v/>
      </c>
      <c r="J172" s="51"/>
      <c r="K172" s="51"/>
      <c r="L172" s="51"/>
      <c r="M172" s="51"/>
      <c r="N172" s="51"/>
      <c r="O172" s="51"/>
      <c r="P172" s="51"/>
      <c r="Q172" s="51"/>
      <c r="R172" s="51"/>
      <c r="S172" s="39"/>
      <c r="T172" s="40"/>
      <c r="U172" s="39"/>
      <c r="V172" s="40"/>
      <c r="W172" s="39"/>
      <c r="X172" s="41"/>
      <c r="Y172" s="41"/>
      <c r="Z172" s="41"/>
      <c r="AA172" s="42"/>
      <c r="AB172" s="41"/>
      <c r="AC172" s="41"/>
      <c r="AD172" s="41"/>
      <c r="AE172" s="40"/>
      <c r="AF172" s="43"/>
      <c r="AG172" s="43"/>
      <c r="AH172" s="40"/>
      <c r="AI172" s="44"/>
      <c r="AJ172" s="44"/>
      <c r="AK172" s="44"/>
      <c r="AL172" s="44"/>
      <c r="AM172" s="44"/>
      <c r="AN172" s="44"/>
      <c r="AO172" s="45"/>
      <c r="AP172" s="45"/>
      <c r="AQ172" s="45"/>
      <c r="AR172" s="45"/>
      <c r="AS172" s="45"/>
      <c r="AT172" s="45"/>
      <c r="AU172" s="38"/>
      <c r="AV172" s="38"/>
      <c r="AW172" s="38"/>
      <c r="AX172" s="38"/>
      <c r="AY172" s="38"/>
      <c r="AZ172" s="38"/>
      <c r="BA172" s="45"/>
      <c r="BB172" s="45"/>
      <c r="BC172" s="45"/>
      <c r="BD172" s="45"/>
      <c r="BE172" s="45"/>
      <c r="BF172" s="38"/>
      <c r="BG172" s="38"/>
      <c r="BH172" s="38"/>
      <c r="BI172" s="38"/>
      <c r="BJ172" s="45"/>
      <c r="BK172" s="45"/>
      <c r="BL172" s="38"/>
      <c r="BM172" s="38"/>
      <c r="BN172" s="38"/>
      <c r="BO172" s="38"/>
      <c r="BP172" s="42"/>
      <c r="BQ172" s="42"/>
      <c r="BR172" s="42"/>
      <c r="BS172" s="42"/>
      <c r="BT172" s="42"/>
    </row>
    <row r="173" spans="1:72" s="63" customFormat="1">
      <c r="A173" s="53" t="str">
        <f t="shared" si="2"/>
        <v/>
      </c>
      <c r="B173" s="62"/>
      <c r="C173" s="65"/>
      <c r="D173" s="50" t="str">
        <f>IFERROR((VLOOKUP(C173,ผู้สำเร็จการศึกษา!$C$1:$M$3332,2,0)),"")</f>
        <v/>
      </c>
      <c r="E173" s="51" t="str">
        <f>IFERROR((VLOOKUP(C173,ผู้สำเร็จการศึกษา!$C$1:$M$3332,3,0)),"")</f>
        <v/>
      </c>
      <c r="F173" s="51" t="str">
        <f>IFERROR((VLOOKUP(C173,ผู้สำเร็จการศึกษา!$C$1:$M$3332,4,0)),"")</f>
        <v/>
      </c>
      <c r="G173" s="51" t="str">
        <f>IFERROR((VLOOKUP(C173,ผู้สำเร็จการศึกษา!$C$1:$M$3332,10,0)),"")</f>
        <v/>
      </c>
      <c r="H173" s="51" t="str">
        <f>IFERROR((VLOOKUP(C173,ผู้สำเร็จการศึกษา!$C$1:$M$3332,6,0)),"")</f>
        <v/>
      </c>
      <c r="I173" s="51" t="str">
        <f>IFERROR((VLOOKUP(C173,ผู้สำเร็จการศึกษา!$C$1:$M$3332,8,0)),"")</f>
        <v/>
      </c>
      <c r="J173" s="51"/>
      <c r="K173" s="51"/>
      <c r="L173" s="51"/>
      <c r="M173" s="51"/>
      <c r="N173" s="51"/>
      <c r="O173" s="51"/>
      <c r="P173" s="51"/>
      <c r="Q173" s="51"/>
      <c r="R173" s="51"/>
      <c r="S173" s="39"/>
      <c r="T173" s="40"/>
      <c r="U173" s="39"/>
      <c r="V173" s="40"/>
      <c r="W173" s="39"/>
      <c r="X173" s="41"/>
      <c r="Y173" s="41"/>
      <c r="Z173" s="41"/>
      <c r="AA173" s="42"/>
      <c r="AB173" s="41"/>
      <c r="AC173" s="41"/>
      <c r="AD173" s="41"/>
      <c r="AE173" s="40"/>
      <c r="AF173" s="43"/>
      <c r="AG173" s="43"/>
      <c r="AH173" s="40"/>
      <c r="AI173" s="44"/>
      <c r="AJ173" s="44"/>
      <c r="AK173" s="44"/>
      <c r="AL173" s="44"/>
      <c r="AM173" s="44"/>
      <c r="AN173" s="44"/>
      <c r="AO173" s="45"/>
      <c r="AP173" s="45"/>
      <c r="AQ173" s="45"/>
      <c r="AR173" s="45"/>
      <c r="AS173" s="45"/>
      <c r="AT173" s="45"/>
      <c r="AU173" s="38"/>
      <c r="AV173" s="38"/>
      <c r="AW173" s="38"/>
      <c r="AX173" s="38"/>
      <c r="AY173" s="38"/>
      <c r="AZ173" s="38"/>
      <c r="BA173" s="45"/>
      <c r="BB173" s="45"/>
      <c r="BC173" s="45"/>
      <c r="BD173" s="45"/>
      <c r="BE173" s="45"/>
      <c r="BF173" s="38"/>
      <c r="BG173" s="38"/>
      <c r="BH173" s="38"/>
      <c r="BI173" s="38"/>
      <c r="BJ173" s="45"/>
      <c r="BK173" s="45"/>
      <c r="BL173" s="38"/>
      <c r="BM173" s="38"/>
      <c r="BN173" s="38"/>
      <c r="BO173" s="38"/>
      <c r="BP173" s="42"/>
      <c r="BQ173" s="42"/>
      <c r="BR173" s="42"/>
      <c r="BS173" s="42"/>
      <c r="BT173" s="42"/>
    </row>
    <row r="174" spans="1:72" s="63" customFormat="1">
      <c r="A174" s="53" t="str">
        <f t="shared" si="2"/>
        <v/>
      </c>
      <c r="B174" s="62"/>
      <c r="C174" s="65"/>
      <c r="D174" s="50" t="str">
        <f>IFERROR((VLOOKUP(C174,ผู้สำเร็จการศึกษา!$C$1:$M$3332,2,0)),"")</f>
        <v/>
      </c>
      <c r="E174" s="51" t="str">
        <f>IFERROR((VLOOKUP(C174,ผู้สำเร็จการศึกษา!$C$1:$M$3332,3,0)),"")</f>
        <v/>
      </c>
      <c r="F174" s="51" t="str">
        <f>IFERROR((VLOOKUP(C174,ผู้สำเร็จการศึกษา!$C$1:$M$3332,4,0)),"")</f>
        <v/>
      </c>
      <c r="G174" s="51" t="str">
        <f>IFERROR((VLOOKUP(C174,ผู้สำเร็จการศึกษา!$C$1:$M$3332,10,0)),"")</f>
        <v/>
      </c>
      <c r="H174" s="51" t="str">
        <f>IFERROR((VLOOKUP(C174,ผู้สำเร็จการศึกษา!$C$1:$M$3332,6,0)),"")</f>
        <v/>
      </c>
      <c r="I174" s="51" t="str">
        <f>IFERROR((VLOOKUP(C174,ผู้สำเร็จการศึกษา!$C$1:$M$3332,8,0)),"")</f>
        <v/>
      </c>
      <c r="J174" s="51"/>
      <c r="K174" s="51"/>
      <c r="L174" s="51"/>
      <c r="M174" s="51"/>
      <c r="N174" s="51"/>
      <c r="O174" s="51"/>
      <c r="P174" s="51"/>
      <c r="Q174" s="51"/>
      <c r="R174" s="51"/>
      <c r="S174" s="39"/>
      <c r="T174" s="40"/>
      <c r="U174" s="39"/>
      <c r="V174" s="40"/>
      <c r="W174" s="39"/>
      <c r="X174" s="41"/>
      <c r="Y174" s="41"/>
      <c r="Z174" s="41"/>
      <c r="AA174" s="42"/>
      <c r="AB174" s="41"/>
      <c r="AC174" s="41"/>
      <c r="AD174" s="41"/>
      <c r="AE174" s="40"/>
      <c r="AF174" s="43"/>
      <c r="AG174" s="43"/>
      <c r="AH174" s="40"/>
      <c r="AI174" s="44"/>
      <c r="AJ174" s="44"/>
      <c r="AK174" s="44"/>
      <c r="AL174" s="44"/>
      <c r="AM174" s="44"/>
      <c r="AN174" s="44"/>
      <c r="AO174" s="45"/>
      <c r="AP174" s="45"/>
      <c r="AQ174" s="45"/>
      <c r="AR174" s="45"/>
      <c r="AS174" s="45"/>
      <c r="AT174" s="45"/>
      <c r="AU174" s="38"/>
      <c r="AV174" s="38"/>
      <c r="AW174" s="38"/>
      <c r="AX174" s="38"/>
      <c r="AY174" s="38"/>
      <c r="AZ174" s="38"/>
      <c r="BA174" s="45"/>
      <c r="BB174" s="45"/>
      <c r="BC174" s="45"/>
      <c r="BD174" s="45"/>
      <c r="BE174" s="45"/>
      <c r="BF174" s="38"/>
      <c r="BG174" s="38"/>
      <c r="BH174" s="38"/>
      <c r="BI174" s="38"/>
      <c r="BJ174" s="45"/>
      <c r="BK174" s="45"/>
      <c r="BL174" s="38"/>
      <c r="BM174" s="38"/>
      <c r="BN174" s="38"/>
      <c r="BO174" s="38"/>
      <c r="BP174" s="42"/>
      <c r="BQ174" s="42"/>
      <c r="BR174" s="42"/>
      <c r="BS174" s="42"/>
      <c r="BT174" s="42"/>
    </row>
    <row r="175" spans="1:72" s="63" customFormat="1">
      <c r="A175" s="53" t="str">
        <f t="shared" si="2"/>
        <v/>
      </c>
      <c r="B175" s="62"/>
      <c r="C175" s="65"/>
      <c r="D175" s="50" t="str">
        <f>IFERROR((VLOOKUP(C175,ผู้สำเร็จการศึกษา!$C$1:$M$3332,2,0)),"")</f>
        <v/>
      </c>
      <c r="E175" s="51" t="str">
        <f>IFERROR((VLOOKUP(C175,ผู้สำเร็จการศึกษา!$C$1:$M$3332,3,0)),"")</f>
        <v/>
      </c>
      <c r="F175" s="51" t="str">
        <f>IFERROR((VLOOKUP(C175,ผู้สำเร็จการศึกษา!$C$1:$M$3332,4,0)),"")</f>
        <v/>
      </c>
      <c r="G175" s="51" t="str">
        <f>IFERROR((VLOOKUP(C175,ผู้สำเร็จการศึกษา!$C$1:$M$3332,10,0)),"")</f>
        <v/>
      </c>
      <c r="H175" s="51" t="str">
        <f>IFERROR((VLOOKUP(C175,ผู้สำเร็จการศึกษา!$C$1:$M$3332,6,0)),"")</f>
        <v/>
      </c>
      <c r="I175" s="51" t="str">
        <f>IFERROR((VLOOKUP(C175,ผู้สำเร็จการศึกษา!$C$1:$M$3332,8,0)),"")</f>
        <v/>
      </c>
      <c r="J175" s="51"/>
      <c r="K175" s="51"/>
      <c r="L175" s="51"/>
      <c r="M175" s="51"/>
      <c r="N175" s="51"/>
      <c r="O175" s="51"/>
      <c r="P175" s="51"/>
      <c r="Q175" s="51"/>
      <c r="R175" s="51"/>
      <c r="S175" s="39"/>
      <c r="T175" s="40"/>
      <c r="U175" s="39"/>
      <c r="V175" s="40"/>
      <c r="W175" s="39"/>
      <c r="X175" s="41"/>
      <c r="Y175" s="41"/>
      <c r="Z175" s="41"/>
      <c r="AA175" s="42"/>
      <c r="AB175" s="41"/>
      <c r="AC175" s="41"/>
      <c r="AD175" s="41"/>
      <c r="AE175" s="40"/>
      <c r="AF175" s="43"/>
      <c r="AG175" s="43"/>
      <c r="AH175" s="40"/>
      <c r="AI175" s="44"/>
      <c r="AJ175" s="44"/>
      <c r="AK175" s="44"/>
      <c r="AL175" s="44"/>
      <c r="AM175" s="44"/>
      <c r="AN175" s="44"/>
      <c r="AO175" s="45"/>
      <c r="AP175" s="45"/>
      <c r="AQ175" s="45"/>
      <c r="AR175" s="45"/>
      <c r="AS175" s="45"/>
      <c r="AT175" s="45"/>
      <c r="AU175" s="38"/>
      <c r="AV175" s="38"/>
      <c r="AW175" s="38"/>
      <c r="AX175" s="38"/>
      <c r="AY175" s="38"/>
      <c r="AZ175" s="38"/>
      <c r="BA175" s="45"/>
      <c r="BB175" s="45"/>
      <c r="BC175" s="45"/>
      <c r="BD175" s="45"/>
      <c r="BE175" s="45"/>
      <c r="BF175" s="38"/>
      <c r="BG175" s="38"/>
      <c r="BH175" s="38"/>
      <c r="BI175" s="38"/>
      <c r="BJ175" s="45"/>
      <c r="BK175" s="45"/>
      <c r="BL175" s="38"/>
      <c r="BM175" s="38"/>
      <c r="BN175" s="38"/>
      <c r="BO175" s="38"/>
      <c r="BP175" s="42"/>
      <c r="BQ175" s="42"/>
      <c r="BR175" s="42"/>
      <c r="BS175" s="42"/>
      <c r="BT175" s="42"/>
    </row>
    <row r="176" spans="1:72" s="63" customFormat="1">
      <c r="A176" s="53" t="str">
        <f t="shared" si="2"/>
        <v/>
      </c>
      <c r="B176" s="62"/>
      <c r="C176" s="65"/>
      <c r="D176" s="50" t="str">
        <f>IFERROR((VLOOKUP(C176,ผู้สำเร็จการศึกษา!$C$1:$M$3332,2,0)),"")</f>
        <v/>
      </c>
      <c r="E176" s="51" t="str">
        <f>IFERROR((VLOOKUP(C176,ผู้สำเร็จการศึกษา!$C$1:$M$3332,3,0)),"")</f>
        <v/>
      </c>
      <c r="F176" s="51" t="str">
        <f>IFERROR((VLOOKUP(C176,ผู้สำเร็จการศึกษา!$C$1:$M$3332,4,0)),"")</f>
        <v/>
      </c>
      <c r="G176" s="51" t="str">
        <f>IFERROR((VLOOKUP(C176,ผู้สำเร็จการศึกษา!$C$1:$M$3332,10,0)),"")</f>
        <v/>
      </c>
      <c r="H176" s="51" t="str">
        <f>IFERROR((VLOOKUP(C176,ผู้สำเร็จการศึกษา!$C$1:$M$3332,6,0)),"")</f>
        <v/>
      </c>
      <c r="I176" s="51" t="str">
        <f>IFERROR((VLOOKUP(C176,ผู้สำเร็จการศึกษา!$C$1:$M$3332,8,0)),"")</f>
        <v/>
      </c>
      <c r="J176" s="51"/>
      <c r="K176" s="51"/>
      <c r="L176" s="51"/>
      <c r="M176" s="51"/>
      <c r="N176" s="51"/>
      <c r="O176" s="51"/>
      <c r="P176" s="51"/>
      <c r="Q176" s="51"/>
      <c r="R176" s="51"/>
      <c r="S176" s="39"/>
      <c r="T176" s="40"/>
      <c r="U176" s="39"/>
      <c r="V176" s="40"/>
      <c r="W176" s="39"/>
      <c r="X176" s="41"/>
      <c r="Y176" s="41"/>
      <c r="Z176" s="41"/>
      <c r="AA176" s="42"/>
      <c r="AB176" s="41"/>
      <c r="AC176" s="41"/>
      <c r="AD176" s="41"/>
      <c r="AE176" s="40"/>
      <c r="AF176" s="43"/>
      <c r="AG176" s="43"/>
      <c r="AH176" s="40"/>
      <c r="AI176" s="44"/>
      <c r="AJ176" s="44"/>
      <c r="AK176" s="44"/>
      <c r="AL176" s="44"/>
      <c r="AM176" s="44"/>
      <c r="AN176" s="44"/>
      <c r="AO176" s="45"/>
      <c r="AP176" s="45"/>
      <c r="AQ176" s="45"/>
      <c r="AR176" s="45"/>
      <c r="AS176" s="45"/>
      <c r="AT176" s="45"/>
      <c r="AU176" s="38"/>
      <c r="AV176" s="38"/>
      <c r="AW176" s="38"/>
      <c r="AX176" s="38"/>
      <c r="AY176" s="38"/>
      <c r="AZ176" s="38"/>
      <c r="BA176" s="45"/>
      <c r="BB176" s="45"/>
      <c r="BC176" s="45"/>
      <c r="BD176" s="45"/>
      <c r="BE176" s="45"/>
      <c r="BF176" s="38"/>
      <c r="BG176" s="38"/>
      <c r="BH176" s="38"/>
      <c r="BI176" s="38"/>
      <c r="BJ176" s="45"/>
      <c r="BK176" s="45"/>
      <c r="BL176" s="38"/>
      <c r="BM176" s="38"/>
      <c r="BN176" s="38"/>
      <c r="BO176" s="38"/>
      <c r="BP176" s="42"/>
      <c r="BQ176" s="42"/>
      <c r="BR176" s="42"/>
      <c r="BS176" s="42"/>
      <c r="BT176" s="42"/>
    </row>
    <row r="177" spans="1:72" s="63" customFormat="1">
      <c r="A177" s="53" t="str">
        <f t="shared" si="2"/>
        <v/>
      </c>
      <c r="B177" s="62"/>
      <c r="C177" s="65"/>
      <c r="D177" s="50" t="str">
        <f>IFERROR((VLOOKUP(C177,ผู้สำเร็จการศึกษา!$C$1:$M$3332,2,0)),"")</f>
        <v/>
      </c>
      <c r="E177" s="51" t="str">
        <f>IFERROR((VLOOKUP(C177,ผู้สำเร็จการศึกษา!$C$1:$M$3332,3,0)),"")</f>
        <v/>
      </c>
      <c r="F177" s="51" t="str">
        <f>IFERROR((VLOOKUP(C177,ผู้สำเร็จการศึกษา!$C$1:$M$3332,4,0)),"")</f>
        <v/>
      </c>
      <c r="G177" s="51" t="str">
        <f>IFERROR((VLOOKUP(C177,ผู้สำเร็จการศึกษา!$C$1:$M$3332,10,0)),"")</f>
        <v/>
      </c>
      <c r="H177" s="51" t="str">
        <f>IFERROR((VLOOKUP(C177,ผู้สำเร็จการศึกษา!$C$1:$M$3332,6,0)),"")</f>
        <v/>
      </c>
      <c r="I177" s="51" t="str">
        <f>IFERROR((VLOOKUP(C177,ผู้สำเร็จการศึกษา!$C$1:$M$3332,8,0)),"")</f>
        <v/>
      </c>
      <c r="J177" s="51"/>
      <c r="K177" s="51"/>
      <c r="L177" s="51"/>
      <c r="M177" s="51"/>
      <c r="N177" s="51"/>
      <c r="O177" s="51"/>
      <c r="P177" s="51"/>
      <c r="Q177" s="51"/>
      <c r="R177" s="51"/>
      <c r="S177" s="39"/>
      <c r="T177" s="40"/>
      <c r="U177" s="39"/>
      <c r="V177" s="40"/>
      <c r="W177" s="39"/>
      <c r="X177" s="41"/>
      <c r="Y177" s="41"/>
      <c r="Z177" s="41"/>
      <c r="AA177" s="42"/>
      <c r="AB177" s="41"/>
      <c r="AC177" s="41"/>
      <c r="AD177" s="41"/>
      <c r="AE177" s="40"/>
      <c r="AF177" s="43"/>
      <c r="AG177" s="43"/>
      <c r="AH177" s="40"/>
      <c r="AI177" s="44"/>
      <c r="AJ177" s="44"/>
      <c r="AK177" s="44"/>
      <c r="AL177" s="44"/>
      <c r="AM177" s="44"/>
      <c r="AN177" s="44"/>
      <c r="AO177" s="45"/>
      <c r="AP177" s="45"/>
      <c r="AQ177" s="45"/>
      <c r="AR177" s="45"/>
      <c r="AS177" s="45"/>
      <c r="AT177" s="45"/>
      <c r="AU177" s="38"/>
      <c r="AV177" s="38"/>
      <c r="AW177" s="38"/>
      <c r="AX177" s="38"/>
      <c r="AY177" s="38"/>
      <c r="AZ177" s="38"/>
      <c r="BA177" s="45"/>
      <c r="BB177" s="45"/>
      <c r="BC177" s="45"/>
      <c r="BD177" s="45"/>
      <c r="BE177" s="45"/>
      <c r="BF177" s="38"/>
      <c r="BG177" s="38"/>
      <c r="BH177" s="38"/>
      <c r="BI177" s="38"/>
      <c r="BJ177" s="45"/>
      <c r="BK177" s="45"/>
      <c r="BL177" s="38"/>
      <c r="BM177" s="38"/>
      <c r="BN177" s="38"/>
      <c r="BO177" s="38"/>
      <c r="BP177" s="42"/>
      <c r="BQ177" s="42"/>
      <c r="BR177" s="42"/>
      <c r="BS177" s="42"/>
      <c r="BT177" s="42"/>
    </row>
    <row r="178" spans="1:72" s="63" customFormat="1">
      <c r="A178" s="53" t="str">
        <f t="shared" si="2"/>
        <v/>
      </c>
      <c r="B178" s="62"/>
      <c r="C178" s="65"/>
      <c r="D178" s="50" t="str">
        <f>IFERROR((VLOOKUP(C178,ผู้สำเร็จการศึกษา!$C$1:$M$3332,2,0)),"")</f>
        <v/>
      </c>
      <c r="E178" s="51" t="str">
        <f>IFERROR((VLOOKUP(C178,ผู้สำเร็จการศึกษา!$C$1:$M$3332,3,0)),"")</f>
        <v/>
      </c>
      <c r="F178" s="51" t="str">
        <f>IFERROR((VLOOKUP(C178,ผู้สำเร็จการศึกษา!$C$1:$M$3332,4,0)),"")</f>
        <v/>
      </c>
      <c r="G178" s="51" t="str">
        <f>IFERROR((VLOOKUP(C178,ผู้สำเร็จการศึกษา!$C$1:$M$3332,10,0)),"")</f>
        <v/>
      </c>
      <c r="H178" s="51" t="str">
        <f>IFERROR((VLOOKUP(C178,ผู้สำเร็จการศึกษา!$C$1:$M$3332,6,0)),"")</f>
        <v/>
      </c>
      <c r="I178" s="51" t="str">
        <f>IFERROR((VLOOKUP(C178,ผู้สำเร็จการศึกษา!$C$1:$M$3332,8,0)),"")</f>
        <v/>
      </c>
      <c r="J178" s="51"/>
      <c r="K178" s="51"/>
      <c r="L178" s="51"/>
      <c r="M178" s="51"/>
      <c r="N178" s="51"/>
      <c r="O178" s="51"/>
      <c r="P178" s="51"/>
      <c r="Q178" s="51"/>
      <c r="R178" s="51"/>
      <c r="S178" s="39"/>
      <c r="T178" s="40"/>
      <c r="U178" s="39"/>
      <c r="V178" s="40"/>
      <c r="W178" s="39"/>
      <c r="X178" s="41"/>
      <c r="Y178" s="41"/>
      <c r="Z178" s="41"/>
      <c r="AA178" s="42"/>
      <c r="AB178" s="41"/>
      <c r="AC178" s="41"/>
      <c r="AD178" s="41"/>
      <c r="AE178" s="40"/>
      <c r="AF178" s="43"/>
      <c r="AG178" s="43"/>
      <c r="AH178" s="40"/>
      <c r="AI178" s="44"/>
      <c r="AJ178" s="44"/>
      <c r="AK178" s="44"/>
      <c r="AL178" s="44"/>
      <c r="AM178" s="44"/>
      <c r="AN178" s="44"/>
      <c r="AO178" s="45"/>
      <c r="AP178" s="45"/>
      <c r="AQ178" s="45"/>
      <c r="AR178" s="45"/>
      <c r="AS178" s="45"/>
      <c r="AT178" s="45"/>
      <c r="AU178" s="38"/>
      <c r="AV178" s="38"/>
      <c r="AW178" s="38"/>
      <c r="AX178" s="38"/>
      <c r="AY178" s="38"/>
      <c r="AZ178" s="38"/>
      <c r="BA178" s="45"/>
      <c r="BB178" s="45"/>
      <c r="BC178" s="45"/>
      <c r="BD178" s="45"/>
      <c r="BE178" s="45"/>
      <c r="BF178" s="38"/>
      <c r="BG178" s="38"/>
      <c r="BH178" s="38"/>
      <c r="BI178" s="38"/>
      <c r="BJ178" s="45"/>
      <c r="BK178" s="45"/>
      <c r="BL178" s="38"/>
      <c r="BM178" s="38"/>
      <c r="BN178" s="38"/>
      <c r="BO178" s="38"/>
      <c r="BP178" s="42"/>
      <c r="BQ178" s="42"/>
      <c r="BR178" s="42"/>
      <c r="BS178" s="42"/>
      <c r="BT178" s="42"/>
    </row>
    <row r="179" spans="1:72" s="63" customFormat="1">
      <c r="A179" s="53" t="str">
        <f t="shared" si="2"/>
        <v/>
      </c>
      <c r="B179" s="62"/>
      <c r="C179" s="65"/>
      <c r="D179" s="50" t="str">
        <f>IFERROR((VLOOKUP(C179,ผู้สำเร็จการศึกษา!$C$1:$M$3332,2,0)),"")</f>
        <v/>
      </c>
      <c r="E179" s="51" t="str">
        <f>IFERROR((VLOOKUP(C179,ผู้สำเร็จการศึกษา!$C$1:$M$3332,3,0)),"")</f>
        <v/>
      </c>
      <c r="F179" s="51" t="str">
        <f>IFERROR((VLOOKUP(C179,ผู้สำเร็จการศึกษา!$C$1:$M$3332,4,0)),"")</f>
        <v/>
      </c>
      <c r="G179" s="51" t="str">
        <f>IFERROR((VLOOKUP(C179,ผู้สำเร็จการศึกษา!$C$1:$M$3332,10,0)),"")</f>
        <v/>
      </c>
      <c r="H179" s="51" t="str">
        <f>IFERROR((VLOOKUP(C179,ผู้สำเร็จการศึกษา!$C$1:$M$3332,6,0)),"")</f>
        <v/>
      </c>
      <c r="I179" s="51" t="str">
        <f>IFERROR((VLOOKUP(C179,ผู้สำเร็จการศึกษา!$C$1:$M$3332,8,0)),"")</f>
        <v/>
      </c>
      <c r="J179" s="51"/>
      <c r="K179" s="51"/>
      <c r="L179" s="51"/>
      <c r="M179" s="51"/>
      <c r="N179" s="51"/>
      <c r="O179" s="51"/>
      <c r="P179" s="51"/>
      <c r="Q179" s="51"/>
      <c r="R179" s="51"/>
      <c r="S179" s="39"/>
      <c r="T179" s="40"/>
      <c r="U179" s="39"/>
      <c r="V179" s="40"/>
      <c r="W179" s="39"/>
      <c r="X179" s="41"/>
      <c r="Y179" s="41"/>
      <c r="Z179" s="41"/>
      <c r="AA179" s="42"/>
      <c r="AB179" s="41"/>
      <c r="AC179" s="41"/>
      <c r="AD179" s="41"/>
      <c r="AE179" s="40"/>
      <c r="AF179" s="43"/>
      <c r="AG179" s="43"/>
      <c r="AH179" s="40"/>
      <c r="AI179" s="44"/>
      <c r="AJ179" s="44"/>
      <c r="AK179" s="44"/>
      <c r="AL179" s="44"/>
      <c r="AM179" s="44"/>
      <c r="AN179" s="44"/>
      <c r="AO179" s="45"/>
      <c r="AP179" s="45"/>
      <c r="AQ179" s="45"/>
      <c r="AR179" s="45"/>
      <c r="AS179" s="45"/>
      <c r="AT179" s="45"/>
      <c r="AU179" s="38"/>
      <c r="AV179" s="38"/>
      <c r="AW179" s="38"/>
      <c r="AX179" s="38"/>
      <c r="AY179" s="38"/>
      <c r="AZ179" s="38"/>
      <c r="BA179" s="45"/>
      <c r="BB179" s="45"/>
      <c r="BC179" s="45"/>
      <c r="BD179" s="45"/>
      <c r="BE179" s="45"/>
      <c r="BF179" s="38"/>
      <c r="BG179" s="38"/>
      <c r="BH179" s="38"/>
      <c r="BI179" s="38"/>
      <c r="BJ179" s="45"/>
      <c r="BK179" s="45"/>
      <c r="BL179" s="38"/>
      <c r="BM179" s="38"/>
      <c r="BN179" s="38"/>
      <c r="BO179" s="38"/>
      <c r="BP179" s="42"/>
      <c r="BQ179" s="42"/>
      <c r="BR179" s="42"/>
      <c r="BS179" s="42"/>
      <c r="BT179" s="42"/>
    </row>
    <row r="180" spans="1:72" s="63" customFormat="1">
      <c r="A180" s="53" t="str">
        <f t="shared" si="2"/>
        <v/>
      </c>
      <c r="B180" s="62"/>
      <c r="C180" s="65"/>
      <c r="D180" s="50" t="str">
        <f>IFERROR((VLOOKUP(C180,ผู้สำเร็จการศึกษา!$C$1:$M$3332,2,0)),"")</f>
        <v/>
      </c>
      <c r="E180" s="51" t="str">
        <f>IFERROR((VLOOKUP(C180,ผู้สำเร็จการศึกษา!$C$1:$M$3332,3,0)),"")</f>
        <v/>
      </c>
      <c r="F180" s="51" t="str">
        <f>IFERROR((VLOOKUP(C180,ผู้สำเร็จการศึกษา!$C$1:$M$3332,4,0)),"")</f>
        <v/>
      </c>
      <c r="G180" s="51" t="str">
        <f>IFERROR((VLOOKUP(C180,ผู้สำเร็จการศึกษา!$C$1:$M$3332,10,0)),"")</f>
        <v/>
      </c>
      <c r="H180" s="51" t="str">
        <f>IFERROR((VLOOKUP(C180,ผู้สำเร็จการศึกษา!$C$1:$M$3332,6,0)),"")</f>
        <v/>
      </c>
      <c r="I180" s="51" t="str">
        <f>IFERROR((VLOOKUP(C180,ผู้สำเร็จการศึกษา!$C$1:$M$3332,8,0)),"")</f>
        <v/>
      </c>
      <c r="J180" s="51"/>
      <c r="K180" s="51"/>
      <c r="L180" s="51"/>
      <c r="M180" s="51"/>
      <c r="N180" s="51"/>
      <c r="O180" s="51"/>
      <c r="P180" s="51"/>
      <c r="Q180" s="51"/>
      <c r="R180" s="51"/>
      <c r="S180" s="39"/>
      <c r="T180" s="40"/>
      <c r="U180" s="39"/>
      <c r="V180" s="40"/>
      <c r="W180" s="39"/>
      <c r="X180" s="41"/>
      <c r="Y180" s="41"/>
      <c r="Z180" s="41"/>
      <c r="AA180" s="42"/>
      <c r="AB180" s="41"/>
      <c r="AC180" s="41"/>
      <c r="AD180" s="41"/>
      <c r="AE180" s="40"/>
      <c r="AF180" s="43"/>
      <c r="AG180" s="43"/>
      <c r="AH180" s="40"/>
      <c r="AI180" s="44"/>
      <c r="AJ180" s="44"/>
      <c r="AK180" s="44"/>
      <c r="AL180" s="44"/>
      <c r="AM180" s="44"/>
      <c r="AN180" s="44"/>
      <c r="AO180" s="45"/>
      <c r="AP180" s="45"/>
      <c r="AQ180" s="45"/>
      <c r="AR180" s="45"/>
      <c r="AS180" s="45"/>
      <c r="AT180" s="45"/>
      <c r="AU180" s="38"/>
      <c r="AV180" s="38"/>
      <c r="AW180" s="38"/>
      <c r="AX180" s="38"/>
      <c r="AY180" s="38"/>
      <c r="AZ180" s="38"/>
      <c r="BA180" s="45"/>
      <c r="BB180" s="45"/>
      <c r="BC180" s="45"/>
      <c r="BD180" s="45"/>
      <c r="BE180" s="45"/>
      <c r="BF180" s="38"/>
      <c r="BG180" s="38"/>
      <c r="BH180" s="38"/>
      <c r="BI180" s="38"/>
      <c r="BJ180" s="45"/>
      <c r="BK180" s="45"/>
      <c r="BL180" s="38"/>
      <c r="BM180" s="38"/>
      <c r="BN180" s="38"/>
      <c r="BO180" s="38"/>
      <c r="BP180" s="42"/>
      <c r="BQ180" s="42"/>
      <c r="BR180" s="42"/>
      <c r="BS180" s="42"/>
      <c r="BT180" s="42"/>
    </row>
    <row r="181" spans="1:72" s="63" customFormat="1">
      <c r="A181" s="53" t="str">
        <f t="shared" ref="A181:A244" si="3">IF(B181&lt;&gt;"",1+A180, IF(D181&lt;&gt;"",1+A180, IF(E181&lt;&gt;"",1+A180, IF(F181&lt;&gt;"",1+A180, IF(G181&lt;&gt;"",1+A180,"")))))</f>
        <v/>
      </c>
      <c r="B181" s="62"/>
      <c r="C181" s="65"/>
      <c r="D181" s="50" t="str">
        <f>IFERROR((VLOOKUP(C181,ผู้สำเร็จการศึกษา!$C$1:$M$3332,2,0)),"")</f>
        <v/>
      </c>
      <c r="E181" s="51" t="str">
        <f>IFERROR((VLOOKUP(C181,ผู้สำเร็จการศึกษา!$C$1:$M$3332,3,0)),"")</f>
        <v/>
      </c>
      <c r="F181" s="51" t="str">
        <f>IFERROR((VLOOKUP(C181,ผู้สำเร็จการศึกษา!$C$1:$M$3332,4,0)),"")</f>
        <v/>
      </c>
      <c r="G181" s="51" t="str">
        <f>IFERROR((VLOOKUP(C181,ผู้สำเร็จการศึกษา!$C$1:$M$3332,10,0)),"")</f>
        <v/>
      </c>
      <c r="H181" s="51" t="str">
        <f>IFERROR((VLOOKUP(C181,ผู้สำเร็จการศึกษา!$C$1:$M$3332,6,0)),"")</f>
        <v/>
      </c>
      <c r="I181" s="51" t="str">
        <f>IFERROR((VLOOKUP(C181,ผู้สำเร็จการศึกษา!$C$1:$M$3332,8,0)),"")</f>
        <v/>
      </c>
      <c r="J181" s="51"/>
      <c r="K181" s="51"/>
      <c r="L181" s="51"/>
      <c r="M181" s="51"/>
      <c r="N181" s="51"/>
      <c r="O181" s="51"/>
      <c r="P181" s="51"/>
      <c r="Q181" s="51"/>
      <c r="R181" s="51"/>
      <c r="S181" s="39"/>
      <c r="T181" s="40"/>
      <c r="U181" s="39"/>
      <c r="V181" s="40"/>
      <c r="W181" s="39"/>
      <c r="X181" s="41"/>
      <c r="Y181" s="41"/>
      <c r="Z181" s="41"/>
      <c r="AA181" s="42"/>
      <c r="AB181" s="41"/>
      <c r="AC181" s="41"/>
      <c r="AD181" s="41"/>
      <c r="AE181" s="40"/>
      <c r="AF181" s="43"/>
      <c r="AG181" s="43"/>
      <c r="AH181" s="40"/>
      <c r="AI181" s="44"/>
      <c r="AJ181" s="44"/>
      <c r="AK181" s="44"/>
      <c r="AL181" s="44"/>
      <c r="AM181" s="44"/>
      <c r="AN181" s="44"/>
      <c r="AO181" s="45"/>
      <c r="AP181" s="45"/>
      <c r="AQ181" s="45"/>
      <c r="AR181" s="45"/>
      <c r="AS181" s="45"/>
      <c r="AT181" s="45"/>
      <c r="AU181" s="38"/>
      <c r="AV181" s="38"/>
      <c r="AW181" s="38"/>
      <c r="AX181" s="38"/>
      <c r="AY181" s="38"/>
      <c r="AZ181" s="38"/>
      <c r="BA181" s="45"/>
      <c r="BB181" s="45"/>
      <c r="BC181" s="45"/>
      <c r="BD181" s="45"/>
      <c r="BE181" s="45"/>
      <c r="BF181" s="38"/>
      <c r="BG181" s="38"/>
      <c r="BH181" s="38"/>
      <c r="BI181" s="38"/>
      <c r="BJ181" s="45"/>
      <c r="BK181" s="45"/>
      <c r="BL181" s="38"/>
      <c r="BM181" s="38"/>
      <c r="BN181" s="38"/>
      <c r="BO181" s="38"/>
      <c r="BP181" s="42"/>
      <c r="BQ181" s="42"/>
      <c r="BR181" s="42"/>
      <c r="BS181" s="42"/>
      <c r="BT181" s="42"/>
    </row>
    <row r="182" spans="1:72" s="63" customFormat="1">
      <c r="A182" s="53" t="str">
        <f t="shared" si="3"/>
        <v/>
      </c>
      <c r="B182" s="62"/>
      <c r="C182" s="65"/>
      <c r="D182" s="50" t="str">
        <f>IFERROR((VLOOKUP(C182,ผู้สำเร็จการศึกษา!$C$1:$M$3332,2,0)),"")</f>
        <v/>
      </c>
      <c r="E182" s="51" t="str">
        <f>IFERROR((VLOOKUP(C182,ผู้สำเร็จการศึกษา!$C$1:$M$3332,3,0)),"")</f>
        <v/>
      </c>
      <c r="F182" s="51" t="str">
        <f>IFERROR((VLOOKUP(C182,ผู้สำเร็จการศึกษา!$C$1:$M$3332,4,0)),"")</f>
        <v/>
      </c>
      <c r="G182" s="51" t="str">
        <f>IFERROR((VLOOKUP(C182,ผู้สำเร็จการศึกษา!$C$1:$M$3332,10,0)),"")</f>
        <v/>
      </c>
      <c r="H182" s="51" t="str">
        <f>IFERROR((VLOOKUP(C182,ผู้สำเร็จการศึกษา!$C$1:$M$3332,6,0)),"")</f>
        <v/>
      </c>
      <c r="I182" s="51" t="str">
        <f>IFERROR((VLOOKUP(C182,ผู้สำเร็จการศึกษา!$C$1:$M$3332,8,0)),"")</f>
        <v/>
      </c>
      <c r="J182" s="51"/>
      <c r="K182" s="51"/>
      <c r="L182" s="51"/>
      <c r="M182" s="51"/>
      <c r="N182" s="51"/>
      <c r="O182" s="51"/>
      <c r="P182" s="51"/>
      <c r="Q182" s="51"/>
      <c r="R182" s="51"/>
      <c r="S182" s="39"/>
      <c r="T182" s="40"/>
      <c r="U182" s="39"/>
      <c r="V182" s="40"/>
      <c r="W182" s="39"/>
      <c r="X182" s="41"/>
      <c r="Y182" s="41"/>
      <c r="Z182" s="41"/>
      <c r="AA182" s="42"/>
      <c r="AB182" s="41"/>
      <c r="AC182" s="41"/>
      <c r="AD182" s="41"/>
      <c r="AE182" s="40"/>
      <c r="AF182" s="43"/>
      <c r="AG182" s="43"/>
      <c r="AH182" s="40"/>
      <c r="AI182" s="44"/>
      <c r="AJ182" s="44"/>
      <c r="AK182" s="44"/>
      <c r="AL182" s="44"/>
      <c r="AM182" s="44"/>
      <c r="AN182" s="44"/>
      <c r="AO182" s="45"/>
      <c r="AP182" s="45"/>
      <c r="AQ182" s="45"/>
      <c r="AR182" s="45"/>
      <c r="AS182" s="45"/>
      <c r="AT182" s="45"/>
      <c r="AU182" s="38"/>
      <c r="AV182" s="38"/>
      <c r="AW182" s="38"/>
      <c r="AX182" s="38"/>
      <c r="AY182" s="38"/>
      <c r="AZ182" s="38"/>
      <c r="BA182" s="45"/>
      <c r="BB182" s="45"/>
      <c r="BC182" s="45"/>
      <c r="BD182" s="45"/>
      <c r="BE182" s="45"/>
      <c r="BF182" s="38"/>
      <c r="BG182" s="38"/>
      <c r="BH182" s="38"/>
      <c r="BI182" s="38"/>
      <c r="BJ182" s="45"/>
      <c r="BK182" s="45"/>
      <c r="BL182" s="38"/>
      <c r="BM182" s="38"/>
      <c r="BN182" s="38"/>
      <c r="BO182" s="38"/>
      <c r="BP182" s="42"/>
      <c r="BQ182" s="42"/>
      <c r="BR182" s="42"/>
      <c r="BS182" s="42"/>
      <c r="BT182" s="42"/>
    </row>
    <row r="183" spans="1:72" s="63" customFormat="1">
      <c r="A183" s="53" t="str">
        <f t="shared" si="3"/>
        <v/>
      </c>
      <c r="B183" s="62"/>
      <c r="C183" s="65"/>
      <c r="D183" s="50" t="str">
        <f>IFERROR((VLOOKUP(C183,ผู้สำเร็จการศึกษา!$C$1:$M$3332,2,0)),"")</f>
        <v/>
      </c>
      <c r="E183" s="51" t="str">
        <f>IFERROR((VLOOKUP(C183,ผู้สำเร็จการศึกษา!$C$1:$M$3332,3,0)),"")</f>
        <v/>
      </c>
      <c r="F183" s="51" t="str">
        <f>IFERROR((VLOOKUP(C183,ผู้สำเร็จการศึกษา!$C$1:$M$3332,4,0)),"")</f>
        <v/>
      </c>
      <c r="G183" s="51" t="str">
        <f>IFERROR((VLOOKUP(C183,ผู้สำเร็จการศึกษา!$C$1:$M$3332,10,0)),"")</f>
        <v/>
      </c>
      <c r="H183" s="51" t="str">
        <f>IFERROR((VLOOKUP(C183,ผู้สำเร็จการศึกษา!$C$1:$M$3332,6,0)),"")</f>
        <v/>
      </c>
      <c r="I183" s="51" t="str">
        <f>IFERROR((VLOOKUP(C183,ผู้สำเร็จการศึกษา!$C$1:$M$3332,8,0)),"")</f>
        <v/>
      </c>
      <c r="J183" s="51"/>
      <c r="K183" s="51"/>
      <c r="L183" s="51"/>
      <c r="M183" s="51"/>
      <c r="N183" s="51"/>
      <c r="O183" s="51"/>
      <c r="P183" s="51"/>
      <c r="Q183" s="51"/>
      <c r="R183" s="51"/>
      <c r="S183" s="39"/>
      <c r="T183" s="40"/>
      <c r="U183" s="39"/>
      <c r="V183" s="40"/>
      <c r="W183" s="39"/>
      <c r="X183" s="41"/>
      <c r="Y183" s="41"/>
      <c r="Z183" s="41"/>
      <c r="AA183" s="42"/>
      <c r="AB183" s="41"/>
      <c r="AC183" s="41"/>
      <c r="AD183" s="41"/>
      <c r="AE183" s="40"/>
      <c r="AF183" s="43"/>
      <c r="AG183" s="43"/>
      <c r="AH183" s="40"/>
      <c r="AI183" s="44"/>
      <c r="AJ183" s="44"/>
      <c r="AK183" s="44"/>
      <c r="AL183" s="44"/>
      <c r="AM183" s="44"/>
      <c r="AN183" s="44"/>
      <c r="AO183" s="45"/>
      <c r="AP183" s="45"/>
      <c r="AQ183" s="45"/>
      <c r="AR183" s="45"/>
      <c r="AS183" s="45"/>
      <c r="AT183" s="45"/>
      <c r="AU183" s="38"/>
      <c r="AV183" s="38"/>
      <c r="AW183" s="38"/>
      <c r="AX183" s="38"/>
      <c r="AY183" s="38"/>
      <c r="AZ183" s="38"/>
      <c r="BA183" s="45"/>
      <c r="BB183" s="45"/>
      <c r="BC183" s="45"/>
      <c r="BD183" s="45"/>
      <c r="BE183" s="45"/>
      <c r="BF183" s="38"/>
      <c r="BG183" s="38"/>
      <c r="BH183" s="38"/>
      <c r="BI183" s="38"/>
      <c r="BJ183" s="45"/>
      <c r="BK183" s="45"/>
      <c r="BL183" s="38"/>
      <c r="BM183" s="38"/>
      <c r="BN183" s="38"/>
      <c r="BO183" s="38"/>
      <c r="BP183" s="42"/>
      <c r="BQ183" s="42"/>
      <c r="BR183" s="42"/>
      <c r="BS183" s="42"/>
      <c r="BT183" s="42"/>
    </row>
    <row r="184" spans="1:72" s="63" customFormat="1">
      <c r="A184" s="53" t="str">
        <f t="shared" si="3"/>
        <v/>
      </c>
      <c r="B184" s="62"/>
      <c r="C184" s="65"/>
      <c r="D184" s="50" t="str">
        <f>IFERROR((VLOOKUP(C184,ผู้สำเร็จการศึกษา!$C$1:$M$3332,2,0)),"")</f>
        <v/>
      </c>
      <c r="E184" s="51" t="str">
        <f>IFERROR((VLOOKUP(C184,ผู้สำเร็จการศึกษา!$C$1:$M$3332,3,0)),"")</f>
        <v/>
      </c>
      <c r="F184" s="51" t="str">
        <f>IFERROR((VLOOKUP(C184,ผู้สำเร็จการศึกษา!$C$1:$M$3332,4,0)),"")</f>
        <v/>
      </c>
      <c r="G184" s="51" t="str">
        <f>IFERROR((VLOOKUP(C184,ผู้สำเร็จการศึกษา!$C$1:$M$3332,10,0)),"")</f>
        <v/>
      </c>
      <c r="H184" s="51" t="str">
        <f>IFERROR((VLOOKUP(C184,ผู้สำเร็จการศึกษา!$C$1:$M$3332,6,0)),"")</f>
        <v/>
      </c>
      <c r="I184" s="51" t="str">
        <f>IFERROR((VLOOKUP(C184,ผู้สำเร็จการศึกษา!$C$1:$M$3332,8,0)),"")</f>
        <v/>
      </c>
      <c r="J184" s="51"/>
      <c r="K184" s="51"/>
      <c r="L184" s="51"/>
      <c r="M184" s="51"/>
      <c r="N184" s="51"/>
      <c r="O184" s="51"/>
      <c r="P184" s="51"/>
      <c r="Q184" s="51"/>
      <c r="R184" s="51"/>
      <c r="S184" s="39"/>
      <c r="T184" s="40"/>
      <c r="U184" s="39"/>
      <c r="V184" s="40"/>
      <c r="W184" s="39"/>
      <c r="X184" s="41"/>
      <c r="Y184" s="41"/>
      <c r="Z184" s="41"/>
      <c r="AA184" s="42"/>
      <c r="AB184" s="41"/>
      <c r="AC184" s="41"/>
      <c r="AD184" s="41"/>
      <c r="AE184" s="40"/>
      <c r="AF184" s="43"/>
      <c r="AG184" s="43"/>
      <c r="AH184" s="40"/>
      <c r="AI184" s="44"/>
      <c r="AJ184" s="44"/>
      <c r="AK184" s="44"/>
      <c r="AL184" s="44"/>
      <c r="AM184" s="44"/>
      <c r="AN184" s="44"/>
      <c r="AO184" s="45"/>
      <c r="AP184" s="45"/>
      <c r="AQ184" s="45"/>
      <c r="AR184" s="45"/>
      <c r="AS184" s="45"/>
      <c r="AT184" s="45"/>
      <c r="AU184" s="38"/>
      <c r="AV184" s="38"/>
      <c r="AW184" s="38"/>
      <c r="AX184" s="38"/>
      <c r="AY184" s="38"/>
      <c r="AZ184" s="38"/>
      <c r="BA184" s="45"/>
      <c r="BB184" s="45"/>
      <c r="BC184" s="45"/>
      <c r="BD184" s="45"/>
      <c r="BE184" s="45"/>
      <c r="BF184" s="38"/>
      <c r="BG184" s="38"/>
      <c r="BH184" s="38"/>
      <c r="BI184" s="38"/>
      <c r="BJ184" s="45"/>
      <c r="BK184" s="45"/>
      <c r="BL184" s="38"/>
      <c r="BM184" s="38"/>
      <c r="BN184" s="38"/>
      <c r="BO184" s="38"/>
      <c r="BP184" s="42"/>
      <c r="BQ184" s="42"/>
      <c r="BR184" s="42"/>
      <c r="BS184" s="42"/>
      <c r="BT184" s="42"/>
    </row>
    <row r="185" spans="1:72" s="63" customFormat="1">
      <c r="A185" s="53" t="str">
        <f t="shared" si="3"/>
        <v/>
      </c>
      <c r="B185" s="62"/>
      <c r="C185" s="65"/>
      <c r="D185" s="50" t="str">
        <f>IFERROR((VLOOKUP(C185,ผู้สำเร็จการศึกษา!$C$1:$M$3332,2,0)),"")</f>
        <v/>
      </c>
      <c r="E185" s="51" t="str">
        <f>IFERROR((VLOOKUP(C185,ผู้สำเร็จการศึกษา!$C$1:$M$3332,3,0)),"")</f>
        <v/>
      </c>
      <c r="F185" s="51" t="str">
        <f>IFERROR((VLOOKUP(C185,ผู้สำเร็จการศึกษา!$C$1:$M$3332,4,0)),"")</f>
        <v/>
      </c>
      <c r="G185" s="51" t="str">
        <f>IFERROR((VLOOKUP(C185,ผู้สำเร็จการศึกษา!$C$1:$M$3332,10,0)),"")</f>
        <v/>
      </c>
      <c r="H185" s="51" t="str">
        <f>IFERROR((VLOOKUP(C185,ผู้สำเร็จการศึกษา!$C$1:$M$3332,6,0)),"")</f>
        <v/>
      </c>
      <c r="I185" s="51" t="str">
        <f>IFERROR((VLOOKUP(C185,ผู้สำเร็จการศึกษา!$C$1:$M$3332,8,0)),"")</f>
        <v/>
      </c>
      <c r="J185" s="51"/>
      <c r="K185" s="51"/>
      <c r="L185" s="51"/>
      <c r="M185" s="51"/>
      <c r="N185" s="51"/>
      <c r="O185" s="51"/>
      <c r="P185" s="51"/>
      <c r="Q185" s="51"/>
      <c r="R185" s="51"/>
      <c r="S185" s="39"/>
      <c r="T185" s="40"/>
      <c r="U185" s="39"/>
      <c r="V185" s="40"/>
      <c r="W185" s="39"/>
      <c r="X185" s="41"/>
      <c r="Y185" s="41"/>
      <c r="Z185" s="41"/>
      <c r="AA185" s="42"/>
      <c r="AB185" s="41"/>
      <c r="AC185" s="41"/>
      <c r="AD185" s="41"/>
      <c r="AE185" s="40"/>
      <c r="AF185" s="43"/>
      <c r="AG185" s="43"/>
      <c r="AH185" s="40"/>
      <c r="AI185" s="44"/>
      <c r="AJ185" s="44"/>
      <c r="AK185" s="44"/>
      <c r="AL185" s="44"/>
      <c r="AM185" s="44"/>
      <c r="AN185" s="44"/>
      <c r="AO185" s="45"/>
      <c r="AP185" s="45"/>
      <c r="AQ185" s="45"/>
      <c r="AR185" s="45"/>
      <c r="AS185" s="45"/>
      <c r="AT185" s="45"/>
      <c r="AU185" s="38"/>
      <c r="AV185" s="38"/>
      <c r="AW185" s="38"/>
      <c r="AX185" s="38"/>
      <c r="AY185" s="38"/>
      <c r="AZ185" s="38"/>
      <c r="BA185" s="45"/>
      <c r="BB185" s="45"/>
      <c r="BC185" s="45"/>
      <c r="BD185" s="45"/>
      <c r="BE185" s="45"/>
      <c r="BF185" s="38"/>
      <c r="BG185" s="38"/>
      <c r="BH185" s="38"/>
      <c r="BI185" s="38"/>
      <c r="BJ185" s="45"/>
      <c r="BK185" s="45"/>
      <c r="BL185" s="38"/>
      <c r="BM185" s="38"/>
      <c r="BN185" s="38"/>
      <c r="BO185" s="38"/>
      <c r="BP185" s="42"/>
      <c r="BQ185" s="42"/>
      <c r="BR185" s="42"/>
      <c r="BS185" s="42"/>
      <c r="BT185" s="42"/>
    </row>
    <row r="186" spans="1:72" s="63" customFormat="1">
      <c r="A186" s="53" t="str">
        <f t="shared" si="3"/>
        <v/>
      </c>
      <c r="B186" s="62"/>
      <c r="C186" s="65"/>
      <c r="D186" s="50" t="str">
        <f>IFERROR((VLOOKUP(C186,ผู้สำเร็จการศึกษา!$C$1:$M$3332,2,0)),"")</f>
        <v/>
      </c>
      <c r="E186" s="51" t="str">
        <f>IFERROR((VLOOKUP(C186,ผู้สำเร็จการศึกษา!$C$1:$M$3332,3,0)),"")</f>
        <v/>
      </c>
      <c r="F186" s="51" t="str">
        <f>IFERROR((VLOOKUP(C186,ผู้สำเร็จการศึกษา!$C$1:$M$3332,4,0)),"")</f>
        <v/>
      </c>
      <c r="G186" s="51" t="str">
        <f>IFERROR((VLOOKUP(C186,ผู้สำเร็จการศึกษา!$C$1:$M$3332,10,0)),"")</f>
        <v/>
      </c>
      <c r="H186" s="51" t="str">
        <f>IFERROR((VLOOKUP(C186,ผู้สำเร็จการศึกษา!$C$1:$M$3332,6,0)),"")</f>
        <v/>
      </c>
      <c r="I186" s="51" t="str">
        <f>IFERROR((VLOOKUP(C186,ผู้สำเร็จการศึกษา!$C$1:$M$3332,8,0)),"")</f>
        <v/>
      </c>
      <c r="J186" s="51"/>
      <c r="K186" s="51"/>
      <c r="L186" s="51"/>
      <c r="M186" s="51"/>
      <c r="N186" s="51"/>
      <c r="O186" s="51"/>
      <c r="P186" s="51"/>
      <c r="Q186" s="51"/>
      <c r="R186" s="51"/>
      <c r="S186" s="39"/>
      <c r="T186" s="40"/>
      <c r="U186" s="39"/>
      <c r="V186" s="40"/>
      <c r="W186" s="39"/>
      <c r="X186" s="41"/>
      <c r="Y186" s="41"/>
      <c r="Z186" s="41"/>
      <c r="AA186" s="42"/>
      <c r="AB186" s="41"/>
      <c r="AC186" s="41"/>
      <c r="AD186" s="41"/>
      <c r="AE186" s="40"/>
      <c r="AF186" s="43"/>
      <c r="AG186" s="43"/>
      <c r="AH186" s="40"/>
      <c r="AI186" s="44"/>
      <c r="AJ186" s="44"/>
      <c r="AK186" s="44"/>
      <c r="AL186" s="44"/>
      <c r="AM186" s="44"/>
      <c r="AN186" s="44"/>
      <c r="AO186" s="45"/>
      <c r="AP186" s="45"/>
      <c r="AQ186" s="45"/>
      <c r="AR186" s="45"/>
      <c r="AS186" s="45"/>
      <c r="AT186" s="45"/>
      <c r="AU186" s="38"/>
      <c r="AV186" s="38"/>
      <c r="AW186" s="38"/>
      <c r="AX186" s="38"/>
      <c r="AY186" s="38"/>
      <c r="AZ186" s="38"/>
      <c r="BA186" s="45"/>
      <c r="BB186" s="45"/>
      <c r="BC186" s="45"/>
      <c r="BD186" s="45"/>
      <c r="BE186" s="45"/>
      <c r="BF186" s="38"/>
      <c r="BG186" s="38"/>
      <c r="BH186" s="38"/>
      <c r="BI186" s="38"/>
      <c r="BJ186" s="45"/>
      <c r="BK186" s="45"/>
      <c r="BL186" s="38"/>
      <c r="BM186" s="38"/>
      <c r="BN186" s="38"/>
      <c r="BO186" s="38"/>
      <c r="BP186" s="42"/>
      <c r="BQ186" s="42"/>
      <c r="BR186" s="42"/>
      <c r="BS186" s="42"/>
      <c r="BT186" s="42"/>
    </row>
    <row r="187" spans="1:72" s="63" customFormat="1">
      <c r="A187" s="53" t="str">
        <f t="shared" si="3"/>
        <v/>
      </c>
      <c r="B187" s="62"/>
      <c r="C187" s="65"/>
      <c r="D187" s="50" t="str">
        <f>IFERROR((VLOOKUP(C187,ผู้สำเร็จการศึกษา!$C$1:$M$3332,2,0)),"")</f>
        <v/>
      </c>
      <c r="E187" s="51" t="str">
        <f>IFERROR((VLOOKUP(C187,ผู้สำเร็จการศึกษา!$C$1:$M$3332,3,0)),"")</f>
        <v/>
      </c>
      <c r="F187" s="51" t="str">
        <f>IFERROR((VLOOKUP(C187,ผู้สำเร็จการศึกษา!$C$1:$M$3332,4,0)),"")</f>
        <v/>
      </c>
      <c r="G187" s="51" t="str">
        <f>IFERROR((VLOOKUP(C187,ผู้สำเร็จการศึกษา!$C$1:$M$3332,10,0)),"")</f>
        <v/>
      </c>
      <c r="H187" s="51" t="str">
        <f>IFERROR((VLOOKUP(C187,ผู้สำเร็จการศึกษา!$C$1:$M$3332,6,0)),"")</f>
        <v/>
      </c>
      <c r="I187" s="51" t="str">
        <f>IFERROR((VLOOKUP(C187,ผู้สำเร็จการศึกษา!$C$1:$M$3332,8,0)),"")</f>
        <v/>
      </c>
      <c r="J187" s="51"/>
      <c r="K187" s="51"/>
      <c r="L187" s="51"/>
      <c r="M187" s="51"/>
      <c r="N187" s="51"/>
      <c r="O187" s="51"/>
      <c r="P187" s="51"/>
      <c r="Q187" s="51"/>
      <c r="R187" s="51"/>
      <c r="S187" s="39"/>
      <c r="T187" s="40"/>
      <c r="U187" s="39"/>
      <c r="V187" s="40"/>
      <c r="W187" s="39"/>
      <c r="X187" s="41"/>
      <c r="Y187" s="41"/>
      <c r="Z187" s="41"/>
      <c r="AA187" s="42"/>
      <c r="AB187" s="41"/>
      <c r="AC187" s="41"/>
      <c r="AD187" s="41"/>
      <c r="AE187" s="40"/>
      <c r="AF187" s="43"/>
      <c r="AG187" s="43"/>
      <c r="AH187" s="40"/>
      <c r="AI187" s="44"/>
      <c r="AJ187" s="44"/>
      <c r="AK187" s="44"/>
      <c r="AL187" s="44"/>
      <c r="AM187" s="44"/>
      <c r="AN187" s="44"/>
      <c r="AO187" s="45"/>
      <c r="AP187" s="45"/>
      <c r="AQ187" s="45"/>
      <c r="AR187" s="45"/>
      <c r="AS187" s="45"/>
      <c r="AT187" s="45"/>
      <c r="AU187" s="38"/>
      <c r="AV187" s="38"/>
      <c r="AW187" s="38"/>
      <c r="AX187" s="38"/>
      <c r="AY187" s="38"/>
      <c r="AZ187" s="38"/>
      <c r="BA187" s="45"/>
      <c r="BB187" s="45"/>
      <c r="BC187" s="45"/>
      <c r="BD187" s="45"/>
      <c r="BE187" s="45"/>
      <c r="BF187" s="38"/>
      <c r="BG187" s="38"/>
      <c r="BH187" s="38"/>
      <c r="BI187" s="38"/>
      <c r="BJ187" s="45"/>
      <c r="BK187" s="45"/>
      <c r="BL187" s="38"/>
      <c r="BM187" s="38"/>
      <c r="BN187" s="38"/>
      <c r="BO187" s="38"/>
      <c r="BP187" s="42"/>
      <c r="BQ187" s="42"/>
      <c r="BR187" s="42"/>
      <c r="BS187" s="42"/>
      <c r="BT187" s="42"/>
    </row>
    <row r="188" spans="1:72" s="63" customFormat="1">
      <c r="A188" s="53" t="str">
        <f t="shared" si="3"/>
        <v/>
      </c>
      <c r="B188" s="62"/>
      <c r="C188" s="65"/>
      <c r="D188" s="50" t="str">
        <f>IFERROR((VLOOKUP(C188,ผู้สำเร็จการศึกษา!$C$1:$M$3332,2,0)),"")</f>
        <v/>
      </c>
      <c r="E188" s="51" t="str">
        <f>IFERROR((VLOOKUP(C188,ผู้สำเร็จการศึกษา!$C$1:$M$3332,3,0)),"")</f>
        <v/>
      </c>
      <c r="F188" s="51" t="str">
        <f>IFERROR((VLOOKUP(C188,ผู้สำเร็จการศึกษา!$C$1:$M$3332,4,0)),"")</f>
        <v/>
      </c>
      <c r="G188" s="51" t="str">
        <f>IFERROR((VLOOKUP(C188,ผู้สำเร็จการศึกษา!$C$1:$M$3332,10,0)),"")</f>
        <v/>
      </c>
      <c r="H188" s="51" t="str">
        <f>IFERROR((VLOOKUP(C188,ผู้สำเร็จการศึกษา!$C$1:$M$3332,6,0)),"")</f>
        <v/>
      </c>
      <c r="I188" s="51" t="str">
        <f>IFERROR((VLOOKUP(C188,ผู้สำเร็จการศึกษา!$C$1:$M$3332,8,0)),"")</f>
        <v/>
      </c>
      <c r="J188" s="51"/>
      <c r="K188" s="51"/>
      <c r="L188" s="51"/>
      <c r="M188" s="51"/>
      <c r="N188" s="51"/>
      <c r="O188" s="51"/>
      <c r="P188" s="51"/>
      <c r="Q188" s="51"/>
      <c r="R188" s="51"/>
      <c r="S188" s="39"/>
      <c r="T188" s="40"/>
      <c r="U188" s="39"/>
      <c r="V188" s="40"/>
      <c r="W188" s="39"/>
      <c r="X188" s="41"/>
      <c r="Y188" s="41"/>
      <c r="Z188" s="41"/>
      <c r="AA188" s="42"/>
      <c r="AB188" s="41"/>
      <c r="AC188" s="41"/>
      <c r="AD188" s="41"/>
      <c r="AE188" s="40"/>
      <c r="AF188" s="43"/>
      <c r="AG188" s="43"/>
      <c r="AH188" s="40"/>
      <c r="AI188" s="44"/>
      <c r="AJ188" s="44"/>
      <c r="AK188" s="44"/>
      <c r="AL188" s="44"/>
      <c r="AM188" s="44"/>
      <c r="AN188" s="44"/>
      <c r="AO188" s="45"/>
      <c r="AP188" s="45"/>
      <c r="AQ188" s="45"/>
      <c r="AR188" s="45"/>
      <c r="AS188" s="45"/>
      <c r="AT188" s="45"/>
      <c r="AU188" s="38"/>
      <c r="AV188" s="38"/>
      <c r="AW188" s="38"/>
      <c r="AX188" s="38"/>
      <c r="AY188" s="38"/>
      <c r="AZ188" s="38"/>
      <c r="BA188" s="45"/>
      <c r="BB188" s="45"/>
      <c r="BC188" s="45"/>
      <c r="BD188" s="45"/>
      <c r="BE188" s="45"/>
      <c r="BF188" s="38"/>
      <c r="BG188" s="38"/>
      <c r="BH188" s="38"/>
      <c r="BI188" s="38"/>
      <c r="BJ188" s="45"/>
      <c r="BK188" s="45"/>
      <c r="BL188" s="38"/>
      <c r="BM188" s="38"/>
      <c r="BN188" s="38"/>
      <c r="BO188" s="38"/>
      <c r="BP188" s="42"/>
      <c r="BQ188" s="42"/>
      <c r="BR188" s="42"/>
      <c r="BS188" s="42"/>
      <c r="BT188" s="42"/>
    </row>
    <row r="189" spans="1:72" s="63" customFormat="1">
      <c r="A189" s="53" t="str">
        <f t="shared" si="3"/>
        <v/>
      </c>
      <c r="B189" s="62"/>
      <c r="C189" s="65"/>
      <c r="D189" s="50" t="str">
        <f>IFERROR((VLOOKUP(C189,ผู้สำเร็จการศึกษา!$C$1:$M$3332,2,0)),"")</f>
        <v/>
      </c>
      <c r="E189" s="51" t="str">
        <f>IFERROR((VLOOKUP(C189,ผู้สำเร็จการศึกษา!$C$1:$M$3332,3,0)),"")</f>
        <v/>
      </c>
      <c r="F189" s="51" t="str">
        <f>IFERROR((VLOOKUP(C189,ผู้สำเร็จการศึกษา!$C$1:$M$3332,4,0)),"")</f>
        <v/>
      </c>
      <c r="G189" s="51" t="str">
        <f>IFERROR((VLOOKUP(C189,ผู้สำเร็จการศึกษา!$C$1:$M$3332,10,0)),"")</f>
        <v/>
      </c>
      <c r="H189" s="51" t="str">
        <f>IFERROR((VLOOKUP(C189,ผู้สำเร็จการศึกษา!$C$1:$M$3332,6,0)),"")</f>
        <v/>
      </c>
      <c r="I189" s="51" t="str">
        <f>IFERROR((VLOOKUP(C189,ผู้สำเร็จการศึกษา!$C$1:$M$3332,8,0)),"")</f>
        <v/>
      </c>
      <c r="J189" s="51"/>
      <c r="K189" s="51"/>
      <c r="L189" s="51"/>
      <c r="M189" s="51"/>
      <c r="N189" s="51"/>
      <c r="O189" s="51"/>
      <c r="P189" s="51"/>
      <c r="Q189" s="51"/>
      <c r="R189" s="51"/>
      <c r="S189" s="39"/>
      <c r="T189" s="40"/>
      <c r="U189" s="39"/>
      <c r="V189" s="40"/>
      <c r="W189" s="39"/>
      <c r="X189" s="41"/>
      <c r="Y189" s="41"/>
      <c r="Z189" s="41"/>
      <c r="AA189" s="42"/>
      <c r="AB189" s="41"/>
      <c r="AC189" s="41"/>
      <c r="AD189" s="41"/>
      <c r="AE189" s="40"/>
      <c r="AF189" s="43"/>
      <c r="AG189" s="43"/>
      <c r="AH189" s="40"/>
      <c r="AI189" s="44"/>
      <c r="AJ189" s="44"/>
      <c r="AK189" s="44"/>
      <c r="AL189" s="44"/>
      <c r="AM189" s="44"/>
      <c r="AN189" s="44"/>
      <c r="AO189" s="45"/>
      <c r="AP189" s="45"/>
      <c r="AQ189" s="45"/>
      <c r="AR189" s="45"/>
      <c r="AS189" s="45"/>
      <c r="AT189" s="45"/>
      <c r="AU189" s="38"/>
      <c r="AV189" s="38"/>
      <c r="AW189" s="38"/>
      <c r="AX189" s="38"/>
      <c r="AY189" s="38"/>
      <c r="AZ189" s="38"/>
      <c r="BA189" s="45"/>
      <c r="BB189" s="45"/>
      <c r="BC189" s="45"/>
      <c r="BD189" s="45"/>
      <c r="BE189" s="45"/>
      <c r="BF189" s="38"/>
      <c r="BG189" s="38"/>
      <c r="BH189" s="38"/>
      <c r="BI189" s="38"/>
      <c r="BJ189" s="45"/>
      <c r="BK189" s="45"/>
      <c r="BL189" s="38"/>
      <c r="BM189" s="38"/>
      <c r="BN189" s="38"/>
      <c r="BO189" s="38"/>
      <c r="BP189" s="42"/>
      <c r="BQ189" s="42"/>
      <c r="BR189" s="42"/>
      <c r="BS189" s="42"/>
      <c r="BT189" s="42"/>
    </row>
    <row r="190" spans="1:72" s="63" customFormat="1">
      <c r="A190" s="53" t="str">
        <f t="shared" si="3"/>
        <v/>
      </c>
      <c r="B190" s="62"/>
      <c r="C190" s="65"/>
      <c r="D190" s="50" t="str">
        <f>IFERROR((VLOOKUP(C190,ผู้สำเร็จการศึกษา!$C$1:$M$3332,2,0)),"")</f>
        <v/>
      </c>
      <c r="E190" s="51" t="str">
        <f>IFERROR((VLOOKUP(C190,ผู้สำเร็จการศึกษา!$C$1:$M$3332,3,0)),"")</f>
        <v/>
      </c>
      <c r="F190" s="51" t="str">
        <f>IFERROR((VLOOKUP(C190,ผู้สำเร็จการศึกษา!$C$1:$M$3332,4,0)),"")</f>
        <v/>
      </c>
      <c r="G190" s="51" t="str">
        <f>IFERROR((VLOOKUP(C190,ผู้สำเร็จการศึกษา!$C$1:$M$3332,10,0)),"")</f>
        <v/>
      </c>
      <c r="H190" s="51" t="str">
        <f>IFERROR((VLOOKUP(C190,ผู้สำเร็จการศึกษา!$C$1:$M$3332,6,0)),"")</f>
        <v/>
      </c>
      <c r="I190" s="51" t="str">
        <f>IFERROR((VLOOKUP(C190,ผู้สำเร็จการศึกษา!$C$1:$M$3332,8,0)),"")</f>
        <v/>
      </c>
      <c r="J190" s="51"/>
      <c r="K190" s="51"/>
      <c r="L190" s="51"/>
      <c r="M190" s="51"/>
      <c r="N190" s="51"/>
      <c r="O190" s="51"/>
      <c r="P190" s="51"/>
      <c r="Q190" s="51"/>
      <c r="R190" s="51"/>
      <c r="S190" s="39"/>
      <c r="T190" s="40"/>
      <c r="U190" s="39"/>
      <c r="V190" s="40"/>
      <c r="W190" s="39"/>
      <c r="X190" s="41"/>
      <c r="Y190" s="41"/>
      <c r="Z190" s="41"/>
      <c r="AA190" s="42"/>
      <c r="AB190" s="41"/>
      <c r="AC190" s="41"/>
      <c r="AD190" s="41"/>
      <c r="AE190" s="40"/>
      <c r="AF190" s="43"/>
      <c r="AG190" s="43"/>
      <c r="AH190" s="40"/>
      <c r="AI190" s="44"/>
      <c r="AJ190" s="44"/>
      <c r="AK190" s="44"/>
      <c r="AL190" s="44"/>
      <c r="AM190" s="44"/>
      <c r="AN190" s="44"/>
      <c r="AO190" s="45"/>
      <c r="AP190" s="45"/>
      <c r="AQ190" s="45"/>
      <c r="AR190" s="45"/>
      <c r="AS190" s="45"/>
      <c r="AT190" s="45"/>
      <c r="AU190" s="38"/>
      <c r="AV190" s="38"/>
      <c r="AW190" s="38"/>
      <c r="AX190" s="38"/>
      <c r="AY190" s="38"/>
      <c r="AZ190" s="38"/>
      <c r="BA190" s="45"/>
      <c r="BB190" s="45"/>
      <c r="BC190" s="45"/>
      <c r="BD190" s="45"/>
      <c r="BE190" s="45"/>
      <c r="BF190" s="38"/>
      <c r="BG190" s="38"/>
      <c r="BH190" s="38"/>
      <c r="BI190" s="38"/>
      <c r="BJ190" s="45"/>
      <c r="BK190" s="45"/>
      <c r="BL190" s="38"/>
      <c r="BM190" s="38"/>
      <c r="BN190" s="38"/>
      <c r="BO190" s="38"/>
      <c r="BP190" s="42"/>
      <c r="BQ190" s="42"/>
      <c r="BR190" s="42"/>
      <c r="BS190" s="42"/>
      <c r="BT190" s="42"/>
    </row>
    <row r="191" spans="1:72" s="63" customFormat="1">
      <c r="A191" s="53" t="str">
        <f t="shared" si="3"/>
        <v/>
      </c>
      <c r="B191" s="62"/>
      <c r="C191" s="65"/>
      <c r="D191" s="50" t="str">
        <f>IFERROR((VLOOKUP(C191,ผู้สำเร็จการศึกษา!$C$1:$M$3332,2,0)),"")</f>
        <v/>
      </c>
      <c r="E191" s="51" t="str">
        <f>IFERROR((VLOOKUP(C191,ผู้สำเร็จการศึกษา!$C$1:$M$3332,3,0)),"")</f>
        <v/>
      </c>
      <c r="F191" s="51" t="str">
        <f>IFERROR((VLOOKUP(C191,ผู้สำเร็จการศึกษา!$C$1:$M$3332,4,0)),"")</f>
        <v/>
      </c>
      <c r="G191" s="51" t="str">
        <f>IFERROR((VLOOKUP(C191,ผู้สำเร็จการศึกษา!$C$1:$M$3332,10,0)),"")</f>
        <v/>
      </c>
      <c r="H191" s="51" t="str">
        <f>IFERROR((VLOOKUP(C191,ผู้สำเร็จการศึกษา!$C$1:$M$3332,6,0)),"")</f>
        <v/>
      </c>
      <c r="I191" s="51" t="str">
        <f>IFERROR((VLOOKUP(C191,ผู้สำเร็จการศึกษา!$C$1:$M$3332,8,0)),"")</f>
        <v/>
      </c>
      <c r="J191" s="51"/>
      <c r="K191" s="51"/>
      <c r="L191" s="51"/>
      <c r="M191" s="51"/>
      <c r="N191" s="51"/>
      <c r="O191" s="51"/>
      <c r="P191" s="51"/>
      <c r="Q191" s="51"/>
      <c r="R191" s="51"/>
      <c r="S191" s="39"/>
      <c r="T191" s="40"/>
      <c r="U191" s="39"/>
      <c r="V191" s="40"/>
      <c r="W191" s="39"/>
      <c r="X191" s="41"/>
      <c r="Y191" s="41"/>
      <c r="Z191" s="41"/>
      <c r="AA191" s="42"/>
      <c r="AB191" s="41"/>
      <c r="AC191" s="41"/>
      <c r="AD191" s="41"/>
      <c r="AE191" s="40"/>
      <c r="AF191" s="43"/>
      <c r="AG191" s="43"/>
      <c r="AH191" s="40"/>
      <c r="AI191" s="44"/>
      <c r="AJ191" s="44"/>
      <c r="AK191" s="44"/>
      <c r="AL191" s="44"/>
      <c r="AM191" s="44"/>
      <c r="AN191" s="44"/>
      <c r="AO191" s="45"/>
      <c r="AP191" s="45"/>
      <c r="AQ191" s="45"/>
      <c r="AR191" s="45"/>
      <c r="AS191" s="45"/>
      <c r="AT191" s="45"/>
      <c r="AU191" s="38"/>
      <c r="AV191" s="38"/>
      <c r="AW191" s="38"/>
      <c r="AX191" s="38"/>
      <c r="AY191" s="38"/>
      <c r="AZ191" s="38"/>
      <c r="BA191" s="45"/>
      <c r="BB191" s="45"/>
      <c r="BC191" s="45"/>
      <c r="BD191" s="45"/>
      <c r="BE191" s="45"/>
      <c r="BF191" s="38"/>
      <c r="BG191" s="38"/>
      <c r="BH191" s="38"/>
      <c r="BI191" s="38"/>
      <c r="BJ191" s="45"/>
      <c r="BK191" s="45"/>
      <c r="BL191" s="38"/>
      <c r="BM191" s="38"/>
      <c r="BN191" s="38"/>
      <c r="BO191" s="38"/>
      <c r="BP191" s="42"/>
      <c r="BQ191" s="42"/>
      <c r="BR191" s="42"/>
      <c r="BS191" s="42"/>
      <c r="BT191" s="42"/>
    </row>
    <row r="192" spans="1:72" s="63" customFormat="1">
      <c r="A192" s="53" t="str">
        <f t="shared" si="3"/>
        <v/>
      </c>
      <c r="B192" s="62"/>
      <c r="C192" s="65"/>
      <c r="D192" s="50" t="str">
        <f>IFERROR((VLOOKUP(C192,ผู้สำเร็จการศึกษา!$C$1:$M$3332,2,0)),"")</f>
        <v/>
      </c>
      <c r="E192" s="51" t="str">
        <f>IFERROR((VLOOKUP(C192,ผู้สำเร็จการศึกษา!$C$1:$M$3332,3,0)),"")</f>
        <v/>
      </c>
      <c r="F192" s="51" t="str">
        <f>IFERROR((VLOOKUP(C192,ผู้สำเร็จการศึกษา!$C$1:$M$3332,4,0)),"")</f>
        <v/>
      </c>
      <c r="G192" s="51" t="str">
        <f>IFERROR((VLOOKUP(C192,ผู้สำเร็จการศึกษา!$C$1:$M$3332,10,0)),"")</f>
        <v/>
      </c>
      <c r="H192" s="51" t="str">
        <f>IFERROR((VLOOKUP(C192,ผู้สำเร็จการศึกษา!$C$1:$M$3332,6,0)),"")</f>
        <v/>
      </c>
      <c r="I192" s="51" t="str">
        <f>IFERROR((VLOOKUP(C192,ผู้สำเร็จการศึกษา!$C$1:$M$3332,8,0)),"")</f>
        <v/>
      </c>
      <c r="J192" s="51"/>
      <c r="K192" s="51"/>
      <c r="L192" s="51"/>
      <c r="M192" s="51"/>
      <c r="N192" s="51"/>
      <c r="O192" s="51"/>
      <c r="P192" s="51"/>
      <c r="Q192" s="51"/>
      <c r="R192" s="51"/>
      <c r="S192" s="39"/>
      <c r="T192" s="40"/>
      <c r="U192" s="39"/>
      <c r="V192" s="40"/>
      <c r="W192" s="39"/>
      <c r="X192" s="41"/>
      <c r="Y192" s="41"/>
      <c r="Z192" s="41"/>
      <c r="AA192" s="42"/>
      <c r="AB192" s="41"/>
      <c r="AC192" s="41"/>
      <c r="AD192" s="41"/>
      <c r="AE192" s="40"/>
      <c r="AF192" s="43"/>
      <c r="AG192" s="43"/>
      <c r="AH192" s="40"/>
      <c r="AI192" s="44"/>
      <c r="AJ192" s="44"/>
      <c r="AK192" s="44"/>
      <c r="AL192" s="44"/>
      <c r="AM192" s="44"/>
      <c r="AN192" s="44"/>
      <c r="AO192" s="45"/>
      <c r="AP192" s="45"/>
      <c r="AQ192" s="45"/>
      <c r="AR192" s="45"/>
      <c r="AS192" s="45"/>
      <c r="AT192" s="45"/>
      <c r="AU192" s="38"/>
      <c r="AV192" s="38"/>
      <c r="AW192" s="38"/>
      <c r="AX192" s="38"/>
      <c r="AY192" s="38"/>
      <c r="AZ192" s="38"/>
      <c r="BA192" s="45"/>
      <c r="BB192" s="45"/>
      <c r="BC192" s="45"/>
      <c r="BD192" s="45"/>
      <c r="BE192" s="45"/>
      <c r="BF192" s="38"/>
      <c r="BG192" s="38"/>
      <c r="BH192" s="38"/>
      <c r="BI192" s="38"/>
      <c r="BJ192" s="45"/>
      <c r="BK192" s="45"/>
      <c r="BL192" s="38"/>
      <c r="BM192" s="38"/>
      <c r="BN192" s="38"/>
      <c r="BO192" s="38"/>
      <c r="BP192" s="42"/>
      <c r="BQ192" s="42"/>
      <c r="BR192" s="42"/>
      <c r="BS192" s="42"/>
      <c r="BT192" s="42"/>
    </row>
    <row r="193" spans="1:72" s="63" customFormat="1">
      <c r="A193" s="53" t="str">
        <f t="shared" si="3"/>
        <v/>
      </c>
      <c r="B193" s="62"/>
      <c r="C193" s="65"/>
      <c r="D193" s="50" t="str">
        <f>IFERROR((VLOOKUP(C193,ผู้สำเร็จการศึกษา!$C$1:$M$3332,2,0)),"")</f>
        <v/>
      </c>
      <c r="E193" s="51" t="str">
        <f>IFERROR((VLOOKUP(C193,ผู้สำเร็จการศึกษา!$C$1:$M$3332,3,0)),"")</f>
        <v/>
      </c>
      <c r="F193" s="51" t="str">
        <f>IFERROR((VLOOKUP(C193,ผู้สำเร็จการศึกษา!$C$1:$M$3332,4,0)),"")</f>
        <v/>
      </c>
      <c r="G193" s="51" t="str">
        <f>IFERROR((VLOOKUP(C193,ผู้สำเร็จการศึกษา!$C$1:$M$3332,10,0)),"")</f>
        <v/>
      </c>
      <c r="H193" s="51" t="str">
        <f>IFERROR((VLOOKUP(C193,ผู้สำเร็จการศึกษา!$C$1:$M$3332,6,0)),"")</f>
        <v/>
      </c>
      <c r="I193" s="51" t="str">
        <f>IFERROR((VLOOKUP(C193,ผู้สำเร็จการศึกษา!$C$1:$M$3332,8,0)),"")</f>
        <v/>
      </c>
      <c r="J193" s="51"/>
      <c r="K193" s="51"/>
      <c r="L193" s="51"/>
      <c r="M193" s="51"/>
      <c r="N193" s="51"/>
      <c r="O193" s="51"/>
      <c r="P193" s="51"/>
      <c r="Q193" s="51"/>
      <c r="R193" s="51"/>
      <c r="S193" s="39"/>
      <c r="T193" s="40"/>
      <c r="U193" s="39"/>
      <c r="V193" s="40"/>
      <c r="W193" s="39"/>
      <c r="X193" s="41"/>
      <c r="Y193" s="41"/>
      <c r="Z193" s="41"/>
      <c r="AA193" s="42"/>
      <c r="AB193" s="41"/>
      <c r="AC193" s="41"/>
      <c r="AD193" s="41"/>
      <c r="AE193" s="40"/>
      <c r="AF193" s="43"/>
      <c r="AG193" s="43"/>
      <c r="AH193" s="40"/>
      <c r="AI193" s="44"/>
      <c r="AJ193" s="44"/>
      <c r="AK193" s="44"/>
      <c r="AL193" s="44"/>
      <c r="AM193" s="44"/>
      <c r="AN193" s="44"/>
      <c r="AO193" s="45"/>
      <c r="AP193" s="45"/>
      <c r="AQ193" s="45"/>
      <c r="AR193" s="45"/>
      <c r="AS193" s="45"/>
      <c r="AT193" s="45"/>
      <c r="AU193" s="38"/>
      <c r="AV193" s="38"/>
      <c r="AW193" s="38"/>
      <c r="AX193" s="38"/>
      <c r="AY193" s="38"/>
      <c r="AZ193" s="38"/>
      <c r="BA193" s="45"/>
      <c r="BB193" s="45"/>
      <c r="BC193" s="45"/>
      <c r="BD193" s="45"/>
      <c r="BE193" s="45"/>
      <c r="BF193" s="38"/>
      <c r="BG193" s="38"/>
      <c r="BH193" s="38"/>
      <c r="BI193" s="38"/>
      <c r="BJ193" s="45"/>
      <c r="BK193" s="45"/>
      <c r="BL193" s="38"/>
      <c r="BM193" s="38"/>
      <c r="BN193" s="38"/>
      <c r="BO193" s="38"/>
      <c r="BP193" s="42"/>
      <c r="BQ193" s="42"/>
      <c r="BR193" s="42"/>
      <c r="BS193" s="42"/>
      <c r="BT193" s="42"/>
    </row>
    <row r="194" spans="1:72" s="63" customFormat="1">
      <c r="A194" s="53" t="str">
        <f t="shared" si="3"/>
        <v/>
      </c>
      <c r="B194" s="62"/>
      <c r="C194" s="65"/>
      <c r="D194" s="50" t="str">
        <f>IFERROR((VLOOKUP(C194,ผู้สำเร็จการศึกษา!$C$1:$M$3332,2,0)),"")</f>
        <v/>
      </c>
      <c r="E194" s="51" t="str">
        <f>IFERROR((VLOOKUP(C194,ผู้สำเร็จการศึกษา!$C$1:$M$3332,3,0)),"")</f>
        <v/>
      </c>
      <c r="F194" s="51" t="str">
        <f>IFERROR((VLOOKUP(C194,ผู้สำเร็จการศึกษา!$C$1:$M$3332,4,0)),"")</f>
        <v/>
      </c>
      <c r="G194" s="51" t="str">
        <f>IFERROR((VLOOKUP(C194,ผู้สำเร็จการศึกษา!$C$1:$M$3332,10,0)),"")</f>
        <v/>
      </c>
      <c r="H194" s="51" t="str">
        <f>IFERROR((VLOOKUP(C194,ผู้สำเร็จการศึกษา!$C$1:$M$3332,6,0)),"")</f>
        <v/>
      </c>
      <c r="I194" s="51" t="str">
        <f>IFERROR((VLOOKUP(C194,ผู้สำเร็จการศึกษา!$C$1:$M$3332,8,0)),"")</f>
        <v/>
      </c>
      <c r="J194" s="51"/>
      <c r="K194" s="51"/>
      <c r="L194" s="51"/>
      <c r="M194" s="51"/>
      <c r="N194" s="51"/>
      <c r="O194" s="51"/>
      <c r="P194" s="51"/>
      <c r="Q194" s="51"/>
      <c r="R194" s="51"/>
      <c r="S194" s="39"/>
      <c r="T194" s="40"/>
      <c r="U194" s="39"/>
      <c r="V194" s="40"/>
      <c r="W194" s="39"/>
      <c r="X194" s="41"/>
      <c r="Y194" s="41"/>
      <c r="Z194" s="41"/>
      <c r="AA194" s="42"/>
      <c r="AB194" s="41"/>
      <c r="AC194" s="41"/>
      <c r="AD194" s="41"/>
      <c r="AE194" s="40"/>
      <c r="AF194" s="43"/>
      <c r="AG194" s="43"/>
      <c r="AH194" s="40"/>
      <c r="AI194" s="44"/>
      <c r="AJ194" s="44"/>
      <c r="AK194" s="44"/>
      <c r="AL194" s="44"/>
      <c r="AM194" s="44"/>
      <c r="AN194" s="44"/>
      <c r="AO194" s="45"/>
      <c r="AP194" s="45"/>
      <c r="AQ194" s="45"/>
      <c r="AR194" s="45"/>
      <c r="AS194" s="45"/>
      <c r="AT194" s="45"/>
      <c r="AU194" s="38"/>
      <c r="AV194" s="38"/>
      <c r="AW194" s="38"/>
      <c r="AX194" s="38"/>
      <c r="AY194" s="38"/>
      <c r="AZ194" s="38"/>
      <c r="BA194" s="45"/>
      <c r="BB194" s="45"/>
      <c r="BC194" s="45"/>
      <c r="BD194" s="45"/>
      <c r="BE194" s="45"/>
      <c r="BF194" s="38"/>
      <c r="BG194" s="38"/>
      <c r="BH194" s="38"/>
      <c r="BI194" s="38"/>
      <c r="BJ194" s="45"/>
      <c r="BK194" s="45"/>
      <c r="BL194" s="38"/>
      <c r="BM194" s="38"/>
      <c r="BN194" s="38"/>
      <c r="BO194" s="38"/>
      <c r="BP194" s="42"/>
      <c r="BQ194" s="42"/>
      <c r="BR194" s="42"/>
      <c r="BS194" s="42"/>
      <c r="BT194" s="42"/>
    </row>
    <row r="195" spans="1:72" s="63" customFormat="1">
      <c r="A195" s="53" t="str">
        <f t="shared" si="3"/>
        <v/>
      </c>
      <c r="B195" s="62"/>
      <c r="C195" s="65"/>
      <c r="D195" s="50" t="str">
        <f>IFERROR((VLOOKUP(C195,ผู้สำเร็จการศึกษา!$C$1:$M$3332,2,0)),"")</f>
        <v/>
      </c>
      <c r="E195" s="51" t="str">
        <f>IFERROR((VLOOKUP(C195,ผู้สำเร็จการศึกษา!$C$1:$M$3332,3,0)),"")</f>
        <v/>
      </c>
      <c r="F195" s="51" t="str">
        <f>IFERROR((VLOOKUP(C195,ผู้สำเร็จการศึกษา!$C$1:$M$3332,4,0)),"")</f>
        <v/>
      </c>
      <c r="G195" s="51" t="str">
        <f>IFERROR((VLOOKUP(C195,ผู้สำเร็จการศึกษา!$C$1:$M$3332,10,0)),"")</f>
        <v/>
      </c>
      <c r="H195" s="51" t="str">
        <f>IFERROR((VLOOKUP(C195,ผู้สำเร็จการศึกษา!$C$1:$M$3332,6,0)),"")</f>
        <v/>
      </c>
      <c r="I195" s="51" t="str">
        <f>IFERROR((VLOOKUP(C195,ผู้สำเร็จการศึกษา!$C$1:$M$3332,8,0)),"")</f>
        <v/>
      </c>
      <c r="J195" s="51"/>
      <c r="K195" s="51"/>
      <c r="L195" s="51"/>
      <c r="M195" s="51"/>
      <c r="N195" s="51"/>
      <c r="O195" s="51"/>
      <c r="P195" s="51"/>
      <c r="Q195" s="51"/>
      <c r="R195" s="51"/>
      <c r="S195" s="39"/>
      <c r="T195" s="40"/>
      <c r="U195" s="39"/>
      <c r="V195" s="40"/>
      <c r="W195" s="39"/>
      <c r="X195" s="41"/>
      <c r="Y195" s="41"/>
      <c r="Z195" s="41"/>
      <c r="AA195" s="42"/>
      <c r="AB195" s="41"/>
      <c r="AC195" s="41"/>
      <c r="AD195" s="41"/>
      <c r="AE195" s="40"/>
      <c r="AF195" s="43"/>
      <c r="AG195" s="43"/>
      <c r="AH195" s="40"/>
      <c r="AI195" s="44"/>
      <c r="AJ195" s="44"/>
      <c r="AK195" s="44"/>
      <c r="AL195" s="44"/>
      <c r="AM195" s="44"/>
      <c r="AN195" s="44"/>
      <c r="AO195" s="45"/>
      <c r="AP195" s="45"/>
      <c r="AQ195" s="45"/>
      <c r="AR195" s="45"/>
      <c r="AS195" s="45"/>
      <c r="AT195" s="45"/>
      <c r="AU195" s="38"/>
      <c r="AV195" s="38"/>
      <c r="AW195" s="38"/>
      <c r="AX195" s="38"/>
      <c r="AY195" s="38"/>
      <c r="AZ195" s="38"/>
      <c r="BA195" s="45"/>
      <c r="BB195" s="45"/>
      <c r="BC195" s="45"/>
      <c r="BD195" s="45"/>
      <c r="BE195" s="45"/>
      <c r="BF195" s="38"/>
      <c r="BG195" s="38"/>
      <c r="BH195" s="38"/>
      <c r="BI195" s="38"/>
      <c r="BJ195" s="45"/>
      <c r="BK195" s="45"/>
      <c r="BL195" s="38"/>
      <c r="BM195" s="38"/>
      <c r="BN195" s="38"/>
      <c r="BO195" s="38"/>
      <c r="BP195" s="42"/>
      <c r="BQ195" s="42"/>
      <c r="BR195" s="42"/>
      <c r="BS195" s="42"/>
      <c r="BT195" s="42"/>
    </row>
    <row r="196" spans="1:72" s="63" customFormat="1">
      <c r="A196" s="53" t="str">
        <f t="shared" si="3"/>
        <v/>
      </c>
      <c r="B196" s="62"/>
      <c r="C196" s="65"/>
      <c r="D196" s="50" t="str">
        <f>IFERROR((VLOOKUP(C196,ผู้สำเร็จการศึกษา!$C$1:$M$3332,2,0)),"")</f>
        <v/>
      </c>
      <c r="E196" s="51" t="str">
        <f>IFERROR((VLOOKUP(C196,ผู้สำเร็จการศึกษา!$C$1:$M$3332,3,0)),"")</f>
        <v/>
      </c>
      <c r="F196" s="51" t="str">
        <f>IFERROR((VLOOKUP(C196,ผู้สำเร็จการศึกษา!$C$1:$M$3332,4,0)),"")</f>
        <v/>
      </c>
      <c r="G196" s="51" t="str">
        <f>IFERROR((VLOOKUP(C196,ผู้สำเร็จการศึกษา!$C$1:$M$3332,10,0)),"")</f>
        <v/>
      </c>
      <c r="H196" s="51" t="str">
        <f>IFERROR((VLOOKUP(C196,ผู้สำเร็จการศึกษา!$C$1:$M$3332,6,0)),"")</f>
        <v/>
      </c>
      <c r="I196" s="51" t="str">
        <f>IFERROR((VLOOKUP(C196,ผู้สำเร็จการศึกษา!$C$1:$M$3332,8,0)),"")</f>
        <v/>
      </c>
      <c r="J196" s="51"/>
      <c r="K196" s="51"/>
      <c r="L196" s="51"/>
      <c r="M196" s="51"/>
      <c r="N196" s="51"/>
      <c r="O196" s="51"/>
      <c r="P196" s="51"/>
      <c r="Q196" s="51"/>
      <c r="R196" s="51"/>
      <c r="S196" s="39"/>
      <c r="T196" s="40"/>
      <c r="U196" s="39"/>
      <c r="V196" s="40"/>
      <c r="W196" s="39"/>
      <c r="X196" s="41"/>
      <c r="Y196" s="41"/>
      <c r="Z196" s="41"/>
      <c r="AA196" s="42"/>
      <c r="AB196" s="41"/>
      <c r="AC196" s="41"/>
      <c r="AD196" s="41"/>
      <c r="AE196" s="40"/>
      <c r="AF196" s="43"/>
      <c r="AG196" s="43"/>
      <c r="AH196" s="40"/>
      <c r="AI196" s="44"/>
      <c r="AJ196" s="44"/>
      <c r="AK196" s="44"/>
      <c r="AL196" s="44"/>
      <c r="AM196" s="44"/>
      <c r="AN196" s="44"/>
      <c r="AO196" s="45"/>
      <c r="AP196" s="45"/>
      <c r="AQ196" s="45"/>
      <c r="AR196" s="45"/>
      <c r="AS196" s="45"/>
      <c r="AT196" s="45"/>
      <c r="AU196" s="38"/>
      <c r="AV196" s="38"/>
      <c r="AW196" s="38"/>
      <c r="AX196" s="38"/>
      <c r="AY196" s="38"/>
      <c r="AZ196" s="38"/>
      <c r="BA196" s="45"/>
      <c r="BB196" s="45"/>
      <c r="BC196" s="45"/>
      <c r="BD196" s="45"/>
      <c r="BE196" s="45"/>
      <c r="BF196" s="38"/>
      <c r="BG196" s="38"/>
      <c r="BH196" s="38"/>
      <c r="BI196" s="38"/>
      <c r="BJ196" s="45"/>
      <c r="BK196" s="45"/>
      <c r="BL196" s="38"/>
      <c r="BM196" s="38"/>
      <c r="BN196" s="38"/>
      <c r="BO196" s="38"/>
      <c r="BP196" s="42"/>
      <c r="BQ196" s="42"/>
      <c r="BR196" s="42"/>
      <c r="BS196" s="42"/>
      <c r="BT196" s="42"/>
    </row>
    <row r="197" spans="1:72" s="63" customFormat="1">
      <c r="A197" s="53" t="str">
        <f t="shared" si="3"/>
        <v/>
      </c>
      <c r="B197" s="62"/>
      <c r="C197" s="65"/>
      <c r="D197" s="50" t="str">
        <f>IFERROR((VLOOKUP(C197,ผู้สำเร็จการศึกษา!$C$1:$M$3332,2,0)),"")</f>
        <v/>
      </c>
      <c r="E197" s="51" t="str">
        <f>IFERROR((VLOOKUP(C197,ผู้สำเร็จการศึกษา!$C$1:$M$3332,3,0)),"")</f>
        <v/>
      </c>
      <c r="F197" s="51" t="str">
        <f>IFERROR((VLOOKUP(C197,ผู้สำเร็จการศึกษา!$C$1:$M$3332,4,0)),"")</f>
        <v/>
      </c>
      <c r="G197" s="51" t="str">
        <f>IFERROR((VLOOKUP(C197,ผู้สำเร็จการศึกษา!$C$1:$M$3332,10,0)),"")</f>
        <v/>
      </c>
      <c r="H197" s="51" t="str">
        <f>IFERROR((VLOOKUP(C197,ผู้สำเร็จการศึกษา!$C$1:$M$3332,6,0)),"")</f>
        <v/>
      </c>
      <c r="I197" s="51" t="str">
        <f>IFERROR((VLOOKUP(C197,ผู้สำเร็จการศึกษา!$C$1:$M$3332,8,0)),"")</f>
        <v/>
      </c>
      <c r="J197" s="51"/>
      <c r="K197" s="51"/>
      <c r="L197" s="51"/>
      <c r="M197" s="51"/>
      <c r="N197" s="51"/>
      <c r="O197" s="51"/>
      <c r="P197" s="51"/>
      <c r="Q197" s="51"/>
      <c r="R197" s="51"/>
      <c r="S197" s="39"/>
      <c r="T197" s="40"/>
      <c r="U197" s="39"/>
      <c r="V197" s="40"/>
      <c r="W197" s="39"/>
      <c r="X197" s="41"/>
      <c r="Y197" s="41"/>
      <c r="Z197" s="41"/>
      <c r="AA197" s="42"/>
      <c r="AB197" s="41"/>
      <c r="AC197" s="41"/>
      <c r="AD197" s="41"/>
      <c r="AE197" s="40"/>
      <c r="AF197" s="43"/>
      <c r="AG197" s="43"/>
      <c r="AH197" s="40"/>
      <c r="AI197" s="44"/>
      <c r="AJ197" s="44"/>
      <c r="AK197" s="44"/>
      <c r="AL197" s="44"/>
      <c r="AM197" s="44"/>
      <c r="AN197" s="44"/>
      <c r="AO197" s="45"/>
      <c r="AP197" s="45"/>
      <c r="AQ197" s="45"/>
      <c r="AR197" s="45"/>
      <c r="AS197" s="45"/>
      <c r="AT197" s="45"/>
      <c r="AU197" s="38"/>
      <c r="AV197" s="38"/>
      <c r="AW197" s="38"/>
      <c r="AX197" s="38"/>
      <c r="AY197" s="38"/>
      <c r="AZ197" s="38"/>
      <c r="BA197" s="45"/>
      <c r="BB197" s="45"/>
      <c r="BC197" s="45"/>
      <c r="BD197" s="45"/>
      <c r="BE197" s="45"/>
      <c r="BF197" s="38"/>
      <c r="BG197" s="38"/>
      <c r="BH197" s="38"/>
      <c r="BI197" s="38"/>
      <c r="BJ197" s="45"/>
      <c r="BK197" s="45"/>
      <c r="BL197" s="38"/>
      <c r="BM197" s="38"/>
      <c r="BN197" s="38"/>
      <c r="BO197" s="38"/>
      <c r="BP197" s="42"/>
      <c r="BQ197" s="42"/>
      <c r="BR197" s="42"/>
      <c r="BS197" s="42"/>
      <c r="BT197" s="42"/>
    </row>
    <row r="198" spans="1:72" s="63" customFormat="1">
      <c r="A198" s="53" t="str">
        <f t="shared" si="3"/>
        <v/>
      </c>
      <c r="B198" s="62"/>
      <c r="C198" s="65"/>
      <c r="D198" s="50" t="str">
        <f>IFERROR((VLOOKUP(C198,ผู้สำเร็จการศึกษา!$C$1:$M$3332,2,0)),"")</f>
        <v/>
      </c>
      <c r="E198" s="51" t="str">
        <f>IFERROR((VLOOKUP(C198,ผู้สำเร็จการศึกษา!$C$1:$M$3332,3,0)),"")</f>
        <v/>
      </c>
      <c r="F198" s="51" t="str">
        <f>IFERROR((VLOOKUP(C198,ผู้สำเร็จการศึกษา!$C$1:$M$3332,4,0)),"")</f>
        <v/>
      </c>
      <c r="G198" s="51" t="str">
        <f>IFERROR((VLOOKUP(C198,ผู้สำเร็จการศึกษา!$C$1:$M$3332,10,0)),"")</f>
        <v/>
      </c>
      <c r="H198" s="51" t="str">
        <f>IFERROR((VLOOKUP(C198,ผู้สำเร็จการศึกษา!$C$1:$M$3332,6,0)),"")</f>
        <v/>
      </c>
      <c r="I198" s="51" t="str">
        <f>IFERROR((VLOOKUP(C198,ผู้สำเร็จการศึกษา!$C$1:$M$3332,8,0)),"")</f>
        <v/>
      </c>
      <c r="J198" s="51"/>
      <c r="K198" s="51"/>
      <c r="L198" s="51"/>
      <c r="M198" s="51"/>
      <c r="N198" s="51"/>
      <c r="O198" s="51"/>
      <c r="P198" s="51"/>
      <c r="Q198" s="51"/>
      <c r="R198" s="51"/>
      <c r="S198" s="39"/>
      <c r="T198" s="40"/>
      <c r="U198" s="39"/>
      <c r="V198" s="40"/>
      <c r="W198" s="39"/>
      <c r="X198" s="41"/>
      <c r="Y198" s="41"/>
      <c r="Z198" s="41"/>
      <c r="AA198" s="42"/>
      <c r="AB198" s="41"/>
      <c r="AC198" s="41"/>
      <c r="AD198" s="41"/>
      <c r="AE198" s="40"/>
      <c r="AF198" s="43"/>
      <c r="AG198" s="43"/>
      <c r="AH198" s="40"/>
      <c r="AI198" s="44"/>
      <c r="AJ198" s="44"/>
      <c r="AK198" s="44"/>
      <c r="AL198" s="44"/>
      <c r="AM198" s="44"/>
      <c r="AN198" s="44"/>
      <c r="AO198" s="45"/>
      <c r="AP198" s="45"/>
      <c r="AQ198" s="45"/>
      <c r="AR198" s="45"/>
      <c r="AS198" s="45"/>
      <c r="AT198" s="45"/>
      <c r="AU198" s="38"/>
      <c r="AV198" s="38"/>
      <c r="AW198" s="38"/>
      <c r="AX198" s="38"/>
      <c r="AY198" s="38"/>
      <c r="AZ198" s="38"/>
      <c r="BA198" s="45"/>
      <c r="BB198" s="45"/>
      <c r="BC198" s="45"/>
      <c r="BD198" s="45"/>
      <c r="BE198" s="45"/>
      <c r="BF198" s="38"/>
      <c r="BG198" s="38"/>
      <c r="BH198" s="38"/>
      <c r="BI198" s="38"/>
      <c r="BJ198" s="45"/>
      <c r="BK198" s="45"/>
      <c r="BL198" s="38"/>
      <c r="BM198" s="38"/>
      <c r="BN198" s="38"/>
      <c r="BO198" s="38"/>
      <c r="BP198" s="42"/>
      <c r="BQ198" s="42"/>
      <c r="BR198" s="42"/>
      <c r="BS198" s="42"/>
      <c r="BT198" s="42"/>
    </row>
    <row r="199" spans="1:72" s="63" customFormat="1">
      <c r="A199" s="53" t="str">
        <f t="shared" si="3"/>
        <v/>
      </c>
      <c r="B199" s="62"/>
      <c r="C199" s="65"/>
      <c r="D199" s="50" t="str">
        <f>IFERROR((VLOOKUP(C199,ผู้สำเร็จการศึกษา!$C$1:$M$3332,2,0)),"")</f>
        <v/>
      </c>
      <c r="E199" s="51" t="str">
        <f>IFERROR((VLOOKUP(C199,ผู้สำเร็จการศึกษา!$C$1:$M$3332,3,0)),"")</f>
        <v/>
      </c>
      <c r="F199" s="51" t="str">
        <f>IFERROR((VLOOKUP(C199,ผู้สำเร็จการศึกษา!$C$1:$M$3332,4,0)),"")</f>
        <v/>
      </c>
      <c r="G199" s="51" t="str">
        <f>IFERROR((VLOOKUP(C199,ผู้สำเร็จการศึกษา!$C$1:$M$3332,10,0)),"")</f>
        <v/>
      </c>
      <c r="H199" s="51" t="str">
        <f>IFERROR((VLOOKUP(C199,ผู้สำเร็จการศึกษา!$C$1:$M$3332,6,0)),"")</f>
        <v/>
      </c>
      <c r="I199" s="51" t="str">
        <f>IFERROR((VLOOKUP(C199,ผู้สำเร็จการศึกษา!$C$1:$M$3332,8,0)),"")</f>
        <v/>
      </c>
      <c r="J199" s="51"/>
      <c r="K199" s="51"/>
      <c r="L199" s="51"/>
      <c r="M199" s="51"/>
      <c r="N199" s="51"/>
      <c r="O199" s="51"/>
      <c r="P199" s="51"/>
      <c r="Q199" s="51"/>
      <c r="R199" s="51"/>
      <c r="S199" s="39"/>
      <c r="T199" s="40"/>
      <c r="U199" s="39"/>
      <c r="V199" s="40"/>
      <c r="W199" s="39"/>
      <c r="X199" s="41"/>
      <c r="Y199" s="41"/>
      <c r="Z199" s="41"/>
      <c r="AA199" s="42"/>
      <c r="AB199" s="41"/>
      <c r="AC199" s="41"/>
      <c r="AD199" s="41"/>
      <c r="AE199" s="40"/>
      <c r="AF199" s="43"/>
      <c r="AG199" s="43"/>
      <c r="AH199" s="40"/>
      <c r="AI199" s="44"/>
      <c r="AJ199" s="44"/>
      <c r="AK199" s="44"/>
      <c r="AL199" s="44"/>
      <c r="AM199" s="44"/>
      <c r="AN199" s="44"/>
      <c r="AO199" s="45"/>
      <c r="AP199" s="45"/>
      <c r="AQ199" s="45"/>
      <c r="AR199" s="45"/>
      <c r="AS199" s="45"/>
      <c r="AT199" s="45"/>
      <c r="AU199" s="38"/>
      <c r="AV199" s="38"/>
      <c r="AW199" s="38"/>
      <c r="AX199" s="38"/>
      <c r="AY199" s="38"/>
      <c r="AZ199" s="38"/>
      <c r="BA199" s="45"/>
      <c r="BB199" s="45"/>
      <c r="BC199" s="45"/>
      <c r="BD199" s="45"/>
      <c r="BE199" s="45"/>
      <c r="BF199" s="38"/>
      <c r="BG199" s="38"/>
      <c r="BH199" s="38"/>
      <c r="BI199" s="38"/>
      <c r="BJ199" s="45"/>
      <c r="BK199" s="45"/>
      <c r="BL199" s="38"/>
      <c r="BM199" s="38"/>
      <c r="BN199" s="38"/>
      <c r="BO199" s="38"/>
      <c r="BP199" s="42"/>
      <c r="BQ199" s="42"/>
      <c r="BR199" s="42"/>
      <c r="BS199" s="42"/>
      <c r="BT199" s="42"/>
    </row>
    <row r="200" spans="1:72" s="63" customFormat="1">
      <c r="A200" s="53" t="str">
        <f t="shared" si="3"/>
        <v/>
      </c>
      <c r="B200" s="62"/>
      <c r="C200" s="65"/>
      <c r="D200" s="50" t="str">
        <f>IFERROR((VLOOKUP(C200,ผู้สำเร็จการศึกษา!$C$1:$M$3332,2,0)),"")</f>
        <v/>
      </c>
      <c r="E200" s="51" t="str">
        <f>IFERROR((VLOOKUP(C200,ผู้สำเร็จการศึกษา!$C$1:$M$3332,3,0)),"")</f>
        <v/>
      </c>
      <c r="F200" s="51" t="str">
        <f>IFERROR((VLOOKUP(C200,ผู้สำเร็จการศึกษา!$C$1:$M$3332,4,0)),"")</f>
        <v/>
      </c>
      <c r="G200" s="51" t="str">
        <f>IFERROR((VLOOKUP(C200,ผู้สำเร็จการศึกษา!$C$1:$M$3332,10,0)),"")</f>
        <v/>
      </c>
      <c r="H200" s="51" t="str">
        <f>IFERROR((VLOOKUP(C200,ผู้สำเร็จการศึกษา!$C$1:$M$3332,6,0)),"")</f>
        <v/>
      </c>
      <c r="I200" s="51" t="str">
        <f>IFERROR((VLOOKUP(C200,ผู้สำเร็จการศึกษา!$C$1:$M$3332,8,0)),"")</f>
        <v/>
      </c>
      <c r="J200" s="51"/>
      <c r="K200" s="51"/>
      <c r="L200" s="51"/>
      <c r="M200" s="51"/>
      <c r="N200" s="51"/>
      <c r="O200" s="51"/>
      <c r="P200" s="51"/>
      <c r="Q200" s="51"/>
      <c r="R200" s="51"/>
      <c r="S200" s="39"/>
      <c r="T200" s="40"/>
      <c r="U200" s="39"/>
      <c r="V200" s="40"/>
      <c r="W200" s="39"/>
      <c r="X200" s="41"/>
      <c r="Y200" s="41"/>
      <c r="Z200" s="41"/>
      <c r="AA200" s="42"/>
      <c r="AB200" s="41"/>
      <c r="AC200" s="41"/>
      <c r="AD200" s="41"/>
      <c r="AE200" s="40"/>
      <c r="AF200" s="43"/>
      <c r="AG200" s="43"/>
      <c r="AH200" s="40"/>
      <c r="AI200" s="44"/>
      <c r="AJ200" s="44"/>
      <c r="AK200" s="44"/>
      <c r="AL200" s="44"/>
      <c r="AM200" s="44"/>
      <c r="AN200" s="44"/>
      <c r="AO200" s="45"/>
      <c r="AP200" s="45"/>
      <c r="AQ200" s="45"/>
      <c r="AR200" s="45"/>
      <c r="AS200" s="45"/>
      <c r="AT200" s="45"/>
      <c r="AU200" s="38"/>
      <c r="AV200" s="38"/>
      <c r="AW200" s="38"/>
      <c r="AX200" s="38"/>
      <c r="AY200" s="38"/>
      <c r="AZ200" s="38"/>
      <c r="BA200" s="45"/>
      <c r="BB200" s="45"/>
      <c r="BC200" s="45"/>
      <c r="BD200" s="45"/>
      <c r="BE200" s="45"/>
      <c r="BF200" s="38"/>
      <c r="BG200" s="38"/>
      <c r="BH200" s="38"/>
      <c r="BI200" s="38"/>
      <c r="BJ200" s="45"/>
      <c r="BK200" s="45"/>
      <c r="BL200" s="38"/>
      <c r="BM200" s="38"/>
      <c r="BN200" s="38"/>
      <c r="BO200" s="38"/>
      <c r="BP200" s="42"/>
      <c r="BQ200" s="42"/>
      <c r="BR200" s="42"/>
      <c r="BS200" s="42"/>
      <c r="BT200" s="42"/>
    </row>
    <row r="201" spans="1:72" s="63" customFormat="1">
      <c r="A201" s="53" t="str">
        <f t="shared" si="3"/>
        <v/>
      </c>
      <c r="B201" s="62"/>
      <c r="C201" s="65"/>
      <c r="D201" s="50" t="str">
        <f>IFERROR((VLOOKUP(C201,ผู้สำเร็จการศึกษา!$C$1:$M$3332,2,0)),"")</f>
        <v/>
      </c>
      <c r="E201" s="51" t="str">
        <f>IFERROR((VLOOKUP(C201,ผู้สำเร็จการศึกษา!$C$1:$M$3332,3,0)),"")</f>
        <v/>
      </c>
      <c r="F201" s="51" t="str">
        <f>IFERROR((VLOOKUP(C201,ผู้สำเร็จการศึกษา!$C$1:$M$3332,4,0)),"")</f>
        <v/>
      </c>
      <c r="G201" s="51" t="str">
        <f>IFERROR((VLOOKUP(C201,ผู้สำเร็จการศึกษา!$C$1:$M$3332,10,0)),"")</f>
        <v/>
      </c>
      <c r="H201" s="51" t="str">
        <f>IFERROR((VLOOKUP(C201,ผู้สำเร็จการศึกษา!$C$1:$M$3332,6,0)),"")</f>
        <v/>
      </c>
      <c r="I201" s="51" t="str">
        <f>IFERROR((VLOOKUP(C201,ผู้สำเร็จการศึกษา!$C$1:$M$3332,8,0)),"")</f>
        <v/>
      </c>
      <c r="J201" s="51"/>
      <c r="K201" s="51"/>
      <c r="L201" s="51"/>
      <c r="M201" s="51"/>
      <c r="N201" s="51"/>
      <c r="O201" s="51"/>
      <c r="P201" s="51"/>
      <c r="Q201" s="51"/>
      <c r="R201" s="51"/>
      <c r="S201" s="39"/>
      <c r="T201" s="40"/>
      <c r="U201" s="39"/>
      <c r="V201" s="40"/>
      <c r="W201" s="39"/>
      <c r="X201" s="41"/>
      <c r="Y201" s="41"/>
      <c r="Z201" s="41"/>
      <c r="AA201" s="42"/>
      <c r="AB201" s="41"/>
      <c r="AC201" s="41"/>
      <c r="AD201" s="41"/>
      <c r="AE201" s="40"/>
      <c r="AF201" s="43"/>
      <c r="AG201" s="43"/>
      <c r="AH201" s="40"/>
      <c r="AI201" s="44"/>
      <c r="AJ201" s="44"/>
      <c r="AK201" s="44"/>
      <c r="AL201" s="44"/>
      <c r="AM201" s="44"/>
      <c r="AN201" s="44"/>
      <c r="AO201" s="45"/>
      <c r="AP201" s="45"/>
      <c r="AQ201" s="45"/>
      <c r="AR201" s="45"/>
      <c r="AS201" s="45"/>
      <c r="AT201" s="45"/>
      <c r="AU201" s="38"/>
      <c r="AV201" s="38"/>
      <c r="AW201" s="38"/>
      <c r="AX201" s="38"/>
      <c r="AY201" s="38"/>
      <c r="AZ201" s="38"/>
      <c r="BA201" s="45"/>
      <c r="BB201" s="45"/>
      <c r="BC201" s="45"/>
      <c r="BD201" s="45"/>
      <c r="BE201" s="45"/>
      <c r="BF201" s="38"/>
      <c r="BG201" s="38"/>
      <c r="BH201" s="38"/>
      <c r="BI201" s="38"/>
      <c r="BJ201" s="45"/>
      <c r="BK201" s="45"/>
      <c r="BL201" s="38"/>
      <c r="BM201" s="38"/>
      <c r="BN201" s="38"/>
      <c r="BO201" s="38"/>
      <c r="BP201" s="42"/>
      <c r="BQ201" s="42"/>
      <c r="BR201" s="42"/>
      <c r="BS201" s="42"/>
      <c r="BT201" s="42"/>
    </row>
    <row r="202" spans="1:72" s="63" customFormat="1">
      <c r="A202" s="53" t="str">
        <f t="shared" si="3"/>
        <v/>
      </c>
      <c r="B202" s="62"/>
      <c r="C202" s="65"/>
      <c r="D202" s="50" t="str">
        <f>IFERROR((VLOOKUP(C202,ผู้สำเร็จการศึกษา!$C$1:$M$3332,2,0)),"")</f>
        <v/>
      </c>
      <c r="E202" s="51" t="str">
        <f>IFERROR((VLOOKUP(C202,ผู้สำเร็จการศึกษา!$C$1:$M$3332,3,0)),"")</f>
        <v/>
      </c>
      <c r="F202" s="51" t="str">
        <f>IFERROR((VLOOKUP(C202,ผู้สำเร็จการศึกษา!$C$1:$M$3332,4,0)),"")</f>
        <v/>
      </c>
      <c r="G202" s="51" t="str">
        <f>IFERROR((VLOOKUP(C202,ผู้สำเร็จการศึกษา!$C$1:$M$3332,10,0)),"")</f>
        <v/>
      </c>
      <c r="H202" s="51" t="str">
        <f>IFERROR((VLOOKUP(C202,ผู้สำเร็จการศึกษา!$C$1:$M$3332,6,0)),"")</f>
        <v/>
      </c>
      <c r="I202" s="51" t="str">
        <f>IFERROR((VLOOKUP(C202,ผู้สำเร็จการศึกษา!$C$1:$M$3332,8,0)),"")</f>
        <v/>
      </c>
      <c r="J202" s="51"/>
      <c r="K202" s="51"/>
      <c r="L202" s="51"/>
      <c r="M202" s="51"/>
      <c r="N202" s="51"/>
      <c r="O202" s="51"/>
      <c r="P202" s="51"/>
      <c r="Q202" s="51"/>
      <c r="R202" s="51"/>
      <c r="S202" s="39"/>
      <c r="T202" s="40"/>
      <c r="U202" s="39"/>
      <c r="V202" s="40"/>
      <c r="W202" s="39"/>
      <c r="X202" s="41"/>
      <c r="Y202" s="41"/>
      <c r="Z202" s="41"/>
      <c r="AA202" s="42"/>
      <c r="AB202" s="41"/>
      <c r="AC202" s="41"/>
      <c r="AD202" s="41"/>
      <c r="AE202" s="40"/>
      <c r="AF202" s="43"/>
      <c r="AG202" s="43"/>
      <c r="AH202" s="40"/>
      <c r="AI202" s="44"/>
      <c r="AJ202" s="44"/>
      <c r="AK202" s="44"/>
      <c r="AL202" s="44"/>
      <c r="AM202" s="44"/>
      <c r="AN202" s="44"/>
      <c r="AO202" s="45"/>
      <c r="AP202" s="45"/>
      <c r="AQ202" s="45"/>
      <c r="AR202" s="45"/>
      <c r="AS202" s="45"/>
      <c r="AT202" s="45"/>
      <c r="AU202" s="38"/>
      <c r="AV202" s="38"/>
      <c r="AW202" s="38"/>
      <c r="AX202" s="38"/>
      <c r="AY202" s="38"/>
      <c r="AZ202" s="38"/>
      <c r="BA202" s="45"/>
      <c r="BB202" s="45"/>
      <c r="BC202" s="45"/>
      <c r="BD202" s="45"/>
      <c r="BE202" s="45"/>
      <c r="BF202" s="38"/>
      <c r="BG202" s="38"/>
      <c r="BH202" s="38"/>
      <c r="BI202" s="38"/>
      <c r="BJ202" s="45"/>
      <c r="BK202" s="45"/>
      <c r="BL202" s="38"/>
      <c r="BM202" s="38"/>
      <c r="BN202" s="38"/>
      <c r="BO202" s="38"/>
      <c r="BP202" s="42"/>
      <c r="BQ202" s="42"/>
      <c r="BR202" s="42"/>
      <c r="BS202" s="42"/>
      <c r="BT202" s="42"/>
    </row>
    <row r="203" spans="1:72" s="63" customFormat="1">
      <c r="A203" s="53" t="str">
        <f t="shared" si="3"/>
        <v/>
      </c>
      <c r="B203" s="62"/>
      <c r="C203" s="65"/>
      <c r="D203" s="50" t="str">
        <f>IFERROR((VLOOKUP(C203,ผู้สำเร็จการศึกษา!$C$1:$M$3332,2,0)),"")</f>
        <v/>
      </c>
      <c r="E203" s="51" t="str">
        <f>IFERROR((VLOOKUP(C203,ผู้สำเร็จการศึกษา!$C$1:$M$3332,3,0)),"")</f>
        <v/>
      </c>
      <c r="F203" s="51" t="str">
        <f>IFERROR((VLOOKUP(C203,ผู้สำเร็จการศึกษา!$C$1:$M$3332,4,0)),"")</f>
        <v/>
      </c>
      <c r="G203" s="51" t="str">
        <f>IFERROR((VLOOKUP(C203,ผู้สำเร็จการศึกษา!$C$1:$M$3332,10,0)),"")</f>
        <v/>
      </c>
      <c r="H203" s="51" t="str">
        <f>IFERROR((VLOOKUP(C203,ผู้สำเร็จการศึกษา!$C$1:$M$3332,6,0)),"")</f>
        <v/>
      </c>
      <c r="I203" s="51" t="str">
        <f>IFERROR((VLOOKUP(C203,ผู้สำเร็จการศึกษา!$C$1:$M$3332,8,0)),"")</f>
        <v/>
      </c>
      <c r="J203" s="51"/>
      <c r="K203" s="51"/>
      <c r="L203" s="51"/>
      <c r="M203" s="51"/>
      <c r="N203" s="51"/>
      <c r="O203" s="51"/>
      <c r="P203" s="51"/>
      <c r="Q203" s="51"/>
      <c r="R203" s="51"/>
      <c r="S203" s="39"/>
      <c r="T203" s="40"/>
      <c r="U203" s="39"/>
      <c r="V203" s="40"/>
      <c r="W203" s="39"/>
      <c r="X203" s="41"/>
      <c r="Y203" s="41"/>
      <c r="Z203" s="41"/>
      <c r="AA203" s="42"/>
      <c r="AB203" s="41"/>
      <c r="AC203" s="41"/>
      <c r="AD203" s="41"/>
      <c r="AE203" s="40"/>
      <c r="AF203" s="43"/>
      <c r="AG203" s="43"/>
      <c r="AH203" s="40"/>
      <c r="AI203" s="44"/>
      <c r="AJ203" s="44"/>
      <c r="AK203" s="44"/>
      <c r="AL203" s="44"/>
      <c r="AM203" s="44"/>
      <c r="AN203" s="44"/>
      <c r="AO203" s="45"/>
      <c r="AP203" s="45"/>
      <c r="AQ203" s="45"/>
      <c r="AR203" s="45"/>
      <c r="AS203" s="45"/>
      <c r="AT203" s="45"/>
      <c r="AU203" s="38"/>
      <c r="AV203" s="38"/>
      <c r="AW203" s="38"/>
      <c r="AX203" s="38"/>
      <c r="AY203" s="38"/>
      <c r="AZ203" s="38"/>
      <c r="BA203" s="45"/>
      <c r="BB203" s="45"/>
      <c r="BC203" s="45"/>
      <c r="BD203" s="45"/>
      <c r="BE203" s="45"/>
      <c r="BF203" s="38"/>
      <c r="BG203" s="38"/>
      <c r="BH203" s="38"/>
      <c r="BI203" s="38"/>
      <c r="BJ203" s="45"/>
      <c r="BK203" s="45"/>
      <c r="BL203" s="38"/>
      <c r="BM203" s="38"/>
      <c r="BN203" s="38"/>
      <c r="BO203" s="38"/>
      <c r="BP203" s="42"/>
      <c r="BQ203" s="42"/>
      <c r="BR203" s="42"/>
      <c r="BS203" s="42"/>
      <c r="BT203" s="42"/>
    </row>
    <row r="204" spans="1:72" s="63" customFormat="1">
      <c r="A204" s="53" t="str">
        <f t="shared" si="3"/>
        <v/>
      </c>
      <c r="B204" s="62"/>
      <c r="C204" s="65"/>
      <c r="D204" s="50" t="str">
        <f>IFERROR((VLOOKUP(C204,ผู้สำเร็จการศึกษา!$C$1:$M$3332,2,0)),"")</f>
        <v/>
      </c>
      <c r="E204" s="51" t="str">
        <f>IFERROR((VLOOKUP(C204,ผู้สำเร็จการศึกษา!$C$1:$M$3332,3,0)),"")</f>
        <v/>
      </c>
      <c r="F204" s="51" t="str">
        <f>IFERROR((VLOOKUP(C204,ผู้สำเร็จการศึกษา!$C$1:$M$3332,4,0)),"")</f>
        <v/>
      </c>
      <c r="G204" s="51" t="str">
        <f>IFERROR((VLOOKUP(C204,ผู้สำเร็จการศึกษา!$C$1:$M$3332,10,0)),"")</f>
        <v/>
      </c>
      <c r="H204" s="51" t="str">
        <f>IFERROR((VLOOKUP(C204,ผู้สำเร็จการศึกษา!$C$1:$M$3332,6,0)),"")</f>
        <v/>
      </c>
      <c r="I204" s="51" t="str">
        <f>IFERROR((VLOOKUP(C204,ผู้สำเร็จการศึกษา!$C$1:$M$3332,8,0)),"")</f>
        <v/>
      </c>
      <c r="J204" s="51"/>
      <c r="K204" s="51"/>
      <c r="L204" s="51"/>
      <c r="M204" s="51"/>
      <c r="N204" s="51"/>
      <c r="O204" s="51"/>
      <c r="P204" s="51"/>
      <c r="Q204" s="51"/>
      <c r="R204" s="51"/>
      <c r="S204" s="39"/>
      <c r="T204" s="40"/>
      <c r="U204" s="39"/>
      <c r="V204" s="40"/>
      <c r="W204" s="39"/>
      <c r="X204" s="41"/>
      <c r="Y204" s="41"/>
      <c r="Z204" s="41"/>
      <c r="AA204" s="42"/>
      <c r="AB204" s="41"/>
      <c r="AC204" s="41"/>
      <c r="AD204" s="41"/>
      <c r="AE204" s="40"/>
      <c r="AF204" s="43"/>
      <c r="AG204" s="43"/>
      <c r="AH204" s="40"/>
      <c r="AI204" s="44"/>
      <c r="AJ204" s="44"/>
      <c r="AK204" s="44"/>
      <c r="AL204" s="44"/>
      <c r="AM204" s="44"/>
      <c r="AN204" s="44"/>
      <c r="AO204" s="45"/>
      <c r="AP204" s="45"/>
      <c r="AQ204" s="45"/>
      <c r="AR204" s="45"/>
      <c r="AS204" s="45"/>
      <c r="AT204" s="45"/>
      <c r="AU204" s="38"/>
      <c r="AV204" s="38"/>
      <c r="AW204" s="38"/>
      <c r="AX204" s="38"/>
      <c r="AY204" s="38"/>
      <c r="AZ204" s="38"/>
      <c r="BA204" s="45"/>
      <c r="BB204" s="45"/>
      <c r="BC204" s="45"/>
      <c r="BD204" s="45"/>
      <c r="BE204" s="45"/>
      <c r="BF204" s="38"/>
      <c r="BG204" s="38"/>
      <c r="BH204" s="38"/>
      <c r="BI204" s="38"/>
      <c r="BJ204" s="45"/>
      <c r="BK204" s="45"/>
      <c r="BL204" s="38"/>
      <c r="BM204" s="38"/>
      <c r="BN204" s="38"/>
      <c r="BO204" s="38"/>
      <c r="BP204" s="42"/>
      <c r="BQ204" s="42"/>
      <c r="BR204" s="42"/>
      <c r="BS204" s="42"/>
      <c r="BT204" s="42"/>
    </row>
    <row r="205" spans="1:72" s="63" customFormat="1">
      <c r="A205" s="53" t="str">
        <f t="shared" si="3"/>
        <v/>
      </c>
      <c r="B205" s="62"/>
      <c r="C205" s="65"/>
      <c r="D205" s="50" t="str">
        <f>IFERROR((VLOOKUP(C205,ผู้สำเร็จการศึกษา!$C$1:$M$3332,2,0)),"")</f>
        <v/>
      </c>
      <c r="E205" s="51" t="str">
        <f>IFERROR((VLOOKUP(C205,ผู้สำเร็จการศึกษา!$C$1:$M$3332,3,0)),"")</f>
        <v/>
      </c>
      <c r="F205" s="51" t="str">
        <f>IFERROR((VLOOKUP(C205,ผู้สำเร็จการศึกษา!$C$1:$M$3332,4,0)),"")</f>
        <v/>
      </c>
      <c r="G205" s="51" t="str">
        <f>IFERROR((VLOOKUP(C205,ผู้สำเร็จการศึกษา!$C$1:$M$3332,10,0)),"")</f>
        <v/>
      </c>
      <c r="H205" s="51" t="str">
        <f>IFERROR((VLOOKUP(C205,ผู้สำเร็จการศึกษา!$C$1:$M$3332,6,0)),"")</f>
        <v/>
      </c>
      <c r="I205" s="51" t="str">
        <f>IFERROR((VLOOKUP(C205,ผู้สำเร็จการศึกษา!$C$1:$M$3332,8,0)),"")</f>
        <v/>
      </c>
      <c r="J205" s="51"/>
      <c r="K205" s="51"/>
      <c r="L205" s="51"/>
      <c r="M205" s="51"/>
      <c r="N205" s="51"/>
      <c r="O205" s="51"/>
      <c r="P205" s="51"/>
      <c r="Q205" s="51"/>
      <c r="R205" s="51"/>
      <c r="S205" s="39"/>
      <c r="T205" s="40"/>
      <c r="U205" s="39"/>
      <c r="V205" s="40"/>
      <c r="W205" s="39"/>
      <c r="X205" s="41"/>
      <c r="Y205" s="41"/>
      <c r="Z205" s="41"/>
      <c r="AA205" s="42"/>
      <c r="AB205" s="41"/>
      <c r="AC205" s="41"/>
      <c r="AD205" s="41"/>
      <c r="AE205" s="40"/>
      <c r="AF205" s="43"/>
      <c r="AG205" s="43"/>
      <c r="AH205" s="40"/>
      <c r="AI205" s="44"/>
      <c r="AJ205" s="44"/>
      <c r="AK205" s="44"/>
      <c r="AL205" s="44"/>
      <c r="AM205" s="44"/>
      <c r="AN205" s="44"/>
      <c r="AO205" s="45"/>
      <c r="AP205" s="45"/>
      <c r="AQ205" s="45"/>
      <c r="AR205" s="45"/>
      <c r="AS205" s="45"/>
      <c r="AT205" s="45"/>
      <c r="AU205" s="38"/>
      <c r="AV205" s="38"/>
      <c r="AW205" s="38"/>
      <c r="AX205" s="38"/>
      <c r="AY205" s="38"/>
      <c r="AZ205" s="38"/>
      <c r="BA205" s="45"/>
      <c r="BB205" s="45"/>
      <c r="BC205" s="45"/>
      <c r="BD205" s="45"/>
      <c r="BE205" s="45"/>
      <c r="BF205" s="38"/>
      <c r="BG205" s="38"/>
      <c r="BH205" s="38"/>
      <c r="BI205" s="38"/>
      <c r="BJ205" s="45"/>
      <c r="BK205" s="45"/>
      <c r="BL205" s="38"/>
      <c r="BM205" s="38"/>
      <c r="BN205" s="38"/>
      <c r="BO205" s="38"/>
      <c r="BP205" s="42"/>
      <c r="BQ205" s="42"/>
      <c r="BR205" s="42"/>
      <c r="BS205" s="42"/>
      <c r="BT205" s="42"/>
    </row>
    <row r="206" spans="1:72" s="63" customFormat="1">
      <c r="A206" s="53" t="str">
        <f t="shared" si="3"/>
        <v/>
      </c>
      <c r="B206" s="62"/>
      <c r="C206" s="65"/>
      <c r="D206" s="50" t="str">
        <f>IFERROR((VLOOKUP(C206,ผู้สำเร็จการศึกษา!$C$1:$M$3332,2,0)),"")</f>
        <v/>
      </c>
      <c r="E206" s="51" t="str">
        <f>IFERROR((VLOOKUP(C206,ผู้สำเร็จการศึกษา!$C$1:$M$3332,3,0)),"")</f>
        <v/>
      </c>
      <c r="F206" s="51" t="str">
        <f>IFERROR((VLOOKUP(C206,ผู้สำเร็จการศึกษา!$C$1:$M$3332,4,0)),"")</f>
        <v/>
      </c>
      <c r="G206" s="51" t="str">
        <f>IFERROR((VLOOKUP(C206,ผู้สำเร็จการศึกษา!$C$1:$M$3332,10,0)),"")</f>
        <v/>
      </c>
      <c r="H206" s="51" t="str">
        <f>IFERROR((VLOOKUP(C206,ผู้สำเร็จการศึกษา!$C$1:$M$3332,6,0)),"")</f>
        <v/>
      </c>
      <c r="I206" s="51" t="str">
        <f>IFERROR((VLOOKUP(C206,ผู้สำเร็จการศึกษา!$C$1:$M$3332,8,0)),"")</f>
        <v/>
      </c>
      <c r="J206" s="51"/>
      <c r="K206" s="51"/>
      <c r="L206" s="51"/>
      <c r="M206" s="51"/>
      <c r="N206" s="51"/>
      <c r="O206" s="51"/>
      <c r="P206" s="51"/>
      <c r="Q206" s="51"/>
      <c r="R206" s="51"/>
      <c r="S206" s="39"/>
      <c r="T206" s="40"/>
      <c r="U206" s="39"/>
      <c r="V206" s="40"/>
      <c r="W206" s="39"/>
      <c r="X206" s="41"/>
      <c r="Y206" s="41"/>
      <c r="Z206" s="41"/>
      <c r="AA206" s="42"/>
      <c r="AB206" s="41"/>
      <c r="AC206" s="41"/>
      <c r="AD206" s="41"/>
      <c r="AE206" s="40"/>
      <c r="AF206" s="43"/>
      <c r="AG206" s="43"/>
      <c r="AH206" s="40"/>
      <c r="AI206" s="44"/>
      <c r="AJ206" s="44"/>
      <c r="AK206" s="44"/>
      <c r="AL206" s="44"/>
      <c r="AM206" s="44"/>
      <c r="AN206" s="44"/>
      <c r="AO206" s="45"/>
      <c r="AP206" s="45"/>
      <c r="AQ206" s="45"/>
      <c r="AR206" s="45"/>
      <c r="AS206" s="45"/>
      <c r="AT206" s="45"/>
      <c r="AU206" s="38"/>
      <c r="AV206" s="38"/>
      <c r="AW206" s="38"/>
      <c r="AX206" s="38"/>
      <c r="AY206" s="38"/>
      <c r="AZ206" s="38"/>
      <c r="BA206" s="45"/>
      <c r="BB206" s="45"/>
      <c r="BC206" s="45"/>
      <c r="BD206" s="45"/>
      <c r="BE206" s="45"/>
      <c r="BF206" s="38"/>
      <c r="BG206" s="38"/>
      <c r="BH206" s="38"/>
      <c r="BI206" s="38"/>
      <c r="BJ206" s="45"/>
      <c r="BK206" s="45"/>
      <c r="BL206" s="38"/>
      <c r="BM206" s="38"/>
      <c r="BN206" s="38"/>
      <c r="BO206" s="38"/>
      <c r="BP206" s="42"/>
      <c r="BQ206" s="42"/>
      <c r="BR206" s="42"/>
      <c r="BS206" s="42"/>
      <c r="BT206" s="42"/>
    </row>
    <row r="207" spans="1:72" s="63" customFormat="1">
      <c r="A207" s="53" t="str">
        <f t="shared" si="3"/>
        <v/>
      </c>
      <c r="B207" s="62"/>
      <c r="C207" s="65"/>
      <c r="D207" s="50" t="str">
        <f>IFERROR((VLOOKUP(C207,ผู้สำเร็จการศึกษา!$C$1:$M$3332,2,0)),"")</f>
        <v/>
      </c>
      <c r="E207" s="51" t="str">
        <f>IFERROR((VLOOKUP(C207,ผู้สำเร็จการศึกษา!$C$1:$M$3332,3,0)),"")</f>
        <v/>
      </c>
      <c r="F207" s="51" t="str">
        <f>IFERROR((VLOOKUP(C207,ผู้สำเร็จการศึกษา!$C$1:$M$3332,4,0)),"")</f>
        <v/>
      </c>
      <c r="G207" s="51" t="str">
        <f>IFERROR((VLOOKUP(C207,ผู้สำเร็จการศึกษา!$C$1:$M$3332,10,0)),"")</f>
        <v/>
      </c>
      <c r="H207" s="51" t="str">
        <f>IFERROR((VLOOKUP(C207,ผู้สำเร็จการศึกษา!$C$1:$M$3332,6,0)),"")</f>
        <v/>
      </c>
      <c r="I207" s="51" t="str">
        <f>IFERROR((VLOOKUP(C207,ผู้สำเร็จการศึกษา!$C$1:$M$3332,8,0)),"")</f>
        <v/>
      </c>
      <c r="J207" s="51"/>
      <c r="K207" s="51"/>
      <c r="L207" s="51"/>
      <c r="M207" s="51"/>
      <c r="N207" s="51"/>
      <c r="O207" s="51"/>
      <c r="P207" s="51"/>
      <c r="Q207" s="51"/>
      <c r="R207" s="51"/>
      <c r="S207" s="39"/>
      <c r="T207" s="40"/>
      <c r="U207" s="39"/>
      <c r="V207" s="40"/>
      <c r="W207" s="39"/>
      <c r="X207" s="41"/>
      <c r="Y207" s="41"/>
      <c r="Z207" s="41"/>
      <c r="AA207" s="42"/>
      <c r="AB207" s="41"/>
      <c r="AC207" s="41"/>
      <c r="AD207" s="41"/>
      <c r="AE207" s="40"/>
      <c r="AF207" s="43"/>
      <c r="AG207" s="43"/>
      <c r="AH207" s="40"/>
      <c r="AI207" s="44"/>
      <c r="AJ207" s="44"/>
      <c r="AK207" s="44"/>
      <c r="AL207" s="44"/>
      <c r="AM207" s="44"/>
      <c r="AN207" s="44"/>
      <c r="AO207" s="45"/>
      <c r="AP207" s="45"/>
      <c r="AQ207" s="45"/>
      <c r="AR207" s="45"/>
      <c r="AS207" s="45"/>
      <c r="AT207" s="45"/>
      <c r="AU207" s="38"/>
      <c r="AV207" s="38"/>
      <c r="AW207" s="38"/>
      <c r="AX207" s="38"/>
      <c r="AY207" s="38"/>
      <c r="AZ207" s="38"/>
      <c r="BA207" s="45"/>
      <c r="BB207" s="45"/>
      <c r="BC207" s="45"/>
      <c r="BD207" s="45"/>
      <c r="BE207" s="45"/>
      <c r="BF207" s="38"/>
      <c r="BG207" s="38"/>
      <c r="BH207" s="38"/>
      <c r="BI207" s="38"/>
      <c r="BJ207" s="45"/>
      <c r="BK207" s="45"/>
      <c r="BL207" s="38"/>
      <c r="BM207" s="38"/>
      <c r="BN207" s="38"/>
      <c r="BO207" s="38"/>
      <c r="BP207" s="42"/>
      <c r="BQ207" s="42"/>
      <c r="BR207" s="42"/>
      <c r="BS207" s="42"/>
      <c r="BT207" s="42"/>
    </row>
    <row r="208" spans="1:72" s="63" customFormat="1">
      <c r="A208" s="53" t="str">
        <f t="shared" si="3"/>
        <v/>
      </c>
      <c r="B208" s="62"/>
      <c r="C208" s="65"/>
      <c r="D208" s="50" t="str">
        <f>IFERROR((VLOOKUP(C208,ผู้สำเร็จการศึกษา!$C$1:$M$3332,2,0)),"")</f>
        <v/>
      </c>
      <c r="E208" s="51" t="str">
        <f>IFERROR((VLOOKUP(C208,ผู้สำเร็จการศึกษา!$C$1:$M$3332,3,0)),"")</f>
        <v/>
      </c>
      <c r="F208" s="51" t="str">
        <f>IFERROR((VLOOKUP(C208,ผู้สำเร็จการศึกษา!$C$1:$M$3332,4,0)),"")</f>
        <v/>
      </c>
      <c r="G208" s="51" t="str">
        <f>IFERROR((VLOOKUP(C208,ผู้สำเร็จการศึกษา!$C$1:$M$3332,10,0)),"")</f>
        <v/>
      </c>
      <c r="H208" s="51" t="str">
        <f>IFERROR((VLOOKUP(C208,ผู้สำเร็จการศึกษา!$C$1:$M$3332,6,0)),"")</f>
        <v/>
      </c>
      <c r="I208" s="51" t="str">
        <f>IFERROR((VLOOKUP(C208,ผู้สำเร็จการศึกษา!$C$1:$M$3332,8,0)),"")</f>
        <v/>
      </c>
      <c r="J208" s="51"/>
      <c r="K208" s="51"/>
      <c r="L208" s="51"/>
      <c r="M208" s="51"/>
      <c r="N208" s="51"/>
      <c r="O208" s="51"/>
      <c r="P208" s="51"/>
      <c r="Q208" s="51"/>
      <c r="R208" s="51"/>
      <c r="S208" s="39"/>
      <c r="T208" s="40"/>
      <c r="U208" s="39"/>
      <c r="V208" s="40"/>
      <c r="W208" s="39"/>
      <c r="X208" s="41"/>
      <c r="Y208" s="41"/>
      <c r="Z208" s="41"/>
      <c r="AA208" s="42"/>
      <c r="AB208" s="41"/>
      <c r="AC208" s="41"/>
      <c r="AD208" s="41"/>
      <c r="AE208" s="40"/>
      <c r="AF208" s="43"/>
      <c r="AG208" s="43"/>
      <c r="AH208" s="40"/>
      <c r="AI208" s="44"/>
      <c r="AJ208" s="44"/>
      <c r="AK208" s="44"/>
      <c r="AL208" s="44"/>
      <c r="AM208" s="44"/>
      <c r="AN208" s="44"/>
      <c r="AO208" s="45"/>
      <c r="AP208" s="45"/>
      <c r="AQ208" s="45"/>
      <c r="AR208" s="45"/>
      <c r="AS208" s="45"/>
      <c r="AT208" s="45"/>
      <c r="AU208" s="38"/>
      <c r="AV208" s="38"/>
      <c r="AW208" s="38"/>
      <c r="AX208" s="38"/>
      <c r="AY208" s="38"/>
      <c r="AZ208" s="38"/>
      <c r="BA208" s="45"/>
      <c r="BB208" s="45"/>
      <c r="BC208" s="45"/>
      <c r="BD208" s="45"/>
      <c r="BE208" s="45"/>
      <c r="BF208" s="38"/>
      <c r="BG208" s="38"/>
      <c r="BH208" s="38"/>
      <c r="BI208" s="38"/>
      <c r="BJ208" s="45"/>
      <c r="BK208" s="45"/>
      <c r="BL208" s="38"/>
      <c r="BM208" s="38"/>
      <c r="BN208" s="38"/>
      <c r="BO208" s="38"/>
      <c r="BP208" s="42"/>
      <c r="BQ208" s="42"/>
      <c r="BR208" s="42"/>
      <c r="BS208" s="42"/>
      <c r="BT208" s="42"/>
    </row>
    <row r="209" spans="1:72" s="63" customFormat="1">
      <c r="A209" s="53" t="str">
        <f t="shared" si="3"/>
        <v/>
      </c>
      <c r="B209" s="62"/>
      <c r="C209" s="65"/>
      <c r="D209" s="50" t="str">
        <f>IFERROR((VLOOKUP(C209,ผู้สำเร็จการศึกษา!$C$1:$M$3332,2,0)),"")</f>
        <v/>
      </c>
      <c r="E209" s="51" t="str">
        <f>IFERROR((VLOOKUP(C209,ผู้สำเร็จการศึกษา!$C$1:$M$3332,3,0)),"")</f>
        <v/>
      </c>
      <c r="F209" s="51" t="str">
        <f>IFERROR((VLOOKUP(C209,ผู้สำเร็จการศึกษา!$C$1:$M$3332,4,0)),"")</f>
        <v/>
      </c>
      <c r="G209" s="51" t="str">
        <f>IFERROR((VLOOKUP(C209,ผู้สำเร็จการศึกษา!$C$1:$M$3332,10,0)),"")</f>
        <v/>
      </c>
      <c r="H209" s="51" t="str">
        <f>IFERROR((VLOOKUP(C209,ผู้สำเร็จการศึกษา!$C$1:$M$3332,6,0)),"")</f>
        <v/>
      </c>
      <c r="I209" s="51" t="str">
        <f>IFERROR((VLOOKUP(C209,ผู้สำเร็จการศึกษา!$C$1:$M$3332,8,0)),"")</f>
        <v/>
      </c>
      <c r="J209" s="51"/>
      <c r="K209" s="51"/>
      <c r="L209" s="51"/>
      <c r="M209" s="51"/>
      <c r="N209" s="51"/>
      <c r="O209" s="51"/>
      <c r="P209" s="51"/>
      <c r="Q209" s="51"/>
      <c r="R209" s="51"/>
      <c r="S209" s="39"/>
      <c r="T209" s="40"/>
      <c r="U209" s="39"/>
      <c r="V209" s="40"/>
      <c r="W209" s="39"/>
      <c r="X209" s="41"/>
      <c r="Y209" s="41"/>
      <c r="Z209" s="41"/>
      <c r="AA209" s="42"/>
      <c r="AB209" s="41"/>
      <c r="AC209" s="41"/>
      <c r="AD209" s="41"/>
      <c r="AE209" s="40"/>
      <c r="AF209" s="43"/>
      <c r="AG209" s="43"/>
      <c r="AH209" s="40"/>
      <c r="AI209" s="44"/>
      <c r="AJ209" s="44"/>
      <c r="AK209" s="44"/>
      <c r="AL209" s="44"/>
      <c r="AM209" s="44"/>
      <c r="AN209" s="44"/>
      <c r="AO209" s="45"/>
      <c r="AP209" s="45"/>
      <c r="AQ209" s="45"/>
      <c r="AR209" s="45"/>
      <c r="AS209" s="45"/>
      <c r="AT209" s="45"/>
      <c r="AU209" s="38"/>
      <c r="AV209" s="38"/>
      <c r="AW209" s="38"/>
      <c r="AX209" s="38"/>
      <c r="AY209" s="38"/>
      <c r="AZ209" s="38"/>
      <c r="BA209" s="45"/>
      <c r="BB209" s="45"/>
      <c r="BC209" s="45"/>
      <c r="BD209" s="45"/>
      <c r="BE209" s="45"/>
      <c r="BF209" s="38"/>
      <c r="BG209" s="38"/>
      <c r="BH209" s="38"/>
      <c r="BI209" s="38"/>
      <c r="BJ209" s="45"/>
      <c r="BK209" s="45"/>
      <c r="BL209" s="38"/>
      <c r="BM209" s="38"/>
      <c r="BN209" s="38"/>
      <c r="BO209" s="38"/>
      <c r="BP209" s="42"/>
      <c r="BQ209" s="42"/>
      <c r="BR209" s="42"/>
      <c r="BS209" s="42"/>
      <c r="BT209" s="42"/>
    </row>
    <row r="210" spans="1:72" s="63" customFormat="1">
      <c r="A210" s="53" t="str">
        <f t="shared" si="3"/>
        <v/>
      </c>
      <c r="B210" s="62"/>
      <c r="C210" s="65"/>
      <c r="D210" s="50" t="str">
        <f>IFERROR((VLOOKUP(C210,ผู้สำเร็จการศึกษา!$C$1:$M$3332,2,0)),"")</f>
        <v/>
      </c>
      <c r="E210" s="51" t="str">
        <f>IFERROR((VLOOKUP(C210,ผู้สำเร็จการศึกษา!$C$1:$M$3332,3,0)),"")</f>
        <v/>
      </c>
      <c r="F210" s="51" t="str">
        <f>IFERROR((VLOOKUP(C210,ผู้สำเร็จการศึกษา!$C$1:$M$3332,4,0)),"")</f>
        <v/>
      </c>
      <c r="G210" s="51" t="str">
        <f>IFERROR((VLOOKUP(C210,ผู้สำเร็จการศึกษา!$C$1:$M$3332,10,0)),"")</f>
        <v/>
      </c>
      <c r="H210" s="51" t="str">
        <f>IFERROR((VLOOKUP(C210,ผู้สำเร็จการศึกษา!$C$1:$M$3332,6,0)),"")</f>
        <v/>
      </c>
      <c r="I210" s="51" t="str">
        <f>IFERROR((VLOOKUP(C210,ผู้สำเร็จการศึกษา!$C$1:$M$3332,8,0)),"")</f>
        <v/>
      </c>
      <c r="J210" s="51"/>
      <c r="K210" s="51"/>
      <c r="L210" s="51"/>
      <c r="M210" s="51"/>
      <c r="N210" s="51"/>
      <c r="O210" s="51"/>
      <c r="P210" s="51"/>
      <c r="Q210" s="51"/>
      <c r="R210" s="51"/>
      <c r="S210" s="39"/>
      <c r="T210" s="40"/>
      <c r="U210" s="39"/>
      <c r="V210" s="40"/>
      <c r="W210" s="39"/>
      <c r="X210" s="41"/>
      <c r="Y210" s="41"/>
      <c r="Z210" s="41"/>
      <c r="AA210" s="42"/>
      <c r="AB210" s="41"/>
      <c r="AC210" s="41"/>
      <c r="AD210" s="41"/>
      <c r="AE210" s="40"/>
      <c r="AF210" s="43"/>
      <c r="AG210" s="43"/>
      <c r="AH210" s="40"/>
      <c r="AI210" s="44"/>
      <c r="AJ210" s="44"/>
      <c r="AK210" s="44"/>
      <c r="AL210" s="44"/>
      <c r="AM210" s="44"/>
      <c r="AN210" s="44"/>
      <c r="AO210" s="45"/>
      <c r="AP210" s="45"/>
      <c r="AQ210" s="45"/>
      <c r="AR210" s="45"/>
      <c r="AS210" s="45"/>
      <c r="AT210" s="45"/>
      <c r="AU210" s="38"/>
      <c r="AV210" s="38"/>
      <c r="AW210" s="38"/>
      <c r="AX210" s="38"/>
      <c r="AY210" s="38"/>
      <c r="AZ210" s="38"/>
      <c r="BA210" s="45"/>
      <c r="BB210" s="45"/>
      <c r="BC210" s="45"/>
      <c r="BD210" s="45"/>
      <c r="BE210" s="45"/>
      <c r="BF210" s="38"/>
      <c r="BG210" s="38"/>
      <c r="BH210" s="38"/>
      <c r="BI210" s="38"/>
      <c r="BJ210" s="45"/>
      <c r="BK210" s="45"/>
      <c r="BL210" s="38"/>
      <c r="BM210" s="38"/>
      <c r="BN210" s="38"/>
      <c r="BO210" s="38"/>
      <c r="BP210" s="42"/>
      <c r="BQ210" s="42"/>
      <c r="BR210" s="42"/>
      <c r="BS210" s="42"/>
      <c r="BT210" s="42"/>
    </row>
    <row r="211" spans="1:72" s="63" customFormat="1">
      <c r="A211" s="53" t="str">
        <f t="shared" si="3"/>
        <v/>
      </c>
      <c r="B211" s="62"/>
      <c r="C211" s="65"/>
      <c r="D211" s="50" t="str">
        <f>IFERROR((VLOOKUP(C211,ผู้สำเร็จการศึกษา!$C$1:$M$3332,2,0)),"")</f>
        <v/>
      </c>
      <c r="E211" s="51" t="str">
        <f>IFERROR((VLOOKUP(C211,ผู้สำเร็จการศึกษา!$C$1:$M$3332,3,0)),"")</f>
        <v/>
      </c>
      <c r="F211" s="51" t="str">
        <f>IFERROR((VLOOKUP(C211,ผู้สำเร็จการศึกษา!$C$1:$M$3332,4,0)),"")</f>
        <v/>
      </c>
      <c r="G211" s="51" t="str">
        <f>IFERROR((VLOOKUP(C211,ผู้สำเร็จการศึกษา!$C$1:$M$3332,10,0)),"")</f>
        <v/>
      </c>
      <c r="H211" s="51" t="str">
        <f>IFERROR((VLOOKUP(C211,ผู้สำเร็จการศึกษา!$C$1:$M$3332,6,0)),"")</f>
        <v/>
      </c>
      <c r="I211" s="51" t="str">
        <f>IFERROR((VLOOKUP(C211,ผู้สำเร็จการศึกษา!$C$1:$M$3332,8,0)),"")</f>
        <v/>
      </c>
      <c r="J211" s="51"/>
      <c r="K211" s="51"/>
      <c r="L211" s="51"/>
      <c r="M211" s="51"/>
      <c r="N211" s="51"/>
      <c r="O211" s="51"/>
      <c r="P211" s="51"/>
      <c r="Q211" s="51"/>
      <c r="R211" s="51"/>
      <c r="S211" s="39"/>
      <c r="T211" s="40"/>
      <c r="U211" s="39"/>
      <c r="V211" s="40"/>
      <c r="W211" s="39"/>
      <c r="X211" s="41"/>
      <c r="Y211" s="41"/>
      <c r="Z211" s="41"/>
      <c r="AA211" s="42"/>
      <c r="AB211" s="41"/>
      <c r="AC211" s="41"/>
      <c r="AD211" s="41"/>
      <c r="AE211" s="40"/>
      <c r="AF211" s="43"/>
      <c r="AG211" s="43"/>
      <c r="AH211" s="40"/>
      <c r="AI211" s="44"/>
      <c r="AJ211" s="44"/>
      <c r="AK211" s="44"/>
      <c r="AL211" s="44"/>
      <c r="AM211" s="44"/>
      <c r="AN211" s="44"/>
      <c r="AO211" s="45"/>
      <c r="AP211" s="45"/>
      <c r="AQ211" s="45"/>
      <c r="AR211" s="45"/>
      <c r="AS211" s="45"/>
      <c r="AT211" s="45"/>
      <c r="AU211" s="38"/>
      <c r="AV211" s="38"/>
      <c r="AW211" s="38"/>
      <c r="AX211" s="38"/>
      <c r="AY211" s="38"/>
      <c r="AZ211" s="38"/>
      <c r="BA211" s="45"/>
      <c r="BB211" s="45"/>
      <c r="BC211" s="45"/>
      <c r="BD211" s="45"/>
      <c r="BE211" s="45"/>
      <c r="BF211" s="38"/>
      <c r="BG211" s="38"/>
      <c r="BH211" s="38"/>
      <c r="BI211" s="38"/>
      <c r="BJ211" s="45"/>
      <c r="BK211" s="45"/>
      <c r="BL211" s="38"/>
      <c r="BM211" s="38"/>
      <c r="BN211" s="38"/>
      <c r="BO211" s="38"/>
      <c r="BP211" s="42"/>
      <c r="BQ211" s="42"/>
      <c r="BR211" s="42"/>
      <c r="BS211" s="42"/>
      <c r="BT211" s="42"/>
    </row>
    <row r="212" spans="1:72" s="63" customFormat="1">
      <c r="A212" s="53" t="str">
        <f t="shared" si="3"/>
        <v/>
      </c>
      <c r="B212" s="62"/>
      <c r="C212" s="65"/>
      <c r="D212" s="50" t="str">
        <f>IFERROR((VLOOKUP(C212,ผู้สำเร็จการศึกษา!$C$1:$M$3332,2,0)),"")</f>
        <v/>
      </c>
      <c r="E212" s="51" t="str">
        <f>IFERROR((VLOOKUP(C212,ผู้สำเร็จการศึกษา!$C$1:$M$3332,3,0)),"")</f>
        <v/>
      </c>
      <c r="F212" s="51" t="str">
        <f>IFERROR((VLOOKUP(C212,ผู้สำเร็จการศึกษา!$C$1:$M$3332,4,0)),"")</f>
        <v/>
      </c>
      <c r="G212" s="51" t="str">
        <f>IFERROR((VLOOKUP(C212,ผู้สำเร็จการศึกษา!$C$1:$M$3332,10,0)),"")</f>
        <v/>
      </c>
      <c r="H212" s="51" t="str">
        <f>IFERROR((VLOOKUP(C212,ผู้สำเร็จการศึกษา!$C$1:$M$3332,6,0)),"")</f>
        <v/>
      </c>
      <c r="I212" s="51" t="str">
        <f>IFERROR((VLOOKUP(C212,ผู้สำเร็จการศึกษา!$C$1:$M$3332,8,0)),"")</f>
        <v/>
      </c>
      <c r="J212" s="51"/>
      <c r="K212" s="51"/>
      <c r="L212" s="51"/>
      <c r="M212" s="51"/>
      <c r="N212" s="51"/>
      <c r="O212" s="51"/>
      <c r="P212" s="51"/>
      <c r="Q212" s="51"/>
      <c r="R212" s="51"/>
      <c r="S212" s="39"/>
      <c r="T212" s="40"/>
      <c r="U212" s="39"/>
      <c r="V212" s="40"/>
      <c r="W212" s="39"/>
      <c r="X212" s="41"/>
      <c r="Y212" s="41"/>
      <c r="Z212" s="41"/>
      <c r="AA212" s="42"/>
      <c r="AB212" s="41"/>
      <c r="AC212" s="41"/>
      <c r="AD212" s="41"/>
      <c r="AE212" s="40"/>
      <c r="AF212" s="43"/>
      <c r="AG212" s="43"/>
      <c r="AH212" s="40"/>
      <c r="AI212" s="44"/>
      <c r="AJ212" s="44"/>
      <c r="AK212" s="44"/>
      <c r="AL212" s="44"/>
      <c r="AM212" s="44"/>
      <c r="AN212" s="44"/>
      <c r="AO212" s="45"/>
      <c r="AP212" s="45"/>
      <c r="AQ212" s="45"/>
      <c r="AR212" s="45"/>
      <c r="AS212" s="45"/>
      <c r="AT212" s="45"/>
      <c r="AU212" s="38"/>
      <c r="AV212" s="38"/>
      <c r="AW212" s="38"/>
      <c r="AX212" s="38"/>
      <c r="AY212" s="38"/>
      <c r="AZ212" s="38"/>
      <c r="BA212" s="45"/>
      <c r="BB212" s="45"/>
      <c r="BC212" s="45"/>
      <c r="BD212" s="45"/>
      <c r="BE212" s="45"/>
      <c r="BF212" s="38"/>
      <c r="BG212" s="38"/>
      <c r="BH212" s="38"/>
      <c r="BI212" s="38"/>
      <c r="BJ212" s="45"/>
      <c r="BK212" s="45"/>
      <c r="BL212" s="38"/>
      <c r="BM212" s="38"/>
      <c r="BN212" s="38"/>
      <c r="BO212" s="38"/>
      <c r="BP212" s="42"/>
      <c r="BQ212" s="42"/>
      <c r="BR212" s="42"/>
      <c r="BS212" s="42"/>
      <c r="BT212" s="42"/>
    </row>
    <row r="213" spans="1:72" s="63" customFormat="1">
      <c r="A213" s="53" t="str">
        <f t="shared" si="3"/>
        <v/>
      </c>
      <c r="B213" s="62"/>
      <c r="C213" s="65"/>
      <c r="D213" s="50" t="str">
        <f>IFERROR((VLOOKUP(C213,ผู้สำเร็จการศึกษา!$C$1:$M$3332,2,0)),"")</f>
        <v/>
      </c>
      <c r="E213" s="51" t="str">
        <f>IFERROR((VLOOKUP(C213,ผู้สำเร็จการศึกษา!$C$1:$M$3332,3,0)),"")</f>
        <v/>
      </c>
      <c r="F213" s="51" t="str">
        <f>IFERROR((VLOOKUP(C213,ผู้สำเร็จการศึกษา!$C$1:$M$3332,4,0)),"")</f>
        <v/>
      </c>
      <c r="G213" s="51" t="str">
        <f>IFERROR((VLOOKUP(C213,ผู้สำเร็จการศึกษา!$C$1:$M$3332,10,0)),"")</f>
        <v/>
      </c>
      <c r="H213" s="51" t="str">
        <f>IFERROR((VLOOKUP(C213,ผู้สำเร็จการศึกษา!$C$1:$M$3332,6,0)),"")</f>
        <v/>
      </c>
      <c r="I213" s="51" t="str">
        <f>IFERROR((VLOOKUP(C213,ผู้สำเร็จการศึกษา!$C$1:$M$3332,8,0)),"")</f>
        <v/>
      </c>
      <c r="J213" s="51"/>
      <c r="K213" s="51"/>
      <c r="L213" s="51"/>
      <c r="M213" s="51"/>
      <c r="N213" s="51"/>
      <c r="O213" s="51"/>
      <c r="P213" s="51"/>
      <c r="Q213" s="51"/>
      <c r="R213" s="51"/>
      <c r="S213" s="39"/>
      <c r="T213" s="40"/>
      <c r="U213" s="39"/>
      <c r="V213" s="40"/>
      <c r="W213" s="39"/>
      <c r="X213" s="41"/>
      <c r="Y213" s="41"/>
      <c r="Z213" s="41"/>
      <c r="AA213" s="42"/>
      <c r="AB213" s="41"/>
      <c r="AC213" s="41"/>
      <c r="AD213" s="41"/>
      <c r="AE213" s="40"/>
      <c r="AF213" s="43"/>
      <c r="AG213" s="43"/>
      <c r="AH213" s="40"/>
      <c r="AI213" s="44"/>
      <c r="AJ213" s="44"/>
      <c r="AK213" s="44"/>
      <c r="AL213" s="44"/>
      <c r="AM213" s="44"/>
      <c r="AN213" s="44"/>
      <c r="AO213" s="45"/>
      <c r="AP213" s="45"/>
      <c r="AQ213" s="45"/>
      <c r="AR213" s="45"/>
      <c r="AS213" s="45"/>
      <c r="AT213" s="45"/>
      <c r="AU213" s="38"/>
      <c r="AV213" s="38"/>
      <c r="AW213" s="38"/>
      <c r="AX213" s="38"/>
      <c r="AY213" s="38"/>
      <c r="AZ213" s="38"/>
      <c r="BA213" s="45"/>
      <c r="BB213" s="45"/>
      <c r="BC213" s="45"/>
      <c r="BD213" s="45"/>
      <c r="BE213" s="45"/>
      <c r="BF213" s="38"/>
      <c r="BG213" s="38"/>
      <c r="BH213" s="38"/>
      <c r="BI213" s="38"/>
      <c r="BJ213" s="45"/>
      <c r="BK213" s="45"/>
      <c r="BL213" s="38"/>
      <c r="BM213" s="38"/>
      <c r="BN213" s="38"/>
      <c r="BO213" s="38"/>
      <c r="BP213" s="42"/>
      <c r="BQ213" s="42"/>
      <c r="BR213" s="42"/>
      <c r="BS213" s="42"/>
      <c r="BT213" s="42"/>
    </row>
    <row r="214" spans="1:72" s="63" customFormat="1">
      <c r="A214" s="53" t="str">
        <f t="shared" si="3"/>
        <v/>
      </c>
      <c r="B214" s="62"/>
      <c r="C214" s="65"/>
      <c r="D214" s="50" t="str">
        <f>IFERROR((VLOOKUP(C214,ผู้สำเร็จการศึกษา!$C$1:$M$3332,2,0)),"")</f>
        <v/>
      </c>
      <c r="E214" s="51" t="str">
        <f>IFERROR((VLOOKUP(C214,ผู้สำเร็จการศึกษา!$C$1:$M$3332,3,0)),"")</f>
        <v/>
      </c>
      <c r="F214" s="51" t="str">
        <f>IFERROR((VLOOKUP(C214,ผู้สำเร็จการศึกษา!$C$1:$M$3332,4,0)),"")</f>
        <v/>
      </c>
      <c r="G214" s="51" t="str">
        <f>IFERROR((VLOOKUP(C214,ผู้สำเร็จการศึกษา!$C$1:$M$3332,10,0)),"")</f>
        <v/>
      </c>
      <c r="H214" s="51" t="str">
        <f>IFERROR((VLOOKUP(C214,ผู้สำเร็จการศึกษา!$C$1:$M$3332,6,0)),"")</f>
        <v/>
      </c>
      <c r="I214" s="51" t="str">
        <f>IFERROR((VLOOKUP(C214,ผู้สำเร็จการศึกษา!$C$1:$M$3332,8,0)),"")</f>
        <v/>
      </c>
      <c r="J214" s="51"/>
      <c r="K214" s="51"/>
      <c r="L214" s="51"/>
      <c r="M214" s="51"/>
      <c r="N214" s="51"/>
      <c r="O214" s="51"/>
      <c r="P214" s="51"/>
      <c r="Q214" s="51"/>
      <c r="R214" s="51"/>
      <c r="S214" s="39"/>
      <c r="T214" s="40"/>
      <c r="U214" s="39"/>
      <c r="V214" s="40"/>
      <c r="W214" s="39"/>
      <c r="X214" s="41"/>
      <c r="Y214" s="41"/>
      <c r="Z214" s="41"/>
      <c r="AA214" s="42"/>
      <c r="AB214" s="41"/>
      <c r="AC214" s="41"/>
      <c r="AD214" s="41"/>
      <c r="AE214" s="40"/>
      <c r="AF214" s="43"/>
      <c r="AG214" s="43"/>
      <c r="AH214" s="40"/>
      <c r="AI214" s="44"/>
      <c r="AJ214" s="44"/>
      <c r="AK214" s="44"/>
      <c r="AL214" s="44"/>
      <c r="AM214" s="44"/>
      <c r="AN214" s="44"/>
      <c r="AO214" s="45"/>
      <c r="AP214" s="45"/>
      <c r="AQ214" s="45"/>
      <c r="AR214" s="45"/>
      <c r="AS214" s="45"/>
      <c r="AT214" s="45"/>
      <c r="AU214" s="38"/>
      <c r="AV214" s="38"/>
      <c r="AW214" s="38"/>
      <c r="AX214" s="38"/>
      <c r="AY214" s="38"/>
      <c r="AZ214" s="38"/>
      <c r="BA214" s="45"/>
      <c r="BB214" s="45"/>
      <c r="BC214" s="45"/>
      <c r="BD214" s="45"/>
      <c r="BE214" s="45"/>
      <c r="BF214" s="38"/>
      <c r="BG214" s="38"/>
      <c r="BH214" s="38"/>
      <c r="BI214" s="38"/>
      <c r="BJ214" s="45"/>
      <c r="BK214" s="45"/>
      <c r="BL214" s="38"/>
      <c r="BM214" s="38"/>
      <c r="BN214" s="38"/>
      <c r="BO214" s="38"/>
      <c r="BP214" s="42"/>
      <c r="BQ214" s="42"/>
      <c r="BR214" s="42"/>
      <c r="BS214" s="42"/>
      <c r="BT214" s="42"/>
    </row>
    <row r="215" spans="1:72" s="63" customFormat="1">
      <c r="A215" s="53" t="str">
        <f t="shared" si="3"/>
        <v/>
      </c>
      <c r="B215" s="62"/>
      <c r="C215" s="65"/>
      <c r="D215" s="50" t="str">
        <f>IFERROR((VLOOKUP(C215,ผู้สำเร็จการศึกษา!$C$1:$M$3332,2,0)),"")</f>
        <v/>
      </c>
      <c r="E215" s="51" t="str">
        <f>IFERROR((VLOOKUP(C215,ผู้สำเร็จการศึกษา!$C$1:$M$3332,3,0)),"")</f>
        <v/>
      </c>
      <c r="F215" s="51" t="str">
        <f>IFERROR((VLOOKUP(C215,ผู้สำเร็จการศึกษา!$C$1:$M$3332,4,0)),"")</f>
        <v/>
      </c>
      <c r="G215" s="51" t="str">
        <f>IFERROR((VLOOKUP(C215,ผู้สำเร็จการศึกษา!$C$1:$M$3332,10,0)),"")</f>
        <v/>
      </c>
      <c r="H215" s="51" t="str">
        <f>IFERROR((VLOOKUP(C215,ผู้สำเร็จการศึกษา!$C$1:$M$3332,6,0)),"")</f>
        <v/>
      </c>
      <c r="I215" s="51" t="str">
        <f>IFERROR((VLOOKUP(C215,ผู้สำเร็จการศึกษา!$C$1:$M$3332,8,0)),"")</f>
        <v/>
      </c>
      <c r="J215" s="51"/>
      <c r="K215" s="51"/>
      <c r="L215" s="51"/>
      <c r="M215" s="51"/>
      <c r="N215" s="51"/>
      <c r="O215" s="51"/>
      <c r="P215" s="51"/>
      <c r="Q215" s="51"/>
      <c r="R215" s="51"/>
      <c r="S215" s="39"/>
      <c r="T215" s="40"/>
      <c r="U215" s="39"/>
      <c r="V215" s="40"/>
      <c r="W215" s="39"/>
      <c r="X215" s="41"/>
      <c r="Y215" s="41"/>
      <c r="Z215" s="41"/>
      <c r="AA215" s="42"/>
      <c r="AB215" s="41"/>
      <c r="AC215" s="41"/>
      <c r="AD215" s="41"/>
      <c r="AE215" s="40"/>
      <c r="AF215" s="43"/>
      <c r="AG215" s="43"/>
      <c r="AH215" s="40"/>
      <c r="AI215" s="44"/>
      <c r="AJ215" s="44"/>
      <c r="AK215" s="44"/>
      <c r="AL215" s="44"/>
      <c r="AM215" s="44"/>
      <c r="AN215" s="44"/>
      <c r="AO215" s="45"/>
      <c r="AP215" s="45"/>
      <c r="AQ215" s="45"/>
      <c r="AR215" s="45"/>
      <c r="AS215" s="45"/>
      <c r="AT215" s="45"/>
      <c r="AU215" s="38"/>
      <c r="AV215" s="38"/>
      <c r="AW215" s="38"/>
      <c r="AX215" s="38"/>
      <c r="AY215" s="38"/>
      <c r="AZ215" s="38"/>
      <c r="BA215" s="45"/>
      <c r="BB215" s="45"/>
      <c r="BC215" s="45"/>
      <c r="BD215" s="45"/>
      <c r="BE215" s="45"/>
      <c r="BF215" s="38"/>
      <c r="BG215" s="38"/>
      <c r="BH215" s="38"/>
      <c r="BI215" s="38"/>
      <c r="BJ215" s="45"/>
      <c r="BK215" s="45"/>
      <c r="BL215" s="38"/>
      <c r="BM215" s="38"/>
      <c r="BN215" s="38"/>
      <c r="BO215" s="38"/>
      <c r="BP215" s="42"/>
      <c r="BQ215" s="42"/>
      <c r="BR215" s="42"/>
      <c r="BS215" s="42"/>
      <c r="BT215" s="42"/>
    </row>
    <row r="216" spans="1:72" s="63" customFormat="1">
      <c r="A216" s="53" t="str">
        <f t="shared" si="3"/>
        <v/>
      </c>
      <c r="B216" s="62"/>
      <c r="C216" s="65"/>
      <c r="D216" s="50" t="str">
        <f>IFERROR((VLOOKUP(C216,ผู้สำเร็จการศึกษา!$C$1:$M$3332,2,0)),"")</f>
        <v/>
      </c>
      <c r="E216" s="51" t="str">
        <f>IFERROR((VLOOKUP(C216,ผู้สำเร็จการศึกษา!$C$1:$M$3332,3,0)),"")</f>
        <v/>
      </c>
      <c r="F216" s="51" t="str">
        <f>IFERROR((VLOOKUP(C216,ผู้สำเร็จการศึกษา!$C$1:$M$3332,4,0)),"")</f>
        <v/>
      </c>
      <c r="G216" s="51" t="str">
        <f>IFERROR((VLOOKUP(C216,ผู้สำเร็จการศึกษา!$C$1:$M$3332,10,0)),"")</f>
        <v/>
      </c>
      <c r="H216" s="51" t="str">
        <f>IFERROR((VLOOKUP(C216,ผู้สำเร็จการศึกษา!$C$1:$M$3332,6,0)),"")</f>
        <v/>
      </c>
      <c r="I216" s="51" t="str">
        <f>IFERROR((VLOOKUP(C216,ผู้สำเร็จการศึกษา!$C$1:$M$3332,8,0)),"")</f>
        <v/>
      </c>
      <c r="J216" s="51"/>
      <c r="K216" s="51"/>
      <c r="L216" s="51"/>
      <c r="M216" s="51"/>
      <c r="N216" s="51"/>
      <c r="O216" s="51"/>
      <c r="P216" s="51"/>
      <c r="Q216" s="51"/>
      <c r="R216" s="51"/>
      <c r="S216" s="39"/>
      <c r="T216" s="40"/>
      <c r="U216" s="39"/>
      <c r="V216" s="40"/>
      <c r="W216" s="39"/>
      <c r="X216" s="41"/>
      <c r="Y216" s="41"/>
      <c r="Z216" s="41"/>
      <c r="AA216" s="42"/>
      <c r="AB216" s="41"/>
      <c r="AC216" s="41"/>
      <c r="AD216" s="41"/>
      <c r="AE216" s="40"/>
      <c r="AF216" s="43"/>
      <c r="AG216" s="43"/>
      <c r="AH216" s="40"/>
      <c r="AI216" s="44"/>
      <c r="AJ216" s="44"/>
      <c r="AK216" s="44"/>
      <c r="AL216" s="44"/>
      <c r="AM216" s="44"/>
      <c r="AN216" s="44"/>
      <c r="AO216" s="45"/>
      <c r="AP216" s="45"/>
      <c r="AQ216" s="45"/>
      <c r="AR216" s="45"/>
      <c r="AS216" s="45"/>
      <c r="AT216" s="45"/>
      <c r="AU216" s="38"/>
      <c r="AV216" s="38"/>
      <c r="AW216" s="38"/>
      <c r="AX216" s="38"/>
      <c r="AY216" s="38"/>
      <c r="AZ216" s="38"/>
      <c r="BA216" s="45"/>
      <c r="BB216" s="45"/>
      <c r="BC216" s="45"/>
      <c r="BD216" s="45"/>
      <c r="BE216" s="45"/>
      <c r="BF216" s="38"/>
      <c r="BG216" s="38"/>
      <c r="BH216" s="38"/>
      <c r="BI216" s="38"/>
      <c r="BJ216" s="45"/>
      <c r="BK216" s="45"/>
      <c r="BL216" s="38"/>
      <c r="BM216" s="38"/>
      <c r="BN216" s="38"/>
      <c r="BO216" s="38"/>
      <c r="BP216" s="42"/>
      <c r="BQ216" s="42"/>
      <c r="BR216" s="42"/>
      <c r="BS216" s="42"/>
      <c r="BT216" s="42"/>
    </row>
    <row r="217" spans="1:72" s="63" customFormat="1">
      <c r="A217" s="53" t="str">
        <f t="shared" si="3"/>
        <v/>
      </c>
      <c r="B217" s="62"/>
      <c r="C217" s="65"/>
      <c r="D217" s="50" t="str">
        <f>IFERROR((VLOOKUP(C217,ผู้สำเร็จการศึกษา!$C$1:$M$3332,2,0)),"")</f>
        <v/>
      </c>
      <c r="E217" s="51" t="str">
        <f>IFERROR((VLOOKUP(C217,ผู้สำเร็จการศึกษา!$C$1:$M$3332,3,0)),"")</f>
        <v/>
      </c>
      <c r="F217" s="51" t="str">
        <f>IFERROR((VLOOKUP(C217,ผู้สำเร็จการศึกษา!$C$1:$M$3332,4,0)),"")</f>
        <v/>
      </c>
      <c r="G217" s="51" t="str">
        <f>IFERROR((VLOOKUP(C217,ผู้สำเร็จการศึกษา!$C$1:$M$3332,10,0)),"")</f>
        <v/>
      </c>
      <c r="H217" s="51" t="str">
        <f>IFERROR((VLOOKUP(C217,ผู้สำเร็จการศึกษา!$C$1:$M$3332,6,0)),"")</f>
        <v/>
      </c>
      <c r="I217" s="51" t="str">
        <f>IFERROR((VLOOKUP(C217,ผู้สำเร็จการศึกษา!$C$1:$M$3332,8,0)),"")</f>
        <v/>
      </c>
      <c r="J217" s="51"/>
      <c r="K217" s="51"/>
      <c r="L217" s="51"/>
      <c r="M217" s="51"/>
      <c r="N217" s="51"/>
      <c r="O217" s="51"/>
      <c r="P217" s="51"/>
      <c r="Q217" s="51"/>
      <c r="R217" s="51"/>
      <c r="S217" s="39"/>
      <c r="T217" s="40"/>
      <c r="U217" s="39"/>
      <c r="V217" s="40"/>
      <c r="W217" s="39"/>
      <c r="X217" s="41"/>
      <c r="Y217" s="41"/>
      <c r="Z217" s="41"/>
      <c r="AA217" s="42"/>
      <c r="AB217" s="41"/>
      <c r="AC217" s="41"/>
      <c r="AD217" s="41"/>
      <c r="AE217" s="40"/>
      <c r="AF217" s="43"/>
      <c r="AG217" s="43"/>
      <c r="AH217" s="40"/>
      <c r="AI217" s="44"/>
      <c r="AJ217" s="44"/>
      <c r="AK217" s="44"/>
      <c r="AL217" s="44"/>
      <c r="AM217" s="44"/>
      <c r="AN217" s="44"/>
      <c r="AO217" s="45"/>
      <c r="AP217" s="45"/>
      <c r="AQ217" s="45"/>
      <c r="AR217" s="45"/>
      <c r="AS217" s="45"/>
      <c r="AT217" s="45"/>
      <c r="AU217" s="38"/>
      <c r="AV217" s="38"/>
      <c r="AW217" s="38"/>
      <c r="AX217" s="38"/>
      <c r="AY217" s="38"/>
      <c r="AZ217" s="38"/>
      <c r="BA217" s="45"/>
      <c r="BB217" s="45"/>
      <c r="BC217" s="45"/>
      <c r="BD217" s="45"/>
      <c r="BE217" s="45"/>
      <c r="BF217" s="38"/>
      <c r="BG217" s="38"/>
      <c r="BH217" s="38"/>
      <c r="BI217" s="38"/>
      <c r="BJ217" s="45"/>
      <c r="BK217" s="45"/>
      <c r="BL217" s="38"/>
      <c r="BM217" s="38"/>
      <c r="BN217" s="38"/>
      <c r="BO217" s="38"/>
      <c r="BP217" s="42"/>
      <c r="BQ217" s="42"/>
      <c r="BR217" s="42"/>
      <c r="BS217" s="42"/>
      <c r="BT217" s="42"/>
    </row>
    <row r="218" spans="1:72" s="63" customFormat="1">
      <c r="A218" s="53" t="str">
        <f t="shared" si="3"/>
        <v/>
      </c>
      <c r="B218" s="62"/>
      <c r="C218" s="65"/>
      <c r="D218" s="50" t="str">
        <f>IFERROR((VLOOKUP(C218,ผู้สำเร็จการศึกษา!$C$1:$M$3332,2,0)),"")</f>
        <v/>
      </c>
      <c r="E218" s="51" t="str">
        <f>IFERROR((VLOOKUP(C218,ผู้สำเร็จการศึกษา!$C$1:$M$3332,3,0)),"")</f>
        <v/>
      </c>
      <c r="F218" s="51" t="str">
        <f>IFERROR((VLOOKUP(C218,ผู้สำเร็จการศึกษา!$C$1:$M$3332,4,0)),"")</f>
        <v/>
      </c>
      <c r="G218" s="51" t="str">
        <f>IFERROR((VLOOKUP(C218,ผู้สำเร็จการศึกษา!$C$1:$M$3332,10,0)),"")</f>
        <v/>
      </c>
      <c r="H218" s="51" t="str">
        <f>IFERROR((VLOOKUP(C218,ผู้สำเร็จการศึกษา!$C$1:$M$3332,6,0)),"")</f>
        <v/>
      </c>
      <c r="I218" s="51" t="str">
        <f>IFERROR((VLOOKUP(C218,ผู้สำเร็จการศึกษา!$C$1:$M$3332,8,0)),"")</f>
        <v/>
      </c>
      <c r="J218" s="51"/>
      <c r="K218" s="51"/>
      <c r="L218" s="51"/>
      <c r="M218" s="51"/>
      <c r="N218" s="51"/>
      <c r="O218" s="51"/>
      <c r="P218" s="51"/>
      <c r="Q218" s="51"/>
      <c r="R218" s="51"/>
      <c r="S218" s="39"/>
      <c r="T218" s="40"/>
      <c r="U218" s="39"/>
      <c r="V218" s="40"/>
      <c r="W218" s="39"/>
      <c r="X218" s="41"/>
      <c r="Y218" s="41"/>
      <c r="Z218" s="41"/>
      <c r="AA218" s="42"/>
      <c r="AB218" s="41"/>
      <c r="AC218" s="41"/>
      <c r="AD218" s="41"/>
      <c r="AE218" s="40"/>
      <c r="AF218" s="43"/>
      <c r="AG218" s="43"/>
      <c r="AH218" s="40"/>
      <c r="AI218" s="44"/>
      <c r="AJ218" s="44"/>
      <c r="AK218" s="44"/>
      <c r="AL218" s="44"/>
      <c r="AM218" s="44"/>
      <c r="AN218" s="44"/>
      <c r="AO218" s="45"/>
      <c r="AP218" s="45"/>
      <c r="AQ218" s="45"/>
      <c r="AR218" s="45"/>
      <c r="AS218" s="45"/>
      <c r="AT218" s="45"/>
      <c r="AU218" s="38"/>
      <c r="AV218" s="38"/>
      <c r="AW218" s="38"/>
      <c r="AX218" s="38"/>
      <c r="AY218" s="38"/>
      <c r="AZ218" s="38"/>
      <c r="BA218" s="45"/>
      <c r="BB218" s="45"/>
      <c r="BC218" s="45"/>
      <c r="BD218" s="45"/>
      <c r="BE218" s="45"/>
      <c r="BF218" s="38"/>
      <c r="BG218" s="38"/>
      <c r="BH218" s="38"/>
      <c r="BI218" s="38"/>
      <c r="BJ218" s="45"/>
      <c r="BK218" s="45"/>
      <c r="BL218" s="38"/>
      <c r="BM218" s="38"/>
      <c r="BN218" s="38"/>
      <c r="BO218" s="38"/>
      <c r="BP218" s="42"/>
      <c r="BQ218" s="42"/>
      <c r="BR218" s="42"/>
      <c r="BS218" s="42"/>
      <c r="BT218" s="42"/>
    </row>
    <row r="219" spans="1:72" s="63" customFormat="1">
      <c r="A219" s="53" t="str">
        <f t="shared" si="3"/>
        <v/>
      </c>
      <c r="B219" s="62"/>
      <c r="C219" s="65"/>
      <c r="D219" s="50" t="str">
        <f>IFERROR((VLOOKUP(C219,ผู้สำเร็จการศึกษา!$C$1:$M$3332,2,0)),"")</f>
        <v/>
      </c>
      <c r="E219" s="51" t="str">
        <f>IFERROR((VLOOKUP(C219,ผู้สำเร็จการศึกษา!$C$1:$M$3332,3,0)),"")</f>
        <v/>
      </c>
      <c r="F219" s="51" t="str">
        <f>IFERROR((VLOOKUP(C219,ผู้สำเร็จการศึกษา!$C$1:$M$3332,4,0)),"")</f>
        <v/>
      </c>
      <c r="G219" s="51" t="str">
        <f>IFERROR((VLOOKUP(C219,ผู้สำเร็จการศึกษา!$C$1:$M$3332,10,0)),"")</f>
        <v/>
      </c>
      <c r="H219" s="51" t="str">
        <f>IFERROR((VLOOKUP(C219,ผู้สำเร็จการศึกษา!$C$1:$M$3332,6,0)),"")</f>
        <v/>
      </c>
      <c r="I219" s="51" t="str">
        <f>IFERROR((VLOOKUP(C219,ผู้สำเร็จการศึกษา!$C$1:$M$3332,8,0)),"")</f>
        <v/>
      </c>
      <c r="J219" s="51"/>
      <c r="K219" s="51"/>
      <c r="L219" s="51"/>
      <c r="M219" s="51"/>
      <c r="N219" s="51"/>
      <c r="O219" s="51"/>
      <c r="P219" s="51"/>
      <c r="Q219" s="51"/>
      <c r="R219" s="51"/>
      <c r="S219" s="39"/>
      <c r="T219" s="40"/>
      <c r="U219" s="39"/>
      <c r="V219" s="40"/>
      <c r="W219" s="39"/>
      <c r="X219" s="41"/>
      <c r="Y219" s="41"/>
      <c r="Z219" s="41"/>
      <c r="AA219" s="42"/>
      <c r="AB219" s="41"/>
      <c r="AC219" s="41"/>
      <c r="AD219" s="41"/>
      <c r="AE219" s="40"/>
      <c r="AF219" s="43"/>
      <c r="AG219" s="43"/>
      <c r="AH219" s="40"/>
      <c r="AI219" s="44"/>
      <c r="AJ219" s="44"/>
      <c r="AK219" s="44"/>
      <c r="AL219" s="44"/>
      <c r="AM219" s="44"/>
      <c r="AN219" s="44"/>
      <c r="AO219" s="45"/>
      <c r="AP219" s="45"/>
      <c r="AQ219" s="45"/>
      <c r="AR219" s="45"/>
      <c r="AS219" s="45"/>
      <c r="AT219" s="45"/>
      <c r="AU219" s="38"/>
      <c r="AV219" s="38"/>
      <c r="AW219" s="38"/>
      <c r="AX219" s="38"/>
      <c r="AY219" s="38"/>
      <c r="AZ219" s="38"/>
      <c r="BA219" s="45"/>
      <c r="BB219" s="45"/>
      <c r="BC219" s="45"/>
      <c r="BD219" s="45"/>
      <c r="BE219" s="45"/>
      <c r="BF219" s="38"/>
      <c r="BG219" s="38"/>
      <c r="BH219" s="38"/>
      <c r="BI219" s="38"/>
      <c r="BJ219" s="45"/>
      <c r="BK219" s="45"/>
      <c r="BL219" s="38"/>
      <c r="BM219" s="38"/>
      <c r="BN219" s="38"/>
      <c r="BO219" s="38"/>
      <c r="BP219" s="42"/>
      <c r="BQ219" s="42"/>
      <c r="BR219" s="42"/>
      <c r="BS219" s="42"/>
      <c r="BT219" s="42"/>
    </row>
    <row r="220" spans="1:72" s="63" customFormat="1">
      <c r="A220" s="53" t="str">
        <f t="shared" si="3"/>
        <v/>
      </c>
      <c r="B220" s="62"/>
      <c r="C220" s="65"/>
      <c r="D220" s="50" t="str">
        <f>IFERROR((VLOOKUP(C220,ผู้สำเร็จการศึกษา!$C$1:$M$3332,2,0)),"")</f>
        <v/>
      </c>
      <c r="E220" s="51" t="str">
        <f>IFERROR((VLOOKUP(C220,ผู้สำเร็จการศึกษา!$C$1:$M$3332,3,0)),"")</f>
        <v/>
      </c>
      <c r="F220" s="51" t="str">
        <f>IFERROR((VLOOKUP(C220,ผู้สำเร็จการศึกษา!$C$1:$M$3332,4,0)),"")</f>
        <v/>
      </c>
      <c r="G220" s="51" t="str">
        <f>IFERROR((VLOOKUP(C220,ผู้สำเร็จการศึกษา!$C$1:$M$3332,10,0)),"")</f>
        <v/>
      </c>
      <c r="H220" s="51" t="str">
        <f>IFERROR((VLOOKUP(C220,ผู้สำเร็จการศึกษา!$C$1:$M$3332,6,0)),"")</f>
        <v/>
      </c>
      <c r="I220" s="51" t="str">
        <f>IFERROR((VLOOKUP(C220,ผู้สำเร็จการศึกษา!$C$1:$M$3332,8,0)),"")</f>
        <v/>
      </c>
      <c r="J220" s="51"/>
      <c r="K220" s="51"/>
      <c r="L220" s="51"/>
      <c r="M220" s="51"/>
      <c r="N220" s="51"/>
      <c r="O220" s="51"/>
      <c r="P220" s="51"/>
      <c r="Q220" s="51"/>
      <c r="R220" s="51"/>
      <c r="S220" s="39"/>
      <c r="T220" s="40"/>
      <c r="U220" s="39"/>
      <c r="V220" s="40"/>
      <c r="W220" s="39"/>
      <c r="X220" s="41"/>
      <c r="Y220" s="41"/>
      <c r="Z220" s="41"/>
      <c r="AA220" s="42"/>
      <c r="AB220" s="41"/>
      <c r="AC220" s="41"/>
      <c r="AD220" s="41"/>
      <c r="AE220" s="40"/>
      <c r="AF220" s="43"/>
      <c r="AG220" s="43"/>
      <c r="AH220" s="40"/>
      <c r="AI220" s="44"/>
      <c r="AJ220" s="44"/>
      <c r="AK220" s="44"/>
      <c r="AL220" s="44"/>
      <c r="AM220" s="44"/>
      <c r="AN220" s="44"/>
      <c r="AO220" s="45"/>
      <c r="AP220" s="45"/>
      <c r="AQ220" s="45"/>
      <c r="AR220" s="45"/>
      <c r="AS220" s="45"/>
      <c r="AT220" s="45"/>
      <c r="AU220" s="38"/>
      <c r="AV220" s="38"/>
      <c r="AW220" s="38"/>
      <c r="AX220" s="38"/>
      <c r="AY220" s="38"/>
      <c r="AZ220" s="38"/>
      <c r="BA220" s="45"/>
      <c r="BB220" s="45"/>
      <c r="BC220" s="45"/>
      <c r="BD220" s="45"/>
      <c r="BE220" s="45"/>
      <c r="BF220" s="38"/>
      <c r="BG220" s="38"/>
      <c r="BH220" s="38"/>
      <c r="BI220" s="38"/>
      <c r="BJ220" s="45"/>
      <c r="BK220" s="45"/>
      <c r="BL220" s="38"/>
      <c r="BM220" s="38"/>
      <c r="BN220" s="38"/>
      <c r="BO220" s="38"/>
      <c r="BP220" s="42"/>
      <c r="BQ220" s="42"/>
      <c r="BR220" s="42"/>
      <c r="BS220" s="42"/>
      <c r="BT220" s="42"/>
    </row>
    <row r="221" spans="1:72" s="63" customFormat="1">
      <c r="A221" s="53" t="str">
        <f t="shared" si="3"/>
        <v/>
      </c>
      <c r="B221" s="62"/>
      <c r="C221" s="65"/>
      <c r="D221" s="50" t="str">
        <f>IFERROR((VLOOKUP(C221,ผู้สำเร็จการศึกษา!$C$1:$M$3332,2,0)),"")</f>
        <v/>
      </c>
      <c r="E221" s="51" t="str">
        <f>IFERROR((VLOOKUP(C221,ผู้สำเร็จการศึกษา!$C$1:$M$3332,3,0)),"")</f>
        <v/>
      </c>
      <c r="F221" s="51" t="str">
        <f>IFERROR((VLOOKUP(C221,ผู้สำเร็จการศึกษา!$C$1:$M$3332,4,0)),"")</f>
        <v/>
      </c>
      <c r="G221" s="51" t="str">
        <f>IFERROR((VLOOKUP(C221,ผู้สำเร็จการศึกษา!$C$1:$M$3332,10,0)),"")</f>
        <v/>
      </c>
      <c r="H221" s="51" t="str">
        <f>IFERROR((VLOOKUP(C221,ผู้สำเร็จการศึกษา!$C$1:$M$3332,6,0)),"")</f>
        <v/>
      </c>
      <c r="I221" s="51" t="str">
        <f>IFERROR((VLOOKUP(C221,ผู้สำเร็จการศึกษา!$C$1:$M$3332,8,0)),"")</f>
        <v/>
      </c>
      <c r="J221" s="51"/>
      <c r="K221" s="51"/>
      <c r="L221" s="51"/>
      <c r="M221" s="51"/>
      <c r="N221" s="51"/>
      <c r="O221" s="51"/>
      <c r="P221" s="51"/>
      <c r="Q221" s="51"/>
      <c r="R221" s="51"/>
      <c r="S221" s="39"/>
      <c r="T221" s="40"/>
      <c r="U221" s="39"/>
      <c r="V221" s="40"/>
      <c r="W221" s="39"/>
      <c r="X221" s="41"/>
      <c r="Y221" s="41"/>
      <c r="Z221" s="41"/>
      <c r="AA221" s="42"/>
      <c r="AB221" s="41"/>
      <c r="AC221" s="41"/>
      <c r="AD221" s="41"/>
      <c r="AE221" s="40"/>
      <c r="AF221" s="43"/>
      <c r="AG221" s="43"/>
      <c r="AH221" s="40"/>
      <c r="AI221" s="44"/>
      <c r="AJ221" s="44"/>
      <c r="AK221" s="44"/>
      <c r="AL221" s="44"/>
      <c r="AM221" s="44"/>
      <c r="AN221" s="44"/>
      <c r="AO221" s="45"/>
      <c r="AP221" s="45"/>
      <c r="AQ221" s="45"/>
      <c r="AR221" s="45"/>
      <c r="AS221" s="45"/>
      <c r="AT221" s="45"/>
      <c r="AU221" s="38"/>
      <c r="AV221" s="38"/>
      <c r="AW221" s="38"/>
      <c r="AX221" s="38"/>
      <c r="AY221" s="38"/>
      <c r="AZ221" s="38"/>
      <c r="BA221" s="45"/>
      <c r="BB221" s="45"/>
      <c r="BC221" s="45"/>
      <c r="BD221" s="45"/>
      <c r="BE221" s="45"/>
      <c r="BF221" s="38"/>
      <c r="BG221" s="38"/>
      <c r="BH221" s="38"/>
      <c r="BI221" s="38"/>
      <c r="BJ221" s="45"/>
      <c r="BK221" s="45"/>
      <c r="BL221" s="38"/>
      <c r="BM221" s="38"/>
      <c r="BN221" s="38"/>
      <c r="BO221" s="38"/>
      <c r="BP221" s="42"/>
      <c r="BQ221" s="42"/>
      <c r="BR221" s="42"/>
      <c r="BS221" s="42"/>
      <c r="BT221" s="42"/>
    </row>
    <row r="222" spans="1:72" s="63" customFormat="1">
      <c r="A222" s="53" t="str">
        <f t="shared" si="3"/>
        <v/>
      </c>
      <c r="B222" s="62"/>
      <c r="C222" s="65"/>
      <c r="D222" s="50" t="str">
        <f>IFERROR((VLOOKUP(C222,ผู้สำเร็จการศึกษา!$C$1:$M$3332,2,0)),"")</f>
        <v/>
      </c>
      <c r="E222" s="51" t="str">
        <f>IFERROR((VLOOKUP(C222,ผู้สำเร็จการศึกษา!$C$1:$M$3332,3,0)),"")</f>
        <v/>
      </c>
      <c r="F222" s="51" t="str">
        <f>IFERROR((VLOOKUP(C222,ผู้สำเร็จการศึกษา!$C$1:$M$3332,4,0)),"")</f>
        <v/>
      </c>
      <c r="G222" s="51" t="str">
        <f>IFERROR((VLOOKUP(C222,ผู้สำเร็จการศึกษา!$C$1:$M$3332,10,0)),"")</f>
        <v/>
      </c>
      <c r="H222" s="51" t="str">
        <f>IFERROR((VLOOKUP(C222,ผู้สำเร็จการศึกษา!$C$1:$M$3332,6,0)),"")</f>
        <v/>
      </c>
      <c r="I222" s="51" t="str">
        <f>IFERROR((VLOOKUP(C222,ผู้สำเร็จการศึกษา!$C$1:$M$3332,8,0)),"")</f>
        <v/>
      </c>
      <c r="J222" s="51"/>
      <c r="K222" s="51"/>
      <c r="L222" s="51"/>
      <c r="M222" s="51"/>
      <c r="N222" s="51"/>
      <c r="O222" s="51"/>
      <c r="P222" s="51"/>
      <c r="Q222" s="51"/>
      <c r="R222" s="51"/>
      <c r="S222" s="39"/>
      <c r="T222" s="40"/>
      <c r="U222" s="39"/>
      <c r="V222" s="40"/>
      <c r="W222" s="39"/>
      <c r="X222" s="41"/>
      <c r="Y222" s="41"/>
      <c r="Z222" s="41"/>
      <c r="AA222" s="42"/>
      <c r="AB222" s="41"/>
      <c r="AC222" s="41"/>
      <c r="AD222" s="41"/>
      <c r="AE222" s="40"/>
      <c r="AF222" s="43"/>
      <c r="AG222" s="43"/>
      <c r="AH222" s="40"/>
      <c r="AI222" s="44"/>
      <c r="AJ222" s="44"/>
      <c r="AK222" s="44"/>
      <c r="AL222" s="44"/>
      <c r="AM222" s="44"/>
      <c r="AN222" s="44"/>
      <c r="AO222" s="45"/>
      <c r="AP222" s="45"/>
      <c r="AQ222" s="45"/>
      <c r="AR222" s="45"/>
      <c r="AS222" s="45"/>
      <c r="AT222" s="45"/>
      <c r="AU222" s="38"/>
      <c r="AV222" s="38"/>
      <c r="AW222" s="38"/>
      <c r="AX222" s="38"/>
      <c r="AY222" s="38"/>
      <c r="AZ222" s="38"/>
      <c r="BA222" s="45"/>
      <c r="BB222" s="45"/>
      <c r="BC222" s="45"/>
      <c r="BD222" s="45"/>
      <c r="BE222" s="45"/>
      <c r="BF222" s="38"/>
      <c r="BG222" s="38"/>
      <c r="BH222" s="38"/>
      <c r="BI222" s="38"/>
      <c r="BJ222" s="45"/>
      <c r="BK222" s="45"/>
      <c r="BL222" s="38"/>
      <c r="BM222" s="38"/>
      <c r="BN222" s="38"/>
      <c r="BO222" s="38"/>
      <c r="BP222" s="42"/>
      <c r="BQ222" s="42"/>
      <c r="BR222" s="42"/>
      <c r="BS222" s="42"/>
      <c r="BT222" s="42"/>
    </row>
    <row r="223" spans="1:72" s="63" customFormat="1">
      <c r="A223" s="53" t="str">
        <f t="shared" si="3"/>
        <v/>
      </c>
      <c r="B223" s="62"/>
      <c r="C223" s="65"/>
      <c r="D223" s="50" t="str">
        <f>IFERROR((VLOOKUP(C223,ผู้สำเร็จการศึกษา!$C$1:$M$3332,2,0)),"")</f>
        <v/>
      </c>
      <c r="E223" s="51" t="str">
        <f>IFERROR((VLOOKUP(C223,ผู้สำเร็จการศึกษา!$C$1:$M$3332,3,0)),"")</f>
        <v/>
      </c>
      <c r="F223" s="51" t="str">
        <f>IFERROR((VLOOKUP(C223,ผู้สำเร็จการศึกษา!$C$1:$M$3332,4,0)),"")</f>
        <v/>
      </c>
      <c r="G223" s="51" t="str">
        <f>IFERROR((VLOOKUP(C223,ผู้สำเร็จการศึกษา!$C$1:$M$3332,10,0)),"")</f>
        <v/>
      </c>
      <c r="H223" s="51" t="str">
        <f>IFERROR((VLOOKUP(C223,ผู้สำเร็จการศึกษา!$C$1:$M$3332,6,0)),"")</f>
        <v/>
      </c>
      <c r="I223" s="51" t="str">
        <f>IFERROR((VLOOKUP(C223,ผู้สำเร็จการศึกษา!$C$1:$M$3332,8,0)),"")</f>
        <v/>
      </c>
      <c r="J223" s="51"/>
      <c r="K223" s="51"/>
      <c r="L223" s="51"/>
      <c r="M223" s="51"/>
      <c r="N223" s="51"/>
      <c r="O223" s="51"/>
      <c r="P223" s="51"/>
      <c r="Q223" s="51"/>
      <c r="R223" s="51"/>
      <c r="S223" s="39"/>
      <c r="T223" s="40"/>
      <c r="U223" s="39"/>
      <c r="V223" s="40"/>
      <c r="W223" s="39"/>
      <c r="X223" s="41"/>
      <c r="Y223" s="41"/>
      <c r="Z223" s="41"/>
      <c r="AA223" s="42"/>
      <c r="AB223" s="41"/>
      <c r="AC223" s="41"/>
      <c r="AD223" s="41"/>
      <c r="AE223" s="40"/>
      <c r="AF223" s="43"/>
      <c r="AG223" s="43"/>
      <c r="AH223" s="40"/>
      <c r="AI223" s="44"/>
      <c r="AJ223" s="44"/>
      <c r="AK223" s="44"/>
      <c r="AL223" s="44"/>
      <c r="AM223" s="44"/>
      <c r="AN223" s="44"/>
      <c r="AO223" s="45"/>
      <c r="AP223" s="45"/>
      <c r="AQ223" s="45"/>
      <c r="AR223" s="45"/>
      <c r="AS223" s="45"/>
      <c r="AT223" s="45"/>
      <c r="AU223" s="38"/>
      <c r="AV223" s="38"/>
      <c r="AW223" s="38"/>
      <c r="AX223" s="38"/>
      <c r="AY223" s="38"/>
      <c r="AZ223" s="38"/>
      <c r="BA223" s="45"/>
      <c r="BB223" s="45"/>
      <c r="BC223" s="45"/>
      <c r="BD223" s="45"/>
      <c r="BE223" s="45"/>
      <c r="BF223" s="38"/>
      <c r="BG223" s="38"/>
      <c r="BH223" s="38"/>
      <c r="BI223" s="38"/>
      <c r="BJ223" s="45"/>
      <c r="BK223" s="45"/>
      <c r="BL223" s="38"/>
      <c r="BM223" s="38"/>
      <c r="BN223" s="38"/>
      <c r="BO223" s="38"/>
      <c r="BP223" s="42"/>
      <c r="BQ223" s="42"/>
      <c r="BR223" s="42"/>
      <c r="BS223" s="42"/>
      <c r="BT223" s="42"/>
    </row>
    <row r="224" spans="1:72" s="63" customFormat="1">
      <c r="A224" s="53" t="str">
        <f t="shared" si="3"/>
        <v/>
      </c>
      <c r="B224" s="62"/>
      <c r="C224" s="65"/>
      <c r="D224" s="50" t="str">
        <f>IFERROR((VLOOKUP(C224,ผู้สำเร็จการศึกษา!$C$1:$M$3332,2,0)),"")</f>
        <v/>
      </c>
      <c r="E224" s="51" t="str">
        <f>IFERROR((VLOOKUP(C224,ผู้สำเร็จการศึกษา!$C$1:$M$3332,3,0)),"")</f>
        <v/>
      </c>
      <c r="F224" s="51" t="str">
        <f>IFERROR((VLOOKUP(C224,ผู้สำเร็จการศึกษา!$C$1:$M$3332,4,0)),"")</f>
        <v/>
      </c>
      <c r="G224" s="51" t="str">
        <f>IFERROR((VLOOKUP(C224,ผู้สำเร็จการศึกษา!$C$1:$M$3332,10,0)),"")</f>
        <v/>
      </c>
      <c r="H224" s="51" t="str">
        <f>IFERROR((VLOOKUP(C224,ผู้สำเร็จการศึกษา!$C$1:$M$3332,6,0)),"")</f>
        <v/>
      </c>
      <c r="I224" s="51" t="str">
        <f>IFERROR((VLOOKUP(C224,ผู้สำเร็จการศึกษา!$C$1:$M$3332,8,0)),"")</f>
        <v/>
      </c>
      <c r="J224" s="51"/>
      <c r="K224" s="51"/>
      <c r="L224" s="51"/>
      <c r="M224" s="51"/>
      <c r="N224" s="51"/>
      <c r="O224" s="51"/>
      <c r="P224" s="51"/>
      <c r="Q224" s="51"/>
      <c r="R224" s="51"/>
      <c r="S224" s="39"/>
      <c r="T224" s="40"/>
      <c r="U224" s="39"/>
      <c r="V224" s="40"/>
      <c r="W224" s="39"/>
      <c r="X224" s="41"/>
      <c r="Y224" s="41"/>
      <c r="Z224" s="41"/>
      <c r="AA224" s="42"/>
      <c r="AB224" s="41"/>
      <c r="AC224" s="41"/>
      <c r="AD224" s="41"/>
      <c r="AE224" s="40"/>
      <c r="AF224" s="43"/>
      <c r="AG224" s="43"/>
      <c r="AH224" s="40"/>
      <c r="AI224" s="44"/>
      <c r="AJ224" s="44"/>
      <c r="AK224" s="44"/>
      <c r="AL224" s="44"/>
      <c r="AM224" s="44"/>
      <c r="AN224" s="44"/>
      <c r="AO224" s="45"/>
      <c r="AP224" s="45"/>
      <c r="AQ224" s="45"/>
      <c r="AR224" s="45"/>
      <c r="AS224" s="45"/>
      <c r="AT224" s="45"/>
      <c r="AU224" s="38"/>
      <c r="AV224" s="38"/>
      <c r="AW224" s="38"/>
      <c r="AX224" s="38"/>
      <c r="AY224" s="38"/>
      <c r="AZ224" s="38"/>
      <c r="BA224" s="45"/>
      <c r="BB224" s="45"/>
      <c r="BC224" s="45"/>
      <c r="BD224" s="45"/>
      <c r="BE224" s="45"/>
      <c r="BF224" s="38"/>
      <c r="BG224" s="38"/>
      <c r="BH224" s="38"/>
      <c r="BI224" s="38"/>
      <c r="BJ224" s="45"/>
      <c r="BK224" s="45"/>
      <c r="BL224" s="38"/>
      <c r="BM224" s="38"/>
      <c r="BN224" s="38"/>
      <c r="BO224" s="38"/>
      <c r="BP224" s="42"/>
      <c r="BQ224" s="42"/>
      <c r="BR224" s="42"/>
      <c r="BS224" s="42"/>
      <c r="BT224" s="42"/>
    </row>
    <row r="225" spans="1:72" s="63" customFormat="1">
      <c r="A225" s="53" t="str">
        <f t="shared" si="3"/>
        <v/>
      </c>
      <c r="B225" s="62"/>
      <c r="C225" s="65"/>
      <c r="D225" s="50" t="str">
        <f>IFERROR((VLOOKUP(C225,ผู้สำเร็จการศึกษา!$C$1:$M$3332,2,0)),"")</f>
        <v/>
      </c>
      <c r="E225" s="51" t="str">
        <f>IFERROR((VLOOKUP(C225,ผู้สำเร็จการศึกษา!$C$1:$M$3332,3,0)),"")</f>
        <v/>
      </c>
      <c r="F225" s="51" t="str">
        <f>IFERROR((VLOOKUP(C225,ผู้สำเร็จการศึกษา!$C$1:$M$3332,4,0)),"")</f>
        <v/>
      </c>
      <c r="G225" s="51" t="str">
        <f>IFERROR((VLOOKUP(C225,ผู้สำเร็จการศึกษา!$C$1:$M$3332,10,0)),"")</f>
        <v/>
      </c>
      <c r="H225" s="51" t="str">
        <f>IFERROR((VLOOKUP(C225,ผู้สำเร็จการศึกษา!$C$1:$M$3332,6,0)),"")</f>
        <v/>
      </c>
      <c r="I225" s="51" t="str">
        <f>IFERROR((VLOOKUP(C225,ผู้สำเร็จการศึกษา!$C$1:$M$3332,8,0)),"")</f>
        <v/>
      </c>
      <c r="J225" s="51"/>
      <c r="K225" s="51"/>
      <c r="L225" s="51"/>
      <c r="M225" s="51"/>
      <c r="N225" s="51"/>
      <c r="O225" s="51"/>
      <c r="P225" s="51"/>
      <c r="Q225" s="51"/>
      <c r="R225" s="51"/>
      <c r="S225" s="39"/>
      <c r="T225" s="40"/>
      <c r="U225" s="39"/>
      <c r="V225" s="40"/>
      <c r="W225" s="39"/>
      <c r="X225" s="41"/>
      <c r="Y225" s="41"/>
      <c r="Z225" s="41"/>
      <c r="AA225" s="42"/>
      <c r="AB225" s="41"/>
      <c r="AC225" s="41"/>
      <c r="AD225" s="41"/>
      <c r="AE225" s="40"/>
      <c r="AF225" s="43"/>
      <c r="AG225" s="43"/>
      <c r="AH225" s="40"/>
      <c r="AI225" s="44"/>
      <c r="AJ225" s="44"/>
      <c r="AK225" s="44"/>
      <c r="AL225" s="44"/>
      <c r="AM225" s="44"/>
      <c r="AN225" s="44"/>
      <c r="AO225" s="45"/>
      <c r="AP225" s="45"/>
      <c r="AQ225" s="45"/>
      <c r="AR225" s="45"/>
      <c r="AS225" s="45"/>
      <c r="AT225" s="45"/>
      <c r="AU225" s="38"/>
      <c r="AV225" s="38"/>
      <c r="AW225" s="38"/>
      <c r="AX225" s="38"/>
      <c r="AY225" s="38"/>
      <c r="AZ225" s="38"/>
      <c r="BA225" s="45"/>
      <c r="BB225" s="45"/>
      <c r="BC225" s="45"/>
      <c r="BD225" s="45"/>
      <c r="BE225" s="45"/>
      <c r="BF225" s="38"/>
      <c r="BG225" s="38"/>
      <c r="BH225" s="38"/>
      <c r="BI225" s="38"/>
      <c r="BJ225" s="45"/>
      <c r="BK225" s="45"/>
      <c r="BL225" s="38"/>
      <c r="BM225" s="38"/>
      <c r="BN225" s="38"/>
      <c r="BO225" s="38"/>
      <c r="BP225" s="42"/>
      <c r="BQ225" s="42"/>
      <c r="BR225" s="42"/>
      <c r="BS225" s="42"/>
      <c r="BT225" s="42"/>
    </row>
    <row r="226" spans="1:72" s="63" customFormat="1">
      <c r="A226" s="53" t="str">
        <f t="shared" si="3"/>
        <v/>
      </c>
      <c r="B226" s="62"/>
      <c r="C226" s="65"/>
      <c r="D226" s="50" t="str">
        <f>IFERROR((VLOOKUP(C226,ผู้สำเร็จการศึกษา!$C$1:$M$3332,2,0)),"")</f>
        <v/>
      </c>
      <c r="E226" s="51" t="str">
        <f>IFERROR((VLOOKUP(C226,ผู้สำเร็จการศึกษา!$C$1:$M$3332,3,0)),"")</f>
        <v/>
      </c>
      <c r="F226" s="51" t="str">
        <f>IFERROR((VLOOKUP(C226,ผู้สำเร็จการศึกษา!$C$1:$M$3332,4,0)),"")</f>
        <v/>
      </c>
      <c r="G226" s="51" t="str">
        <f>IFERROR((VLOOKUP(C226,ผู้สำเร็จการศึกษา!$C$1:$M$3332,10,0)),"")</f>
        <v/>
      </c>
      <c r="H226" s="51" t="str">
        <f>IFERROR((VLOOKUP(C226,ผู้สำเร็จการศึกษา!$C$1:$M$3332,6,0)),"")</f>
        <v/>
      </c>
      <c r="I226" s="51" t="str">
        <f>IFERROR((VLOOKUP(C226,ผู้สำเร็จการศึกษา!$C$1:$M$3332,8,0)),"")</f>
        <v/>
      </c>
      <c r="J226" s="51"/>
      <c r="K226" s="51"/>
      <c r="L226" s="51"/>
      <c r="M226" s="51"/>
      <c r="N226" s="51"/>
      <c r="O226" s="51"/>
      <c r="P226" s="51"/>
      <c r="Q226" s="51"/>
      <c r="R226" s="51"/>
      <c r="S226" s="39"/>
      <c r="T226" s="40"/>
      <c r="U226" s="39"/>
      <c r="V226" s="40"/>
      <c r="W226" s="39"/>
      <c r="X226" s="41"/>
      <c r="Y226" s="41"/>
      <c r="Z226" s="41"/>
      <c r="AA226" s="42"/>
      <c r="AB226" s="41"/>
      <c r="AC226" s="41"/>
      <c r="AD226" s="41"/>
      <c r="AE226" s="40"/>
      <c r="AF226" s="43"/>
      <c r="AG226" s="43"/>
      <c r="AH226" s="40"/>
      <c r="AI226" s="44"/>
      <c r="AJ226" s="44"/>
      <c r="AK226" s="44"/>
      <c r="AL226" s="44"/>
      <c r="AM226" s="44"/>
      <c r="AN226" s="44"/>
      <c r="AO226" s="45"/>
      <c r="AP226" s="45"/>
      <c r="AQ226" s="45"/>
      <c r="AR226" s="45"/>
      <c r="AS226" s="45"/>
      <c r="AT226" s="45"/>
      <c r="AU226" s="38"/>
      <c r="AV226" s="38"/>
      <c r="AW226" s="38"/>
      <c r="AX226" s="38"/>
      <c r="AY226" s="38"/>
      <c r="AZ226" s="38"/>
      <c r="BA226" s="45"/>
      <c r="BB226" s="45"/>
      <c r="BC226" s="45"/>
      <c r="BD226" s="45"/>
      <c r="BE226" s="45"/>
      <c r="BF226" s="38"/>
      <c r="BG226" s="38"/>
      <c r="BH226" s="38"/>
      <c r="BI226" s="38"/>
      <c r="BJ226" s="45"/>
      <c r="BK226" s="45"/>
      <c r="BL226" s="38"/>
      <c r="BM226" s="38"/>
      <c r="BN226" s="38"/>
      <c r="BO226" s="38"/>
      <c r="BP226" s="42"/>
      <c r="BQ226" s="42"/>
      <c r="BR226" s="42"/>
      <c r="BS226" s="42"/>
      <c r="BT226" s="42"/>
    </row>
    <row r="227" spans="1:72" s="63" customFormat="1">
      <c r="A227" s="53" t="str">
        <f t="shared" si="3"/>
        <v/>
      </c>
      <c r="B227" s="62"/>
      <c r="C227" s="65"/>
      <c r="D227" s="50" t="str">
        <f>IFERROR((VLOOKUP(C227,ผู้สำเร็จการศึกษา!$C$1:$M$3332,2,0)),"")</f>
        <v/>
      </c>
      <c r="E227" s="51" t="str">
        <f>IFERROR((VLOOKUP(C227,ผู้สำเร็จการศึกษา!$C$1:$M$3332,3,0)),"")</f>
        <v/>
      </c>
      <c r="F227" s="51" t="str">
        <f>IFERROR((VLOOKUP(C227,ผู้สำเร็จการศึกษา!$C$1:$M$3332,4,0)),"")</f>
        <v/>
      </c>
      <c r="G227" s="51" t="str">
        <f>IFERROR((VLOOKUP(C227,ผู้สำเร็จการศึกษา!$C$1:$M$3332,10,0)),"")</f>
        <v/>
      </c>
      <c r="H227" s="51" t="str">
        <f>IFERROR((VLOOKUP(C227,ผู้สำเร็จการศึกษา!$C$1:$M$3332,6,0)),"")</f>
        <v/>
      </c>
      <c r="I227" s="51" t="str">
        <f>IFERROR((VLOOKUP(C227,ผู้สำเร็จการศึกษา!$C$1:$M$3332,8,0)),"")</f>
        <v/>
      </c>
      <c r="J227" s="51"/>
      <c r="K227" s="51"/>
      <c r="L227" s="51"/>
      <c r="M227" s="51"/>
      <c r="N227" s="51"/>
      <c r="O227" s="51"/>
      <c r="P227" s="51"/>
      <c r="Q227" s="51"/>
      <c r="R227" s="51"/>
      <c r="S227" s="39"/>
      <c r="T227" s="40"/>
      <c r="U227" s="39"/>
      <c r="V227" s="40"/>
      <c r="W227" s="39"/>
      <c r="X227" s="41"/>
      <c r="Y227" s="41"/>
      <c r="Z227" s="41"/>
      <c r="AA227" s="42"/>
      <c r="AB227" s="41"/>
      <c r="AC227" s="41"/>
      <c r="AD227" s="41"/>
      <c r="AE227" s="40"/>
      <c r="AF227" s="43"/>
      <c r="AG227" s="43"/>
      <c r="AH227" s="40"/>
      <c r="AI227" s="44"/>
      <c r="AJ227" s="44"/>
      <c r="AK227" s="44"/>
      <c r="AL227" s="44"/>
      <c r="AM227" s="44"/>
      <c r="AN227" s="44"/>
      <c r="AO227" s="45"/>
      <c r="AP227" s="45"/>
      <c r="AQ227" s="45"/>
      <c r="AR227" s="45"/>
      <c r="AS227" s="45"/>
      <c r="AT227" s="45"/>
      <c r="AU227" s="38"/>
      <c r="AV227" s="38"/>
      <c r="AW227" s="38"/>
      <c r="AX227" s="38"/>
      <c r="AY227" s="38"/>
      <c r="AZ227" s="38"/>
      <c r="BA227" s="45"/>
      <c r="BB227" s="45"/>
      <c r="BC227" s="45"/>
      <c r="BD227" s="45"/>
      <c r="BE227" s="45"/>
      <c r="BF227" s="38"/>
      <c r="BG227" s="38"/>
      <c r="BH227" s="38"/>
      <c r="BI227" s="38"/>
      <c r="BJ227" s="45"/>
      <c r="BK227" s="45"/>
      <c r="BL227" s="38"/>
      <c r="BM227" s="38"/>
      <c r="BN227" s="38"/>
      <c r="BO227" s="38"/>
      <c r="BP227" s="42"/>
      <c r="BQ227" s="42"/>
      <c r="BR227" s="42"/>
      <c r="BS227" s="42"/>
      <c r="BT227" s="42"/>
    </row>
    <row r="228" spans="1:72" s="63" customFormat="1">
      <c r="A228" s="53" t="str">
        <f t="shared" si="3"/>
        <v/>
      </c>
      <c r="B228" s="62"/>
      <c r="C228" s="65"/>
      <c r="D228" s="50" t="str">
        <f>IFERROR((VLOOKUP(C228,ผู้สำเร็จการศึกษา!$C$1:$M$3332,2,0)),"")</f>
        <v/>
      </c>
      <c r="E228" s="51" t="str">
        <f>IFERROR((VLOOKUP(C228,ผู้สำเร็จการศึกษา!$C$1:$M$3332,3,0)),"")</f>
        <v/>
      </c>
      <c r="F228" s="51" t="str">
        <f>IFERROR((VLOOKUP(C228,ผู้สำเร็จการศึกษา!$C$1:$M$3332,4,0)),"")</f>
        <v/>
      </c>
      <c r="G228" s="51" t="str">
        <f>IFERROR((VLOOKUP(C228,ผู้สำเร็จการศึกษา!$C$1:$M$3332,10,0)),"")</f>
        <v/>
      </c>
      <c r="H228" s="51" t="str">
        <f>IFERROR((VLOOKUP(C228,ผู้สำเร็จการศึกษา!$C$1:$M$3332,6,0)),"")</f>
        <v/>
      </c>
      <c r="I228" s="51" t="str">
        <f>IFERROR((VLOOKUP(C228,ผู้สำเร็จการศึกษา!$C$1:$M$3332,8,0)),"")</f>
        <v/>
      </c>
      <c r="J228" s="51"/>
      <c r="K228" s="51"/>
      <c r="L228" s="51"/>
      <c r="M228" s="51"/>
      <c r="N228" s="51"/>
      <c r="O228" s="51"/>
      <c r="P228" s="51"/>
      <c r="Q228" s="51"/>
      <c r="R228" s="51"/>
      <c r="S228" s="39"/>
      <c r="T228" s="40"/>
      <c r="U228" s="39"/>
      <c r="V228" s="40"/>
      <c r="W228" s="39"/>
      <c r="X228" s="41"/>
      <c r="Y228" s="41"/>
      <c r="Z228" s="41"/>
      <c r="AA228" s="42"/>
      <c r="AB228" s="41"/>
      <c r="AC228" s="41"/>
      <c r="AD228" s="41"/>
      <c r="AE228" s="40"/>
      <c r="AF228" s="43"/>
      <c r="AG228" s="43"/>
      <c r="AH228" s="40"/>
      <c r="AI228" s="44"/>
      <c r="AJ228" s="44"/>
      <c r="AK228" s="44"/>
      <c r="AL228" s="44"/>
      <c r="AM228" s="44"/>
      <c r="AN228" s="44"/>
      <c r="AO228" s="45"/>
      <c r="AP228" s="45"/>
      <c r="AQ228" s="45"/>
      <c r="AR228" s="45"/>
      <c r="AS228" s="45"/>
      <c r="AT228" s="45"/>
      <c r="AU228" s="38"/>
      <c r="AV228" s="38"/>
      <c r="AW228" s="38"/>
      <c r="AX228" s="38"/>
      <c r="AY228" s="38"/>
      <c r="AZ228" s="38"/>
      <c r="BA228" s="45"/>
      <c r="BB228" s="45"/>
      <c r="BC228" s="45"/>
      <c r="BD228" s="45"/>
      <c r="BE228" s="45"/>
      <c r="BF228" s="38"/>
      <c r="BG228" s="38"/>
      <c r="BH228" s="38"/>
      <c r="BI228" s="38"/>
      <c r="BJ228" s="45"/>
      <c r="BK228" s="45"/>
      <c r="BL228" s="38"/>
      <c r="BM228" s="38"/>
      <c r="BN228" s="38"/>
      <c r="BO228" s="38"/>
      <c r="BP228" s="42"/>
      <c r="BQ228" s="42"/>
      <c r="BR228" s="42"/>
      <c r="BS228" s="42"/>
      <c r="BT228" s="42"/>
    </row>
    <row r="229" spans="1:72" s="63" customFormat="1">
      <c r="A229" s="53" t="str">
        <f t="shared" si="3"/>
        <v/>
      </c>
      <c r="B229" s="62"/>
      <c r="C229" s="65"/>
      <c r="D229" s="50" t="str">
        <f>IFERROR((VLOOKUP(C229,ผู้สำเร็จการศึกษา!$C$1:$M$3332,2,0)),"")</f>
        <v/>
      </c>
      <c r="E229" s="51" t="str">
        <f>IFERROR((VLOOKUP(C229,ผู้สำเร็จการศึกษา!$C$1:$M$3332,3,0)),"")</f>
        <v/>
      </c>
      <c r="F229" s="51" t="str">
        <f>IFERROR((VLOOKUP(C229,ผู้สำเร็จการศึกษา!$C$1:$M$3332,4,0)),"")</f>
        <v/>
      </c>
      <c r="G229" s="51" t="str">
        <f>IFERROR((VLOOKUP(C229,ผู้สำเร็จการศึกษา!$C$1:$M$3332,10,0)),"")</f>
        <v/>
      </c>
      <c r="H229" s="51" t="str">
        <f>IFERROR((VLOOKUP(C229,ผู้สำเร็จการศึกษา!$C$1:$M$3332,6,0)),"")</f>
        <v/>
      </c>
      <c r="I229" s="51" t="str">
        <f>IFERROR((VLOOKUP(C229,ผู้สำเร็จการศึกษา!$C$1:$M$3332,8,0)),"")</f>
        <v/>
      </c>
      <c r="J229" s="51"/>
      <c r="K229" s="51"/>
      <c r="L229" s="51"/>
      <c r="M229" s="51"/>
      <c r="N229" s="51"/>
      <c r="O229" s="51"/>
      <c r="P229" s="51"/>
      <c r="Q229" s="51"/>
      <c r="R229" s="51"/>
      <c r="S229" s="39"/>
      <c r="T229" s="40"/>
      <c r="U229" s="39"/>
      <c r="V229" s="40"/>
      <c r="W229" s="39"/>
      <c r="X229" s="41"/>
      <c r="Y229" s="41"/>
      <c r="Z229" s="41"/>
      <c r="AA229" s="42"/>
      <c r="AB229" s="41"/>
      <c r="AC229" s="41"/>
      <c r="AD229" s="41"/>
      <c r="AE229" s="40"/>
      <c r="AF229" s="43"/>
      <c r="AG229" s="43"/>
      <c r="AH229" s="40"/>
      <c r="AI229" s="44"/>
      <c r="AJ229" s="44"/>
      <c r="AK229" s="44"/>
      <c r="AL229" s="44"/>
      <c r="AM229" s="44"/>
      <c r="AN229" s="44"/>
      <c r="AO229" s="45"/>
      <c r="AP229" s="45"/>
      <c r="AQ229" s="45"/>
      <c r="AR229" s="45"/>
      <c r="AS229" s="45"/>
      <c r="AT229" s="45"/>
      <c r="AU229" s="38"/>
      <c r="AV229" s="38"/>
      <c r="AW229" s="38"/>
      <c r="AX229" s="38"/>
      <c r="AY229" s="38"/>
      <c r="AZ229" s="38"/>
      <c r="BA229" s="45"/>
      <c r="BB229" s="45"/>
      <c r="BC229" s="45"/>
      <c r="BD229" s="45"/>
      <c r="BE229" s="45"/>
      <c r="BF229" s="38"/>
      <c r="BG229" s="38"/>
      <c r="BH229" s="38"/>
      <c r="BI229" s="38"/>
      <c r="BJ229" s="45"/>
      <c r="BK229" s="45"/>
      <c r="BL229" s="38"/>
      <c r="BM229" s="38"/>
      <c r="BN229" s="38"/>
      <c r="BO229" s="38"/>
      <c r="BP229" s="42"/>
      <c r="BQ229" s="42"/>
      <c r="BR229" s="42"/>
      <c r="BS229" s="42"/>
      <c r="BT229" s="42"/>
    </row>
    <row r="230" spans="1:72" s="63" customFormat="1">
      <c r="A230" s="53" t="str">
        <f t="shared" si="3"/>
        <v/>
      </c>
      <c r="B230" s="62"/>
      <c r="C230" s="65"/>
      <c r="D230" s="50" t="str">
        <f>IFERROR((VLOOKUP(C230,ผู้สำเร็จการศึกษา!$C$1:$M$3332,2,0)),"")</f>
        <v/>
      </c>
      <c r="E230" s="51" t="str">
        <f>IFERROR((VLOOKUP(C230,ผู้สำเร็จการศึกษา!$C$1:$M$3332,3,0)),"")</f>
        <v/>
      </c>
      <c r="F230" s="51" t="str">
        <f>IFERROR((VLOOKUP(C230,ผู้สำเร็จการศึกษา!$C$1:$M$3332,4,0)),"")</f>
        <v/>
      </c>
      <c r="G230" s="51" t="str">
        <f>IFERROR((VLOOKUP(C230,ผู้สำเร็จการศึกษา!$C$1:$M$3332,10,0)),"")</f>
        <v/>
      </c>
      <c r="H230" s="51" t="str">
        <f>IFERROR((VLOOKUP(C230,ผู้สำเร็จการศึกษา!$C$1:$M$3332,6,0)),"")</f>
        <v/>
      </c>
      <c r="I230" s="51" t="str">
        <f>IFERROR((VLOOKUP(C230,ผู้สำเร็จการศึกษา!$C$1:$M$3332,8,0)),"")</f>
        <v/>
      </c>
      <c r="J230" s="51"/>
      <c r="K230" s="51"/>
      <c r="L230" s="51"/>
      <c r="M230" s="51"/>
      <c r="N230" s="51"/>
      <c r="O230" s="51"/>
      <c r="P230" s="51"/>
      <c r="Q230" s="51"/>
      <c r="R230" s="51"/>
      <c r="S230" s="39"/>
      <c r="T230" s="40"/>
      <c r="U230" s="39"/>
      <c r="V230" s="40"/>
      <c r="W230" s="39"/>
      <c r="X230" s="41"/>
      <c r="Y230" s="41"/>
      <c r="Z230" s="41"/>
      <c r="AA230" s="42"/>
      <c r="AB230" s="41"/>
      <c r="AC230" s="41"/>
      <c r="AD230" s="41"/>
      <c r="AE230" s="40"/>
      <c r="AF230" s="43"/>
      <c r="AG230" s="43"/>
      <c r="AH230" s="40"/>
      <c r="AI230" s="44"/>
      <c r="AJ230" s="44"/>
      <c r="AK230" s="44"/>
      <c r="AL230" s="44"/>
      <c r="AM230" s="44"/>
      <c r="AN230" s="44"/>
      <c r="AO230" s="45"/>
      <c r="AP230" s="45"/>
      <c r="AQ230" s="45"/>
      <c r="AR230" s="45"/>
      <c r="AS230" s="45"/>
      <c r="AT230" s="45"/>
      <c r="AU230" s="38"/>
      <c r="AV230" s="38"/>
      <c r="AW230" s="38"/>
      <c r="AX230" s="38"/>
      <c r="AY230" s="38"/>
      <c r="AZ230" s="38"/>
      <c r="BA230" s="45"/>
      <c r="BB230" s="45"/>
      <c r="BC230" s="45"/>
      <c r="BD230" s="45"/>
      <c r="BE230" s="45"/>
      <c r="BF230" s="38"/>
      <c r="BG230" s="38"/>
      <c r="BH230" s="38"/>
      <c r="BI230" s="38"/>
      <c r="BJ230" s="45"/>
      <c r="BK230" s="45"/>
      <c r="BL230" s="38"/>
      <c r="BM230" s="38"/>
      <c r="BN230" s="38"/>
      <c r="BO230" s="38"/>
      <c r="BP230" s="42"/>
      <c r="BQ230" s="42"/>
      <c r="BR230" s="42"/>
      <c r="BS230" s="42"/>
      <c r="BT230" s="42"/>
    </row>
    <row r="231" spans="1:72" s="63" customFormat="1">
      <c r="A231" s="53" t="str">
        <f t="shared" si="3"/>
        <v/>
      </c>
      <c r="B231" s="62"/>
      <c r="C231" s="65"/>
      <c r="D231" s="50" t="str">
        <f>IFERROR((VLOOKUP(C231,ผู้สำเร็จการศึกษา!$C$1:$M$3332,2,0)),"")</f>
        <v/>
      </c>
      <c r="E231" s="51" t="str">
        <f>IFERROR((VLOOKUP(C231,ผู้สำเร็จการศึกษา!$C$1:$M$3332,3,0)),"")</f>
        <v/>
      </c>
      <c r="F231" s="51" t="str">
        <f>IFERROR((VLOOKUP(C231,ผู้สำเร็จการศึกษา!$C$1:$M$3332,4,0)),"")</f>
        <v/>
      </c>
      <c r="G231" s="51" t="str">
        <f>IFERROR((VLOOKUP(C231,ผู้สำเร็จการศึกษา!$C$1:$M$3332,10,0)),"")</f>
        <v/>
      </c>
      <c r="H231" s="51" t="str">
        <f>IFERROR((VLOOKUP(C231,ผู้สำเร็จการศึกษา!$C$1:$M$3332,6,0)),"")</f>
        <v/>
      </c>
      <c r="I231" s="51" t="str">
        <f>IFERROR((VLOOKUP(C231,ผู้สำเร็จการศึกษา!$C$1:$M$3332,8,0)),"")</f>
        <v/>
      </c>
      <c r="J231" s="51"/>
      <c r="K231" s="51"/>
      <c r="L231" s="51"/>
      <c r="M231" s="51"/>
      <c r="N231" s="51"/>
      <c r="O231" s="51"/>
      <c r="P231" s="51"/>
      <c r="Q231" s="51"/>
      <c r="R231" s="51"/>
      <c r="S231" s="39"/>
      <c r="T231" s="40"/>
      <c r="U231" s="39"/>
      <c r="V231" s="40"/>
      <c r="W231" s="39"/>
      <c r="X231" s="41"/>
      <c r="Y231" s="41"/>
      <c r="Z231" s="41"/>
      <c r="AA231" s="42"/>
      <c r="AB231" s="41"/>
      <c r="AC231" s="41"/>
      <c r="AD231" s="41"/>
      <c r="AE231" s="40"/>
      <c r="AF231" s="43"/>
      <c r="AG231" s="43"/>
      <c r="AH231" s="40"/>
      <c r="AI231" s="44"/>
      <c r="AJ231" s="44"/>
      <c r="AK231" s="44"/>
      <c r="AL231" s="44"/>
      <c r="AM231" s="44"/>
      <c r="AN231" s="44"/>
      <c r="AO231" s="45"/>
      <c r="AP231" s="45"/>
      <c r="AQ231" s="45"/>
      <c r="AR231" s="45"/>
      <c r="AS231" s="45"/>
      <c r="AT231" s="45"/>
      <c r="AU231" s="38"/>
      <c r="AV231" s="38"/>
      <c r="AW231" s="38"/>
      <c r="AX231" s="38"/>
      <c r="AY231" s="38"/>
      <c r="AZ231" s="38"/>
      <c r="BA231" s="45"/>
      <c r="BB231" s="45"/>
      <c r="BC231" s="45"/>
      <c r="BD231" s="45"/>
      <c r="BE231" s="45"/>
      <c r="BF231" s="38"/>
      <c r="BG231" s="38"/>
      <c r="BH231" s="38"/>
      <c r="BI231" s="38"/>
      <c r="BJ231" s="45"/>
      <c r="BK231" s="45"/>
      <c r="BL231" s="38"/>
      <c r="BM231" s="38"/>
      <c r="BN231" s="38"/>
      <c r="BO231" s="38"/>
      <c r="BP231" s="42"/>
      <c r="BQ231" s="42"/>
      <c r="BR231" s="42"/>
      <c r="BS231" s="42"/>
      <c r="BT231" s="42"/>
    </row>
    <row r="232" spans="1:72" s="63" customFormat="1">
      <c r="A232" s="53" t="str">
        <f t="shared" si="3"/>
        <v/>
      </c>
      <c r="B232" s="62"/>
      <c r="C232" s="65"/>
      <c r="D232" s="50" t="str">
        <f>IFERROR((VLOOKUP(C232,ผู้สำเร็จการศึกษา!$C$1:$M$3332,2,0)),"")</f>
        <v/>
      </c>
      <c r="E232" s="51" t="str">
        <f>IFERROR((VLOOKUP(C232,ผู้สำเร็จการศึกษา!$C$1:$M$3332,3,0)),"")</f>
        <v/>
      </c>
      <c r="F232" s="51" t="str">
        <f>IFERROR((VLOOKUP(C232,ผู้สำเร็จการศึกษา!$C$1:$M$3332,4,0)),"")</f>
        <v/>
      </c>
      <c r="G232" s="51" t="str">
        <f>IFERROR((VLOOKUP(C232,ผู้สำเร็จการศึกษา!$C$1:$M$3332,10,0)),"")</f>
        <v/>
      </c>
      <c r="H232" s="51" t="str">
        <f>IFERROR((VLOOKUP(C232,ผู้สำเร็จการศึกษา!$C$1:$M$3332,6,0)),"")</f>
        <v/>
      </c>
      <c r="I232" s="51" t="str">
        <f>IFERROR((VLOOKUP(C232,ผู้สำเร็จการศึกษา!$C$1:$M$3332,8,0)),"")</f>
        <v/>
      </c>
      <c r="J232" s="51"/>
      <c r="K232" s="51"/>
      <c r="L232" s="51"/>
      <c r="M232" s="51"/>
      <c r="N232" s="51"/>
      <c r="O232" s="51"/>
      <c r="P232" s="51"/>
      <c r="Q232" s="51"/>
      <c r="R232" s="51"/>
      <c r="S232" s="39"/>
      <c r="T232" s="40"/>
      <c r="U232" s="39"/>
      <c r="V232" s="40"/>
      <c r="W232" s="39"/>
      <c r="X232" s="41"/>
      <c r="Y232" s="41"/>
      <c r="Z232" s="41"/>
      <c r="AA232" s="42"/>
      <c r="AB232" s="41"/>
      <c r="AC232" s="41"/>
      <c r="AD232" s="41"/>
      <c r="AE232" s="40"/>
      <c r="AF232" s="43"/>
      <c r="AG232" s="43"/>
      <c r="AH232" s="40"/>
      <c r="AI232" s="44"/>
      <c r="AJ232" s="44"/>
      <c r="AK232" s="44"/>
      <c r="AL232" s="44"/>
      <c r="AM232" s="44"/>
      <c r="AN232" s="44"/>
      <c r="AO232" s="45"/>
      <c r="AP232" s="45"/>
      <c r="AQ232" s="45"/>
      <c r="AR232" s="45"/>
      <c r="AS232" s="45"/>
      <c r="AT232" s="45"/>
      <c r="AU232" s="38"/>
      <c r="AV232" s="38"/>
      <c r="AW232" s="38"/>
      <c r="AX232" s="38"/>
      <c r="AY232" s="38"/>
      <c r="AZ232" s="38"/>
      <c r="BA232" s="45"/>
      <c r="BB232" s="45"/>
      <c r="BC232" s="45"/>
      <c r="BD232" s="45"/>
      <c r="BE232" s="45"/>
      <c r="BF232" s="38"/>
      <c r="BG232" s="38"/>
      <c r="BH232" s="38"/>
      <c r="BI232" s="38"/>
      <c r="BJ232" s="45"/>
      <c r="BK232" s="45"/>
      <c r="BL232" s="38"/>
      <c r="BM232" s="38"/>
      <c r="BN232" s="38"/>
      <c r="BO232" s="38"/>
      <c r="BP232" s="42"/>
      <c r="BQ232" s="42"/>
      <c r="BR232" s="42"/>
      <c r="BS232" s="42"/>
      <c r="BT232" s="42"/>
    </row>
    <row r="233" spans="1:72" s="63" customFormat="1">
      <c r="A233" s="53" t="str">
        <f t="shared" si="3"/>
        <v/>
      </c>
      <c r="B233" s="62"/>
      <c r="C233" s="65"/>
      <c r="D233" s="50" t="str">
        <f>IFERROR((VLOOKUP(C233,ผู้สำเร็จการศึกษา!$C$1:$M$3332,2,0)),"")</f>
        <v/>
      </c>
      <c r="E233" s="51" t="str">
        <f>IFERROR((VLOOKUP(C233,ผู้สำเร็จการศึกษา!$C$1:$M$3332,3,0)),"")</f>
        <v/>
      </c>
      <c r="F233" s="51" t="str">
        <f>IFERROR((VLOOKUP(C233,ผู้สำเร็จการศึกษา!$C$1:$M$3332,4,0)),"")</f>
        <v/>
      </c>
      <c r="G233" s="51" t="str">
        <f>IFERROR((VLOOKUP(C233,ผู้สำเร็จการศึกษา!$C$1:$M$3332,10,0)),"")</f>
        <v/>
      </c>
      <c r="H233" s="51" t="str">
        <f>IFERROR((VLOOKUP(C233,ผู้สำเร็จการศึกษา!$C$1:$M$3332,6,0)),"")</f>
        <v/>
      </c>
      <c r="I233" s="51" t="str">
        <f>IFERROR((VLOOKUP(C233,ผู้สำเร็จการศึกษา!$C$1:$M$3332,8,0)),"")</f>
        <v/>
      </c>
      <c r="J233" s="51"/>
      <c r="K233" s="51"/>
      <c r="L233" s="51"/>
      <c r="M233" s="51"/>
      <c r="N233" s="51"/>
      <c r="O233" s="51"/>
      <c r="P233" s="51"/>
      <c r="Q233" s="51"/>
      <c r="R233" s="51"/>
      <c r="S233" s="39"/>
      <c r="T233" s="40"/>
      <c r="U233" s="39"/>
      <c r="V233" s="40"/>
      <c r="W233" s="39"/>
      <c r="X233" s="41"/>
      <c r="Y233" s="41"/>
      <c r="Z233" s="41"/>
      <c r="AA233" s="42"/>
      <c r="AB233" s="41"/>
      <c r="AC233" s="41"/>
      <c r="AD233" s="41"/>
      <c r="AE233" s="40"/>
      <c r="AF233" s="43"/>
      <c r="AG233" s="43"/>
      <c r="AH233" s="40"/>
      <c r="AI233" s="44"/>
      <c r="AJ233" s="44"/>
      <c r="AK233" s="44"/>
      <c r="AL233" s="44"/>
      <c r="AM233" s="44"/>
      <c r="AN233" s="44"/>
      <c r="AO233" s="45"/>
      <c r="AP233" s="45"/>
      <c r="AQ233" s="45"/>
      <c r="AR233" s="45"/>
      <c r="AS233" s="45"/>
      <c r="AT233" s="45"/>
      <c r="AU233" s="38"/>
      <c r="AV233" s="38"/>
      <c r="AW233" s="38"/>
      <c r="AX233" s="38"/>
      <c r="AY233" s="38"/>
      <c r="AZ233" s="38"/>
      <c r="BA233" s="45"/>
      <c r="BB233" s="45"/>
      <c r="BC233" s="45"/>
      <c r="BD233" s="45"/>
      <c r="BE233" s="45"/>
      <c r="BF233" s="38"/>
      <c r="BG233" s="38"/>
      <c r="BH233" s="38"/>
      <c r="BI233" s="38"/>
      <c r="BJ233" s="45"/>
      <c r="BK233" s="45"/>
      <c r="BL233" s="38"/>
      <c r="BM233" s="38"/>
      <c r="BN233" s="38"/>
      <c r="BO233" s="38"/>
      <c r="BP233" s="42"/>
      <c r="BQ233" s="42"/>
      <c r="BR233" s="42"/>
      <c r="BS233" s="42"/>
      <c r="BT233" s="42"/>
    </row>
    <row r="234" spans="1:72" s="63" customFormat="1">
      <c r="A234" s="53" t="str">
        <f t="shared" si="3"/>
        <v/>
      </c>
      <c r="B234" s="62"/>
      <c r="C234" s="65"/>
      <c r="D234" s="50" t="str">
        <f>IFERROR((VLOOKUP(C234,ผู้สำเร็จการศึกษา!$C$1:$M$3332,2,0)),"")</f>
        <v/>
      </c>
      <c r="E234" s="51" t="str">
        <f>IFERROR((VLOOKUP(C234,ผู้สำเร็จการศึกษา!$C$1:$M$3332,3,0)),"")</f>
        <v/>
      </c>
      <c r="F234" s="51" t="str">
        <f>IFERROR((VLOOKUP(C234,ผู้สำเร็จการศึกษา!$C$1:$M$3332,4,0)),"")</f>
        <v/>
      </c>
      <c r="G234" s="51" t="str">
        <f>IFERROR((VLOOKUP(C234,ผู้สำเร็จการศึกษา!$C$1:$M$3332,10,0)),"")</f>
        <v/>
      </c>
      <c r="H234" s="51" t="str">
        <f>IFERROR((VLOOKUP(C234,ผู้สำเร็จการศึกษา!$C$1:$M$3332,6,0)),"")</f>
        <v/>
      </c>
      <c r="I234" s="51" t="str">
        <f>IFERROR((VLOOKUP(C234,ผู้สำเร็จการศึกษา!$C$1:$M$3332,8,0)),"")</f>
        <v/>
      </c>
      <c r="J234" s="51"/>
      <c r="K234" s="51"/>
      <c r="L234" s="51"/>
      <c r="M234" s="51"/>
      <c r="N234" s="51"/>
      <c r="O234" s="51"/>
      <c r="P234" s="51"/>
      <c r="Q234" s="51"/>
      <c r="R234" s="51"/>
      <c r="S234" s="39"/>
      <c r="T234" s="40"/>
      <c r="U234" s="39"/>
      <c r="V234" s="40"/>
      <c r="W234" s="39"/>
      <c r="X234" s="41"/>
      <c r="Y234" s="41"/>
      <c r="Z234" s="41"/>
      <c r="AA234" s="42"/>
      <c r="AB234" s="41"/>
      <c r="AC234" s="41"/>
      <c r="AD234" s="41"/>
      <c r="AE234" s="40"/>
      <c r="AF234" s="43"/>
      <c r="AG234" s="43"/>
      <c r="AH234" s="40"/>
      <c r="AI234" s="44"/>
      <c r="AJ234" s="44"/>
      <c r="AK234" s="44"/>
      <c r="AL234" s="44"/>
      <c r="AM234" s="44"/>
      <c r="AN234" s="44"/>
      <c r="AO234" s="45"/>
      <c r="AP234" s="45"/>
      <c r="AQ234" s="45"/>
      <c r="AR234" s="45"/>
      <c r="AS234" s="45"/>
      <c r="AT234" s="45"/>
      <c r="AU234" s="38"/>
      <c r="AV234" s="38"/>
      <c r="AW234" s="38"/>
      <c r="AX234" s="38"/>
      <c r="AY234" s="38"/>
      <c r="AZ234" s="38"/>
      <c r="BA234" s="45"/>
      <c r="BB234" s="45"/>
      <c r="BC234" s="45"/>
      <c r="BD234" s="45"/>
      <c r="BE234" s="45"/>
      <c r="BF234" s="38"/>
      <c r="BG234" s="38"/>
      <c r="BH234" s="38"/>
      <c r="BI234" s="38"/>
      <c r="BJ234" s="45"/>
      <c r="BK234" s="45"/>
      <c r="BL234" s="38"/>
      <c r="BM234" s="38"/>
      <c r="BN234" s="38"/>
      <c r="BO234" s="38"/>
      <c r="BP234" s="42"/>
      <c r="BQ234" s="42"/>
      <c r="BR234" s="42"/>
      <c r="BS234" s="42"/>
      <c r="BT234" s="42"/>
    </row>
    <row r="235" spans="1:72" s="63" customFormat="1">
      <c r="A235" s="53" t="str">
        <f t="shared" si="3"/>
        <v/>
      </c>
      <c r="B235" s="62"/>
      <c r="C235" s="65"/>
      <c r="D235" s="50" t="str">
        <f>IFERROR((VLOOKUP(C235,ผู้สำเร็จการศึกษา!$C$1:$M$3332,2,0)),"")</f>
        <v/>
      </c>
      <c r="E235" s="51" t="str">
        <f>IFERROR((VLOOKUP(C235,ผู้สำเร็จการศึกษา!$C$1:$M$3332,3,0)),"")</f>
        <v/>
      </c>
      <c r="F235" s="51" t="str">
        <f>IFERROR((VLOOKUP(C235,ผู้สำเร็จการศึกษา!$C$1:$M$3332,4,0)),"")</f>
        <v/>
      </c>
      <c r="G235" s="51" t="str">
        <f>IFERROR((VLOOKUP(C235,ผู้สำเร็จการศึกษา!$C$1:$M$3332,10,0)),"")</f>
        <v/>
      </c>
      <c r="H235" s="51" t="str">
        <f>IFERROR((VLOOKUP(C235,ผู้สำเร็จการศึกษา!$C$1:$M$3332,6,0)),"")</f>
        <v/>
      </c>
      <c r="I235" s="51" t="str">
        <f>IFERROR((VLOOKUP(C235,ผู้สำเร็จการศึกษา!$C$1:$M$3332,8,0)),"")</f>
        <v/>
      </c>
      <c r="J235" s="51"/>
      <c r="K235" s="51"/>
      <c r="L235" s="51"/>
      <c r="M235" s="51"/>
      <c r="N235" s="51"/>
      <c r="O235" s="51"/>
      <c r="P235" s="51"/>
      <c r="Q235" s="51"/>
      <c r="R235" s="51"/>
      <c r="S235" s="39"/>
      <c r="T235" s="40"/>
      <c r="U235" s="39"/>
      <c r="V235" s="40"/>
      <c r="W235" s="39"/>
      <c r="X235" s="41"/>
      <c r="Y235" s="41"/>
      <c r="Z235" s="41"/>
      <c r="AA235" s="42"/>
      <c r="AB235" s="41"/>
      <c r="AC235" s="41"/>
      <c r="AD235" s="41"/>
      <c r="AE235" s="40"/>
      <c r="AF235" s="43"/>
      <c r="AG235" s="43"/>
      <c r="AH235" s="40"/>
      <c r="AI235" s="44"/>
      <c r="AJ235" s="44"/>
      <c r="AK235" s="44"/>
      <c r="AL235" s="44"/>
      <c r="AM235" s="44"/>
      <c r="AN235" s="44"/>
      <c r="AO235" s="45"/>
      <c r="AP235" s="45"/>
      <c r="AQ235" s="45"/>
      <c r="AR235" s="45"/>
      <c r="AS235" s="45"/>
      <c r="AT235" s="45"/>
      <c r="AU235" s="38"/>
      <c r="AV235" s="38"/>
      <c r="AW235" s="38"/>
      <c r="AX235" s="38"/>
      <c r="AY235" s="38"/>
      <c r="AZ235" s="38"/>
      <c r="BA235" s="45"/>
      <c r="BB235" s="45"/>
      <c r="BC235" s="45"/>
      <c r="BD235" s="45"/>
      <c r="BE235" s="45"/>
      <c r="BF235" s="38"/>
      <c r="BG235" s="38"/>
      <c r="BH235" s="38"/>
      <c r="BI235" s="38"/>
      <c r="BJ235" s="45"/>
      <c r="BK235" s="45"/>
      <c r="BL235" s="38"/>
      <c r="BM235" s="38"/>
      <c r="BN235" s="38"/>
      <c r="BO235" s="38"/>
      <c r="BP235" s="42"/>
      <c r="BQ235" s="42"/>
      <c r="BR235" s="42"/>
      <c r="BS235" s="42"/>
      <c r="BT235" s="42"/>
    </row>
    <row r="236" spans="1:72" s="63" customFormat="1">
      <c r="A236" s="53" t="str">
        <f t="shared" si="3"/>
        <v/>
      </c>
      <c r="B236" s="62"/>
      <c r="C236" s="65"/>
      <c r="D236" s="50" t="str">
        <f>IFERROR((VLOOKUP(C236,ผู้สำเร็จการศึกษา!$C$1:$M$3332,2,0)),"")</f>
        <v/>
      </c>
      <c r="E236" s="51" t="str">
        <f>IFERROR((VLOOKUP(C236,ผู้สำเร็จการศึกษา!$C$1:$M$3332,3,0)),"")</f>
        <v/>
      </c>
      <c r="F236" s="51" t="str">
        <f>IFERROR((VLOOKUP(C236,ผู้สำเร็จการศึกษา!$C$1:$M$3332,4,0)),"")</f>
        <v/>
      </c>
      <c r="G236" s="51" t="str">
        <f>IFERROR((VLOOKUP(C236,ผู้สำเร็จการศึกษา!$C$1:$M$3332,10,0)),"")</f>
        <v/>
      </c>
      <c r="H236" s="51" t="str">
        <f>IFERROR((VLOOKUP(C236,ผู้สำเร็จการศึกษา!$C$1:$M$3332,6,0)),"")</f>
        <v/>
      </c>
      <c r="I236" s="51" t="str">
        <f>IFERROR((VLOOKUP(C236,ผู้สำเร็จการศึกษา!$C$1:$M$3332,8,0)),"")</f>
        <v/>
      </c>
      <c r="J236" s="51"/>
      <c r="K236" s="51"/>
      <c r="L236" s="51"/>
      <c r="M236" s="51"/>
      <c r="N236" s="51"/>
      <c r="O236" s="51"/>
      <c r="P236" s="51"/>
      <c r="Q236" s="51"/>
      <c r="R236" s="51"/>
      <c r="S236" s="39"/>
      <c r="T236" s="40"/>
      <c r="U236" s="39"/>
      <c r="V236" s="40"/>
      <c r="W236" s="39"/>
      <c r="X236" s="41"/>
      <c r="Y236" s="41"/>
      <c r="Z236" s="41"/>
      <c r="AA236" s="42"/>
      <c r="AB236" s="41"/>
      <c r="AC236" s="41"/>
      <c r="AD236" s="41"/>
      <c r="AE236" s="40"/>
      <c r="AF236" s="43"/>
      <c r="AG236" s="43"/>
      <c r="AH236" s="40"/>
      <c r="AI236" s="44"/>
      <c r="AJ236" s="44"/>
      <c r="AK236" s="44"/>
      <c r="AL236" s="44"/>
      <c r="AM236" s="44"/>
      <c r="AN236" s="44"/>
      <c r="AO236" s="45"/>
      <c r="AP236" s="45"/>
      <c r="AQ236" s="45"/>
      <c r="AR236" s="45"/>
      <c r="AS236" s="45"/>
      <c r="AT236" s="45"/>
      <c r="AU236" s="38"/>
      <c r="AV236" s="38"/>
      <c r="AW236" s="38"/>
      <c r="AX236" s="38"/>
      <c r="AY236" s="38"/>
      <c r="AZ236" s="38"/>
      <c r="BA236" s="45"/>
      <c r="BB236" s="45"/>
      <c r="BC236" s="45"/>
      <c r="BD236" s="45"/>
      <c r="BE236" s="45"/>
      <c r="BF236" s="38"/>
      <c r="BG236" s="38"/>
      <c r="BH236" s="38"/>
      <c r="BI236" s="38"/>
      <c r="BJ236" s="45"/>
      <c r="BK236" s="45"/>
      <c r="BL236" s="38"/>
      <c r="BM236" s="38"/>
      <c r="BN236" s="38"/>
      <c r="BO236" s="38"/>
      <c r="BP236" s="42"/>
      <c r="BQ236" s="42"/>
      <c r="BR236" s="42"/>
      <c r="BS236" s="42"/>
      <c r="BT236" s="42"/>
    </row>
    <row r="237" spans="1:72" s="63" customFormat="1">
      <c r="A237" s="53" t="str">
        <f t="shared" si="3"/>
        <v/>
      </c>
      <c r="B237" s="62"/>
      <c r="C237" s="65"/>
      <c r="D237" s="50" t="str">
        <f>IFERROR((VLOOKUP(C237,ผู้สำเร็จการศึกษา!$C$1:$M$3332,2,0)),"")</f>
        <v/>
      </c>
      <c r="E237" s="51" t="str">
        <f>IFERROR((VLOOKUP(C237,ผู้สำเร็จการศึกษา!$C$1:$M$3332,3,0)),"")</f>
        <v/>
      </c>
      <c r="F237" s="51" t="str">
        <f>IFERROR((VLOOKUP(C237,ผู้สำเร็จการศึกษา!$C$1:$M$3332,4,0)),"")</f>
        <v/>
      </c>
      <c r="G237" s="51" t="str">
        <f>IFERROR((VLOOKUP(C237,ผู้สำเร็จการศึกษา!$C$1:$M$3332,10,0)),"")</f>
        <v/>
      </c>
      <c r="H237" s="51" t="str">
        <f>IFERROR((VLOOKUP(C237,ผู้สำเร็จการศึกษา!$C$1:$M$3332,6,0)),"")</f>
        <v/>
      </c>
      <c r="I237" s="51" t="str">
        <f>IFERROR((VLOOKUP(C237,ผู้สำเร็จการศึกษา!$C$1:$M$3332,8,0)),"")</f>
        <v/>
      </c>
      <c r="J237" s="51"/>
      <c r="K237" s="51"/>
      <c r="L237" s="51"/>
      <c r="M237" s="51"/>
      <c r="N237" s="51"/>
      <c r="O237" s="51"/>
      <c r="P237" s="51"/>
      <c r="Q237" s="51"/>
      <c r="R237" s="51"/>
      <c r="S237" s="39"/>
      <c r="T237" s="40"/>
      <c r="U237" s="39"/>
      <c r="V237" s="40"/>
      <c r="W237" s="39"/>
      <c r="X237" s="41"/>
      <c r="Y237" s="41"/>
      <c r="Z237" s="41"/>
      <c r="AA237" s="42"/>
      <c r="AB237" s="41"/>
      <c r="AC237" s="41"/>
      <c r="AD237" s="41"/>
      <c r="AE237" s="40"/>
      <c r="AF237" s="43"/>
      <c r="AG237" s="43"/>
      <c r="AH237" s="40"/>
      <c r="AI237" s="44"/>
      <c r="AJ237" s="44"/>
      <c r="AK237" s="44"/>
      <c r="AL237" s="44"/>
      <c r="AM237" s="44"/>
      <c r="AN237" s="44"/>
      <c r="AO237" s="45"/>
      <c r="AP237" s="45"/>
      <c r="AQ237" s="45"/>
      <c r="AR237" s="45"/>
      <c r="AS237" s="45"/>
      <c r="AT237" s="45"/>
      <c r="AU237" s="38"/>
      <c r="AV237" s="38"/>
      <c r="AW237" s="38"/>
      <c r="AX237" s="38"/>
      <c r="AY237" s="38"/>
      <c r="AZ237" s="38"/>
      <c r="BA237" s="45"/>
      <c r="BB237" s="45"/>
      <c r="BC237" s="45"/>
      <c r="BD237" s="45"/>
      <c r="BE237" s="45"/>
      <c r="BF237" s="38"/>
      <c r="BG237" s="38"/>
      <c r="BH237" s="38"/>
      <c r="BI237" s="38"/>
      <c r="BJ237" s="45"/>
      <c r="BK237" s="45"/>
      <c r="BL237" s="38"/>
      <c r="BM237" s="38"/>
      <c r="BN237" s="38"/>
      <c r="BO237" s="38"/>
      <c r="BP237" s="42"/>
      <c r="BQ237" s="42"/>
      <c r="BR237" s="42"/>
      <c r="BS237" s="42"/>
      <c r="BT237" s="42"/>
    </row>
    <row r="238" spans="1:72" s="63" customFormat="1">
      <c r="A238" s="53" t="str">
        <f t="shared" si="3"/>
        <v/>
      </c>
      <c r="B238" s="62"/>
      <c r="C238" s="65"/>
      <c r="D238" s="50" t="str">
        <f>IFERROR((VLOOKUP(C238,ผู้สำเร็จการศึกษา!$C$1:$M$3332,2,0)),"")</f>
        <v/>
      </c>
      <c r="E238" s="51" t="str">
        <f>IFERROR((VLOOKUP(C238,ผู้สำเร็จการศึกษา!$C$1:$M$3332,3,0)),"")</f>
        <v/>
      </c>
      <c r="F238" s="51" t="str">
        <f>IFERROR((VLOOKUP(C238,ผู้สำเร็จการศึกษา!$C$1:$M$3332,4,0)),"")</f>
        <v/>
      </c>
      <c r="G238" s="51" t="str">
        <f>IFERROR((VLOOKUP(C238,ผู้สำเร็จการศึกษา!$C$1:$M$3332,10,0)),"")</f>
        <v/>
      </c>
      <c r="H238" s="51" t="str">
        <f>IFERROR((VLOOKUP(C238,ผู้สำเร็จการศึกษา!$C$1:$M$3332,6,0)),"")</f>
        <v/>
      </c>
      <c r="I238" s="51" t="str">
        <f>IFERROR((VLOOKUP(C238,ผู้สำเร็จการศึกษา!$C$1:$M$3332,8,0)),"")</f>
        <v/>
      </c>
      <c r="J238" s="51"/>
      <c r="K238" s="51"/>
      <c r="L238" s="51"/>
      <c r="M238" s="51"/>
      <c r="N238" s="51"/>
      <c r="O238" s="51"/>
      <c r="P238" s="51"/>
      <c r="Q238" s="51"/>
      <c r="R238" s="51"/>
      <c r="S238" s="39"/>
      <c r="T238" s="40"/>
      <c r="U238" s="39"/>
      <c r="V238" s="40"/>
      <c r="W238" s="39"/>
      <c r="X238" s="41"/>
      <c r="Y238" s="41"/>
      <c r="Z238" s="41"/>
      <c r="AA238" s="42"/>
      <c r="AB238" s="41"/>
      <c r="AC238" s="41"/>
      <c r="AD238" s="41"/>
      <c r="AE238" s="40"/>
      <c r="AF238" s="43"/>
      <c r="AG238" s="43"/>
      <c r="AH238" s="40"/>
      <c r="AI238" s="44"/>
      <c r="AJ238" s="44"/>
      <c r="AK238" s="44"/>
      <c r="AL238" s="44"/>
      <c r="AM238" s="44"/>
      <c r="AN238" s="44"/>
      <c r="AO238" s="45"/>
      <c r="AP238" s="45"/>
      <c r="AQ238" s="45"/>
      <c r="AR238" s="45"/>
      <c r="AS238" s="45"/>
      <c r="AT238" s="45"/>
      <c r="AU238" s="38"/>
      <c r="AV238" s="38"/>
      <c r="AW238" s="38"/>
      <c r="AX238" s="38"/>
      <c r="AY238" s="38"/>
      <c r="AZ238" s="38"/>
      <c r="BA238" s="45"/>
      <c r="BB238" s="45"/>
      <c r="BC238" s="45"/>
      <c r="BD238" s="45"/>
      <c r="BE238" s="45"/>
      <c r="BF238" s="38"/>
      <c r="BG238" s="38"/>
      <c r="BH238" s="38"/>
      <c r="BI238" s="38"/>
      <c r="BJ238" s="45"/>
      <c r="BK238" s="45"/>
      <c r="BL238" s="38"/>
      <c r="BM238" s="38"/>
      <c r="BN238" s="38"/>
      <c r="BO238" s="38"/>
      <c r="BP238" s="42"/>
      <c r="BQ238" s="42"/>
      <c r="BR238" s="42"/>
      <c r="BS238" s="42"/>
      <c r="BT238" s="42"/>
    </row>
    <row r="239" spans="1:72" s="63" customFormat="1">
      <c r="A239" s="53" t="str">
        <f t="shared" si="3"/>
        <v/>
      </c>
      <c r="B239" s="62"/>
      <c r="C239" s="65"/>
      <c r="D239" s="50" t="str">
        <f>IFERROR((VLOOKUP(C239,ผู้สำเร็จการศึกษา!$C$1:$M$3332,2,0)),"")</f>
        <v/>
      </c>
      <c r="E239" s="51" t="str">
        <f>IFERROR((VLOOKUP(C239,ผู้สำเร็จการศึกษา!$C$1:$M$3332,3,0)),"")</f>
        <v/>
      </c>
      <c r="F239" s="51" t="str">
        <f>IFERROR((VLOOKUP(C239,ผู้สำเร็จการศึกษา!$C$1:$M$3332,4,0)),"")</f>
        <v/>
      </c>
      <c r="G239" s="51" t="str">
        <f>IFERROR((VLOOKUP(C239,ผู้สำเร็จการศึกษา!$C$1:$M$3332,10,0)),"")</f>
        <v/>
      </c>
      <c r="H239" s="51" t="str">
        <f>IFERROR((VLOOKUP(C239,ผู้สำเร็จการศึกษา!$C$1:$M$3332,6,0)),"")</f>
        <v/>
      </c>
      <c r="I239" s="51" t="str">
        <f>IFERROR((VLOOKUP(C239,ผู้สำเร็จการศึกษา!$C$1:$M$3332,8,0)),"")</f>
        <v/>
      </c>
      <c r="J239" s="51"/>
      <c r="K239" s="51"/>
      <c r="L239" s="51"/>
      <c r="M239" s="51"/>
      <c r="N239" s="51"/>
      <c r="O239" s="51"/>
      <c r="P239" s="51"/>
      <c r="Q239" s="51"/>
      <c r="R239" s="51"/>
      <c r="S239" s="39"/>
      <c r="T239" s="40"/>
      <c r="U239" s="39"/>
      <c r="V239" s="40"/>
      <c r="W239" s="39"/>
      <c r="X239" s="41"/>
      <c r="Y239" s="41"/>
      <c r="Z239" s="41"/>
      <c r="AA239" s="42"/>
      <c r="AB239" s="41"/>
      <c r="AC239" s="41"/>
      <c r="AD239" s="41"/>
      <c r="AE239" s="40"/>
      <c r="AF239" s="43"/>
      <c r="AG239" s="43"/>
      <c r="AH239" s="40"/>
      <c r="AI239" s="44"/>
      <c r="AJ239" s="44"/>
      <c r="AK239" s="44"/>
      <c r="AL239" s="44"/>
      <c r="AM239" s="44"/>
      <c r="AN239" s="44"/>
      <c r="AO239" s="45"/>
      <c r="AP239" s="45"/>
      <c r="AQ239" s="45"/>
      <c r="AR239" s="45"/>
      <c r="AS239" s="45"/>
      <c r="AT239" s="45"/>
      <c r="AU239" s="38"/>
      <c r="AV239" s="38"/>
      <c r="AW239" s="38"/>
      <c r="AX239" s="38"/>
      <c r="AY239" s="38"/>
      <c r="AZ239" s="38"/>
      <c r="BA239" s="45"/>
      <c r="BB239" s="45"/>
      <c r="BC239" s="45"/>
      <c r="BD239" s="45"/>
      <c r="BE239" s="45"/>
      <c r="BF239" s="38"/>
      <c r="BG239" s="38"/>
      <c r="BH239" s="38"/>
      <c r="BI239" s="38"/>
      <c r="BJ239" s="45"/>
      <c r="BK239" s="45"/>
      <c r="BL239" s="38"/>
      <c r="BM239" s="38"/>
      <c r="BN239" s="38"/>
      <c r="BO239" s="38"/>
      <c r="BP239" s="42"/>
      <c r="BQ239" s="42"/>
      <c r="BR239" s="42"/>
      <c r="BS239" s="42"/>
      <c r="BT239" s="42"/>
    </row>
    <row r="240" spans="1:72" s="63" customFormat="1">
      <c r="A240" s="53" t="str">
        <f t="shared" si="3"/>
        <v/>
      </c>
      <c r="B240" s="62"/>
      <c r="C240" s="65"/>
      <c r="D240" s="50" t="str">
        <f>IFERROR((VLOOKUP(C240,ผู้สำเร็จการศึกษา!$C$1:$M$3332,2,0)),"")</f>
        <v/>
      </c>
      <c r="E240" s="51" t="str">
        <f>IFERROR((VLOOKUP(C240,ผู้สำเร็จการศึกษา!$C$1:$M$3332,3,0)),"")</f>
        <v/>
      </c>
      <c r="F240" s="51" t="str">
        <f>IFERROR((VLOOKUP(C240,ผู้สำเร็จการศึกษา!$C$1:$M$3332,4,0)),"")</f>
        <v/>
      </c>
      <c r="G240" s="51" t="str">
        <f>IFERROR((VLOOKUP(C240,ผู้สำเร็จการศึกษา!$C$1:$M$3332,10,0)),"")</f>
        <v/>
      </c>
      <c r="H240" s="51" t="str">
        <f>IFERROR((VLOOKUP(C240,ผู้สำเร็จการศึกษา!$C$1:$M$3332,6,0)),"")</f>
        <v/>
      </c>
      <c r="I240" s="51" t="str">
        <f>IFERROR((VLOOKUP(C240,ผู้สำเร็จการศึกษา!$C$1:$M$3332,8,0)),"")</f>
        <v/>
      </c>
      <c r="J240" s="51"/>
      <c r="K240" s="51"/>
      <c r="L240" s="51"/>
      <c r="M240" s="51"/>
      <c r="N240" s="51"/>
      <c r="O240" s="51"/>
      <c r="P240" s="51"/>
      <c r="Q240" s="51"/>
      <c r="R240" s="51"/>
      <c r="S240" s="39"/>
      <c r="T240" s="40"/>
      <c r="U240" s="39"/>
      <c r="V240" s="40"/>
      <c r="W240" s="39"/>
      <c r="X240" s="41"/>
      <c r="Y240" s="41"/>
      <c r="Z240" s="41"/>
      <c r="AA240" s="42"/>
      <c r="AB240" s="41"/>
      <c r="AC240" s="41"/>
      <c r="AD240" s="41"/>
      <c r="AE240" s="40"/>
      <c r="AF240" s="43"/>
      <c r="AG240" s="43"/>
      <c r="AH240" s="40"/>
      <c r="AI240" s="44"/>
      <c r="AJ240" s="44"/>
      <c r="AK240" s="44"/>
      <c r="AL240" s="44"/>
      <c r="AM240" s="44"/>
      <c r="AN240" s="44"/>
      <c r="AO240" s="45"/>
      <c r="AP240" s="45"/>
      <c r="AQ240" s="45"/>
      <c r="AR240" s="45"/>
      <c r="AS240" s="45"/>
      <c r="AT240" s="45"/>
      <c r="AU240" s="38"/>
      <c r="AV240" s="38"/>
      <c r="AW240" s="38"/>
      <c r="AX240" s="38"/>
      <c r="AY240" s="38"/>
      <c r="AZ240" s="38"/>
      <c r="BA240" s="45"/>
      <c r="BB240" s="45"/>
      <c r="BC240" s="45"/>
      <c r="BD240" s="45"/>
      <c r="BE240" s="45"/>
      <c r="BF240" s="38"/>
      <c r="BG240" s="38"/>
      <c r="BH240" s="38"/>
      <c r="BI240" s="38"/>
      <c r="BJ240" s="45"/>
      <c r="BK240" s="45"/>
      <c r="BL240" s="38"/>
      <c r="BM240" s="38"/>
      <c r="BN240" s="38"/>
      <c r="BO240" s="38"/>
      <c r="BP240" s="42"/>
      <c r="BQ240" s="42"/>
      <c r="BR240" s="42"/>
      <c r="BS240" s="42"/>
      <c r="BT240" s="42"/>
    </row>
    <row r="241" spans="1:72" s="63" customFormat="1">
      <c r="A241" s="53" t="str">
        <f t="shared" si="3"/>
        <v/>
      </c>
      <c r="B241" s="62"/>
      <c r="C241" s="65"/>
      <c r="D241" s="50" t="str">
        <f>IFERROR((VLOOKUP(C241,ผู้สำเร็จการศึกษา!$C$1:$M$3332,2,0)),"")</f>
        <v/>
      </c>
      <c r="E241" s="51" t="str">
        <f>IFERROR((VLOOKUP(C241,ผู้สำเร็จการศึกษา!$C$1:$M$3332,3,0)),"")</f>
        <v/>
      </c>
      <c r="F241" s="51" t="str">
        <f>IFERROR((VLOOKUP(C241,ผู้สำเร็จการศึกษา!$C$1:$M$3332,4,0)),"")</f>
        <v/>
      </c>
      <c r="G241" s="51" t="str">
        <f>IFERROR((VLOOKUP(C241,ผู้สำเร็จการศึกษา!$C$1:$M$3332,10,0)),"")</f>
        <v/>
      </c>
      <c r="H241" s="51" t="str">
        <f>IFERROR((VLOOKUP(C241,ผู้สำเร็จการศึกษา!$C$1:$M$3332,6,0)),"")</f>
        <v/>
      </c>
      <c r="I241" s="51" t="str">
        <f>IFERROR((VLOOKUP(C241,ผู้สำเร็จการศึกษา!$C$1:$M$3332,8,0)),"")</f>
        <v/>
      </c>
      <c r="J241" s="51"/>
      <c r="K241" s="51"/>
      <c r="L241" s="51"/>
      <c r="M241" s="51"/>
      <c r="N241" s="51"/>
      <c r="O241" s="51"/>
      <c r="P241" s="51"/>
      <c r="Q241" s="51"/>
      <c r="R241" s="51"/>
      <c r="S241" s="39"/>
      <c r="T241" s="40"/>
      <c r="U241" s="39"/>
      <c r="V241" s="40"/>
      <c r="W241" s="39"/>
      <c r="X241" s="41"/>
      <c r="Y241" s="41"/>
      <c r="Z241" s="41"/>
      <c r="AA241" s="42"/>
      <c r="AB241" s="41"/>
      <c r="AC241" s="41"/>
      <c r="AD241" s="41"/>
      <c r="AE241" s="40"/>
      <c r="AF241" s="43"/>
      <c r="AG241" s="43"/>
      <c r="AH241" s="40"/>
      <c r="AI241" s="44"/>
      <c r="AJ241" s="44"/>
      <c r="AK241" s="44"/>
      <c r="AL241" s="44"/>
      <c r="AM241" s="44"/>
      <c r="AN241" s="44"/>
      <c r="AO241" s="45"/>
      <c r="AP241" s="45"/>
      <c r="AQ241" s="45"/>
      <c r="AR241" s="45"/>
      <c r="AS241" s="45"/>
      <c r="AT241" s="45"/>
      <c r="AU241" s="38"/>
      <c r="AV241" s="38"/>
      <c r="AW241" s="38"/>
      <c r="AX241" s="38"/>
      <c r="AY241" s="38"/>
      <c r="AZ241" s="38"/>
      <c r="BA241" s="45"/>
      <c r="BB241" s="45"/>
      <c r="BC241" s="45"/>
      <c r="BD241" s="45"/>
      <c r="BE241" s="45"/>
      <c r="BF241" s="38"/>
      <c r="BG241" s="38"/>
      <c r="BH241" s="38"/>
      <c r="BI241" s="38"/>
      <c r="BJ241" s="45"/>
      <c r="BK241" s="45"/>
      <c r="BL241" s="38"/>
      <c r="BM241" s="38"/>
      <c r="BN241" s="38"/>
      <c r="BO241" s="38"/>
      <c r="BP241" s="42"/>
      <c r="BQ241" s="42"/>
      <c r="BR241" s="42"/>
      <c r="BS241" s="42"/>
      <c r="BT241" s="42"/>
    </row>
    <row r="242" spans="1:72" s="63" customFormat="1">
      <c r="A242" s="53" t="str">
        <f t="shared" si="3"/>
        <v/>
      </c>
      <c r="B242" s="62"/>
      <c r="C242" s="65"/>
      <c r="D242" s="50" t="str">
        <f>IFERROR((VLOOKUP(C242,ผู้สำเร็จการศึกษา!$C$1:$M$3332,2,0)),"")</f>
        <v/>
      </c>
      <c r="E242" s="51" t="str">
        <f>IFERROR((VLOOKUP(C242,ผู้สำเร็จการศึกษา!$C$1:$M$3332,3,0)),"")</f>
        <v/>
      </c>
      <c r="F242" s="51" t="str">
        <f>IFERROR((VLOOKUP(C242,ผู้สำเร็จการศึกษา!$C$1:$M$3332,4,0)),"")</f>
        <v/>
      </c>
      <c r="G242" s="51" t="str">
        <f>IFERROR((VLOOKUP(C242,ผู้สำเร็จการศึกษา!$C$1:$M$3332,10,0)),"")</f>
        <v/>
      </c>
      <c r="H242" s="51" t="str">
        <f>IFERROR((VLOOKUP(C242,ผู้สำเร็จการศึกษา!$C$1:$M$3332,6,0)),"")</f>
        <v/>
      </c>
      <c r="I242" s="51" t="str">
        <f>IFERROR((VLOOKUP(C242,ผู้สำเร็จการศึกษา!$C$1:$M$3332,8,0)),"")</f>
        <v/>
      </c>
      <c r="J242" s="51"/>
      <c r="K242" s="51"/>
      <c r="L242" s="51"/>
      <c r="M242" s="51"/>
      <c r="N242" s="51"/>
      <c r="O242" s="51"/>
      <c r="P242" s="51"/>
      <c r="Q242" s="51"/>
      <c r="R242" s="51"/>
      <c r="S242" s="39"/>
      <c r="T242" s="40"/>
      <c r="U242" s="39"/>
      <c r="V242" s="40"/>
      <c r="W242" s="39"/>
      <c r="X242" s="41"/>
      <c r="Y242" s="41"/>
      <c r="Z242" s="41"/>
      <c r="AA242" s="42"/>
      <c r="AB242" s="41"/>
      <c r="AC242" s="41"/>
      <c r="AD242" s="41"/>
      <c r="AE242" s="40"/>
      <c r="AF242" s="43"/>
      <c r="AG242" s="43"/>
      <c r="AH242" s="40"/>
      <c r="AI242" s="44"/>
      <c r="AJ242" s="44"/>
      <c r="AK242" s="44"/>
      <c r="AL242" s="44"/>
      <c r="AM242" s="44"/>
      <c r="AN242" s="44"/>
      <c r="AO242" s="45"/>
      <c r="AP242" s="45"/>
      <c r="AQ242" s="45"/>
      <c r="AR242" s="45"/>
      <c r="AS242" s="45"/>
      <c r="AT242" s="45"/>
      <c r="AU242" s="38"/>
      <c r="AV242" s="38"/>
      <c r="AW242" s="38"/>
      <c r="AX242" s="38"/>
      <c r="AY242" s="38"/>
      <c r="AZ242" s="38"/>
      <c r="BA242" s="45"/>
      <c r="BB242" s="45"/>
      <c r="BC242" s="45"/>
      <c r="BD242" s="45"/>
      <c r="BE242" s="45"/>
      <c r="BF242" s="38"/>
      <c r="BG242" s="38"/>
      <c r="BH242" s="38"/>
      <c r="BI242" s="38"/>
      <c r="BJ242" s="45"/>
      <c r="BK242" s="45"/>
      <c r="BL242" s="38"/>
      <c r="BM242" s="38"/>
      <c r="BN242" s="38"/>
      <c r="BO242" s="38"/>
      <c r="BP242" s="42"/>
      <c r="BQ242" s="42"/>
      <c r="BR242" s="42"/>
      <c r="BS242" s="42"/>
      <c r="BT242" s="42"/>
    </row>
    <row r="243" spans="1:72" s="63" customFormat="1">
      <c r="A243" s="53" t="str">
        <f t="shared" si="3"/>
        <v/>
      </c>
      <c r="B243" s="62"/>
      <c r="C243" s="65"/>
      <c r="D243" s="50" t="str">
        <f>IFERROR((VLOOKUP(C243,ผู้สำเร็จการศึกษา!$C$1:$M$3332,2,0)),"")</f>
        <v/>
      </c>
      <c r="E243" s="51" t="str">
        <f>IFERROR((VLOOKUP(C243,ผู้สำเร็จการศึกษา!$C$1:$M$3332,3,0)),"")</f>
        <v/>
      </c>
      <c r="F243" s="51" t="str">
        <f>IFERROR((VLOOKUP(C243,ผู้สำเร็จการศึกษา!$C$1:$M$3332,4,0)),"")</f>
        <v/>
      </c>
      <c r="G243" s="51" t="str">
        <f>IFERROR((VLOOKUP(C243,ผู้สำเร็จการศึกษา!$C$1:$M$3332,10,0)),"")</f>
        <v/>
      </c>
      <c r="H243" s="51" t="str">
        <f>IFERROR((VLOOKUP(C243,ผู้สำเร็จการศึกษา!$C$1:$M$3332,6,0)),"")</f>
        <v/>
      </c>
      <c r="I243" s="51" t="str">
        <f>IFERROR((VLOOKUP(C243,ผู้สำเร็จการศึกษา!$C$1:$M$3332,8,0)),"")</f>
        <v/>
      </c>
      <c r="J243" s="51"/>
      <c r="K243" s="51"/>
      <c r="L243" s="51"/>
      <c r="M243" s="51"/>
      <c r="N243" s="51"/>
      <c r="O243" s="51"/>
      <c r="P243" s="51"/>
      <c r="Q243" s="51"/>
      <c r="R243" s="51"/>
      <c r="S243" s="39"/>
      <c r="T243" s="40"/>
      <c r="U243" s="39"/>
      <c r="V243" s="40"/>
      <c r="W243" s="39"/>
      <c r="X243" s="41"/>
      <c r="Y243" s="41"/>
      <c r="Z243" s="41"/>
      <c r="AA243" s="42"/>
      <c r="AB243" s="41"/>
      <c r="AC243" s="41"/>
      <c r="AD243" s="41"/>
      <c r="AE243" s="40"/>
      <c r="AF243" s="43"/>
      <c r="AG243" s="43"/>
      <c r="AH243" s="40"/>
      <c r="AI243" s="44"/>
      <c r="AJ243" s="44"/>
      <c r="AK243" s="44"/>
      <c r="AL243" s="44"/>
      <c r="AM243" s="44"/>
      <c r="AN243" s="44"/>
      <c r="AO243" s="45"/>
      <c r="AP243" s="45"/>
      <c r="AQ243" s="45"/>
      <c r="AR243" s="45"/>
      <c r="AS243" s="45"/>
      <c r="AT243" s="45"/>
      <c r="AU243" s="38"/>
      <c r="AV243" s="38"/>
      <c r="AW243" s="38"/>
      <c r="AX243" s="38"/>
      <c r="AY243" s="38"/>
      <c r="AZ243" s="38"/>
      <c r="BA243" s="45"/>
      <c r="BB243" s="45"/>
      <c r="BC243" s="45"/>
      <c r="BD243" s="45"/>
      <c r="BE243" s="45"/>
      <c r="BF243" s="38"/>
      <c r="BG243" s="38"/>
      <c r="BH243" s="38"/>
      <c r="BI243" s="38"/>
      <c r="BJ243" s="45"/>
      <c r="BK243" s="45"/>
      <c r="BL243" s="38"/>
      <c r="BM243" s="38"/>
      <c r="BN243" s="38"/>
      <c r="BO243" s="38"/>
      <c r="BP243" s="42"/>
      <c r="BQ243" s="42"/>
      <c r="BR243" s="42"/>
      <c r="BS243" s="42"/>
      <c r="BT243" s="42"/>
    </row>
    <row r="244" spans="1:72" s="63" customFormat="1">
      <c r="A244" s="53" t="str">
        <f t="shared" si="3"/>
        <v/>
      </c>
      <c r="B244" s="62"/>
      <c r="C244" s="65"/>
      <c r="D244" s="50" t="str">
        <f>IFERROR((VLOOKUP(C244,ผู้สำเร็จการศึกษา!$C$1:$M$3332,2,0)),"")</f>
        <v/>
      </c>
      <c r="E244" s="51" t="str">
        <f>IFERROR((VLOOKUP(C244,ผู้สำเร็จการศึกษา!$C$1:$M$3332,3,0)),"")</f>
        <v/>
      </c>
      <c r="F244" s="51" t="str">
        <f>IFERROR((VLOOKUP(C244,ผู้สำเร็จการศึกษา!$C$1:$M$3332,4,0)),"")</f>
        <v/>
      </c>
      <c r="G244" s="51" t="str">
        <f>IFERROR((VLOOKUP(C244,ผู้สำเร็จการศึกษา!$C$1:$M$3332,10,0)),"")</f>
        <v/>
      </c>
      <c r="H244" s="51" t="str">
        <f>IFERROR((VLOOKUP(C244,ผู้สำเร็จการศึกษา!$C$1:$M$3332,6,0)),"")</f>
        <v/>
      </c>
      <c r="I244" s="51" t="str">
        <f>IFERROR((VLOOKUP(C244,ผู้สำเร็จการศึกษา!$C$1:$M$3332,8,0)),"")</f>
        <v/>
      </c>
      <c r="J244" s="51"/>
      <c r="K244" s="51"/>
      <c r="L244" s="51"/>
      <c r="M244" s="51"/>
      <c r="N244" s="51"/>
      <c r="O244" s="51"/>
      <c r="P244" s="51"/>
      <c r="Q244" s="51"/>
      <c r="R244" s="51"/>
      <c r="S244" s="39"/>
      <c r="T244" s="40"/>
      <c r="U244" s="39"/>
      <c r="V244" s="40"/>
      <c r="W244" s="39"/>
      <c r="X244" s="41"/>
      <c r="Y244" s="41"/>
      <c r="Z244" s="41"/>
      <c r="AA244" s="42"/>
      <c r="AB244" s="41"/>
      <c r="AC244" s="41"/>
      <c r="AD244" s="41"/>
      <c r="AE244" s="40"/>
      <c r="AF244" s="43"/>
      <c r="AG244" s="43"/>
      <c r="AH244" s="40"/>
      <c r="AI244" s="44"/>
      <c r="AJ244" s="44"/>
      <c r="AK244" s="44"/>
      <c r="AL244" s="44"/>
      <c r="AM244" s="44"/>
      <c r="AN244" s="44"/>
      <c r="AO244" s="45"/>
      <c r="AP244" s="45"/>
      <c r="AQ244" s="45"/>
      <c r="AR244" s="45"/>
      <c r="AS244" s="45"/>
      <c r="AT244" s="45"/>
      <c r="AU244" s="38"/>
      <c r="AV244" s="38"/>
      <c r="AW244" s="38"/>
      <c r="AX244" s="38"/>
      <c r="AY244" s="38"/>
      <c r="AZ244" s="38"/>
      <c r="BA244" s="45"/>
      <c r="BB244" s="45"/>
      <c r="BC244" s="45"/>
      <c r="BD244" s="45"/>
      <c r="BE244" s="45"/>
      <c r="BF244" s="38"/>
      <c r="BG244" s="38"/>
      <c r="BH244" s="38"/>
      <c r="BI244" s="38"/>
      <c r="BJ244" s="45"/>
      <c r="BK244" s="45"/>
      <c r="BL244" s="38"/>
      <c r="BM244" s="38"/>
      <c r="BN244" s="38"/>
      <c r="BO244" s="38"/>
      <c r="BP244" s="42"/>
      <c r="BQ244" s="42"/>
      <c r="BR244" s="42"/>
      <c r="BS244" s="42"/>
      <c r="BT244" s="42"/>
    </row>
    <row r="245" spans="1:72" s="63" customFormat="1">
      <c r="A245" s="53" t="str">
        <f t="shared" ref="A245:A308" si="4">IF(B245&lt;&gt;"",1+A244, IF(D245&lt;&gt;"",1+A244, IF(E245&lt;&gt;"",1+A244, IF(F245&lt;&gt;"",1+A244, IF(G245&lt;&gt;"",1+A244,"")))))</f>
        <v/>
      </c>
      <c r="B245" s="62"/>
      <c r="C245" s="65"/>
      <c r="D245" s="50" t="str">
        <f>IFERROR((VLOOKUP(C245,ผู้สำเร็จการศึกษา!$C$1:$M$3332,2,0)),"")</f>
        <v/>
      </c>
      <c r="E245" s="51" t="str">
        <f>IFERROR((VLOOKUP(C245,ผู้สำเร็จการศึกษา!$C$1:$M$3332,3,0)),"")</f>
        <v/>
      </c>
      <c r="F245" s="51" t="str">
        <f>IFERROR((VLOOKUP(C245,ผู้สำเร็จการศึกษา!$C$1:$M$3332,4,0)),"")</f>
        <v/>
      </c>
      <c r="G245" s="51" t="str">
        <f>IFERROR((VLOOKUP(C245,ผู้สำเร็จการศึกษา!$C$1:$M$3332,10,0)),"")</f>
        <v/>
      </c>
      <c r="H245" s="51" t="str">
        <f>IFERROR((VLOOKUP(C245,ผู้สำเร็จการศึกษา!$C$1:$M$3332,6,0)),"")</f>
        <v/>
      </c>
      <c r="I245" s="51" t="str">
        <f>IFERROR((VLOOKUP(C245,ผู้สำเร็จการศึกษา!$C$1:$M$3332,8,0)),"")</f>
        <v/>
      </c>
      <c r="J245" s="51"/>
      <c r="K245" s="51"/>
      <c r="L245" s="51"/>
      <c r="M245" s="51"/>
      <c r="N245" s="51"/>
      <c r="O245" s="51"/>
      <c r="P245" s="51"/>
      <c r="Q245" s="51"/>
      <c r="R245" s="51"/>
      <c r="S245" s="39"/>
      <c r="T245" s="40"/>
      <c r="U245" s="39"/>
      <c r="V245" s="40"/>
      <c r="W245" s="39"/>
      <c r="X245" s="41"/>
      <c r="Y245" s="41"/>
      <c r="Z245" s="41"/>
      <c r="AA245" s="42"/>
      <c r="AB245" s="41"/>
      <c r="AC245" s="41"/>
      <c r="AD245" s="41"/>
      <c r="AE245" s="40"/>
      <c r="AF245" s="43"/>
      <c r="AG245" s="43"/>
      <c r="AH245" s="40"/>
      <c r="AI245" s="44"/>
      <c r="AJ245" s="44"/>
      <c r="AK245" s="44"/>
      <c r="AL245" s="44"/>
      <c r="AM245" s="44"/>
      <c r="AN245" s="44"/>
      <c r="AO245" s="45"/>
      <c r="AP245" s="45"/>
      <c r="AQ245" s="45"/>
      <c r="AR245" s="45"/>
      <c r="AS245" s="45"/>
      <c r="AT245" s="45"/>
      <c r="AU245" s="38"/>
      <c r="AV245" s="38"/>
      <c r="AW245" s="38"/>
      <c r="AX245" s="38"/>
      <c r="AY245" s="38"/>
      <c r="AZ245" s="38"/>
      <c r="BA245" s="45"/>
      <c r="BB245" s="45"/>
      <c r="BC245" s="45"/>
      <c r="BD245" s="45"/>
      <c r="BE245" s="45"/>
      <c r="BF245" s="38"/>
      <c r="BG245" s="38"/>
      <c r="BH245" s="38"/>
      <c r="BI245" s="38"/>
      <c r="BJ245" s="45"/>
      <c r="BK245" s="45"/>
      <c r="BL245" s="38"/>
      <c r="BM245" s="38"/>
      <c r="BN245" s="38"/>
      <c r="BO245" s="38"/>
      <c r="BP245" s="42"/>
      <c r="BQ245" s="42"/>
      <c r="BR245" s="42"/>
      <c r="BS245" s="42"/>
      <c r="BT245" s="42"/>
    </row>
    <row r="246" spans="1:72" s="63" customFormat="1">
      <c r="A246" s="53" t="str">
        <f t="shared" si="4"/>
        <v/>
      </c>
      <c r="B246" s="62"/>
      <c r="C246" s="65"/>
      <c r="D246" s="50" t="str">
        <f>IFERROR((VLOOKUP(C246,ผู้สำเร็จการศึกษา!$C$1:$M$3332,2,0)),"")</f>
        <v/>
      </c>
      <c r="E246" s="51" t="str">
        <f>IFERROR((VLOOKUP(C246,ผู้สำเร็จการศึกษา!$C$1:$M$3332,3,0)),"")</f>
        <v/>
      </c>
      <c r="F246" s="51" t="str">
        <f>IFERROR((VLOOKUP(C246,ผู้สำเร็จการศึกษา!$C$1:$M$3332,4,0)),"")</f>
        <v/>
      </c>
      <c r="G246" s="51" t="str">
        <f>IFERROR((VLOOKUP(C246,ผู้สำเร็จการศึกษา!$C$1:$M$3332,10,0)),"")</f>
        <v/>
      </c>
      <c r="H246" s="51" t="str">
        <f>IFERROR((VLOOKUP(C246,ผู้สำเร็จการศึกษา!$C$1:$M$3332,6,0)),"")</f>
        <v/>
      </c>
      <c r="I246" s="51" t="str">
        <f>IFERROR((VLOOKUP(C246,ผู้สำเร็จการศึกษา!$C$1:$M$3332,8,0)),"")</f>
        <v/>
      </c>
      <c r="J246" s="51"/>
      <c r="K246" s="51"/>
      <c r="L246" s="51"/>
      <c r="M246" s="51"/>
      <c r="N246" s="51"/>
      <c r="O246" s="51"/>
      <c r="P246" s="51"/>
      <c r="Q246" s="51"/>
      <c r="R246" s="51"/>
      <c r="S246" s="39"/>
      <c r="T246" s="40"/>
      <c r="U246" s="39"/>
      <c r="V246" s="40"/>
      <c r="W246" s="39"/>
      <c r="X246" s="41"/>
      <c r="Y246" s="41"/>
      <c r="Z246" s="41"/>
      <c r="AA246" s="42"/>
      <c r="AB246" s="41"/>
      <c r="AC246" s="41"/>
      <c r="AD246" s="41"/>
      <c r="AE246" s="40"/>
      <c r="AF246" s="43"/>
      <c r="AG246" s="43"/>
      <c r="AH246" s="40"/>
      <c r="AI246" s="44"/>
      <c r="AJ246" s="44"/>
      <c r="AK246" s="44"/>
      <c r="AL246" s="44"/>
      <c r="AM246" s="44"/>
      <c r="AN246" s="44"/>
      <c r="AO246" s="45"/>
      <c r="AP246" s="45"/>
      <c r="AQ246" s="45"/>
      <c r="AR246" s="45"/>
      <c r="AS246" s="45"/>
      <c r="AT246" s="45"/>
      <c r="AU246" s="38"/>
      <c r="AV246" s="38"/>
      <c r="AW246" s="38"/>
      <c r="AX246" s="38"/>
      <c r="AY246" s="38"/>
      <c r="AZ246" s="38"/>
      <c r="BA246" s="45"/>
      <c r="BB246" s="45"/>
      <c r="BC246" s="45"/>
      <c r="BD246" s="45"/>
      <c r="BE246" s="45"/>
      <c r="BF246" s="38"/>
      <c r="BG246" s="38"/>
      <c r="BH246" s="38"/>
      <c r="BI246" s="38"/>
      <c r="BJ246" s="45"/>
      <c r="BK246" s="45"/>
      <c r="BL246" s="38"/>
      <c r="BM246" s="38"/>
      <c r="BN246" s="38"/>
      <c r="BO246" s="38"/>
      <c r="BP246" s="42"/>
      <c r="BQ246" s="42"/>
      <c r="BR246" s="42"/>
      <c r="BS246" s="42"/>
      <c r="BT246" s="42"/>
    </row>
    <row r="247" spans="1:72" s="63" customFormat="1">
      <c r="A247" s="53" t="str">
        <f t="shared" si="4"/>
        <v/>
      </c>
      <c r="B247" s="62"/>
      <c r="C247" s="65"/>
      <c r="D247" s="50" t="str">
        <f>IFERROR((VLOOKUP(C247,ผู้สำเร็จการศึกษา!$C$1:$M$3332,2,0)),"")</f>
        <v/>
      </c>
      <c r="E247" s="51" t="str">
        <f>IFERROR((VLOOKUP(C247,ผู้สำเร็จการศึกษา!$C$1:$M$3332,3,0)),"")</f>
        <v/>
      </c>
      <c r="F247" s="51" t="str">
        <f>IFERROR((VLOOKUP(C247,ผู้สำเร็จการศึกษา!$C$1:$M$3332,4,0)),"")</f>
        <v/>
      </c>
      <c r="G247" s="51" t="str">
        <f>IFERROR((VLOOKUP(C247,ผู้สำเร็จการศึกษา!$C$1:$M$3332,10,0)),"")</f>
        <v/>
      </c>
      <c r="H247" s="51" t="str">
        <f>IFERROR((VLOOKUP(C247,ผู้สำเร็จการศึกษา!$C$1:$M$3332,6,0)),"")</f>
        <v/>
      </c>
      <c r="I247" s="51" t="str">
        <f>IFERROR((VLOOKUP(C247,ผู้สำเร็จการศึกษา!$C$1:$M$3332,8,0)),"")</f>
        <v/>
      </c>
      <c r="J247" s="51"/>
      <c r="K247" s="51"/>
      <c r="L247" s="51"/>
      <c r="M247" s="51"/>
      <c r="N247" s="51"/>
      <c r="O247" s="51"/>
      <c r="P247" s="51"/>
      <c r="Q247" s="51"/>
      <c r="R247" s="51"/>
      <c r="S247" s="39"/>
      <c r="T247" s="40"/>
      <c r="U247" s="39"/>
      <c r="V247" s="40"/>
      <c r="W247" s="39"/>
      <c r="X247" s="41"/>
      <c r="Y247" s="41"/>
      <c r="Z247" s="41"/>
      <c r="AA247" s="42"/>
      <c r="AB247" s="41"/>
      <c r="AC247" s="41"/>
      <c r="AD247" s="41"/>
      <c r="AE247" s="40"/>
      <c r="AF247" s="43"/>
      <c r="AG247" s="43"/>
      <c r="AH247" s="40"/>
      <c r="AI247" s="44"/>
      <c r="AJ247" s="44"/>
      <c r="AK247" s="44"/>
      <c r="AL247" s="44"/>
      <c r="AM247" s="44"/>
      <c r="AN247" s="44"/>
      <c r="AO247" s="45"/>
      <c r="AP247" s="45"/>
      <c r="AQ247" s="45"/>
      <c r="AR247" s="45"/>
      <c r="AS247" s="45"/>
      <c r="AT247" s="45"/>
      <c r="AU247" s="38"/>
      <c r="AV247" s="38"/>
      <c r="AW247" s="38"/>
      <c r="AX247" s="38"/>
      <c r="AY247" s="38"/>
      <c r="AZ247" s="38"/>
      <c r="BA247" s="45"/>
      <c r="BB247" s="45"/>
      <c r="BC247" s="45"/>
      <c r="BD247" s="45"/>
      <c r="BE247" s="45"/>
      <c r="BF247" s="38"/>
      <c r="BG247" s="38"/>
      <c r="BH247" s="38"/>
      <c r="BI247" s="38"/>
      <c r="BJ247" s="45"/>
      <c r="BK247" s="45"/>
      <c r="BL247" s="38"/>
      <c r="BM247" s="38"/>
      <c r="BN247" s="38"/>
      <c r="BO247" s="38"/>
      <c r="BP247" s="42"/>
      <c r="BQ247" s="42"/>
      <c r="BR247" s="42"/>
      <c r="BS247" s="42"/>
      <c r="BT247" s="42"/>
    </row>
    <row r="248" spans="1:72" s="63" customFormat="1">
      <c r="A248" s="53" t="str">
        <f t="shared" si="4"/>
        <v/>
      </c>
      <c r="B248" s="62"/>
      <c r="C248" s="65"/>
      <c r="D248" s="50" t="str">
        <f>IFERROR((VLOOKUP(C248,ผู้สำเร็จการศึกษา!$C$1:$M$3332,2,0)),"")</f>
        <v/>
      </c>
      <c r="E248" s="51" t="str">
        <f>IFERROR((VLOOKUP(C248,ผู้สำเร็จการศึกษา!$C$1:$M$3332,3,0)),"")</f>
        <v/>
      </c>
      <c r="F248" s="51" t="str">
        <f>IFERROR((VLOOKUP(C248,ผู้สำเร็จการศึกษา!$C$1:$M$3332,4,0)),"")</f>
        <v/>
      </c>
      <c r="G248" s="51" t="str">
        <f>IFERROR((VLOOKUP(C248,ผู้สำเร็จการศึกษา!$C$1:$M$3332,10,0)),"")</f>
        <v/>
      </c>
      <c r="H248" s="51" t="str">
        <f>IFERROR((VLOOKUP(C248,ผู้สำเร็จการศึกษา!$C$1:$M$3332,6,0)),"")</f>
        <v/>
      </c>
      <c r="I248" s="51" t="str">
        <f>IFERROR((VLOOKUP(C248,ผู้สำเร็จการศึกษา!$C$1:$M$3332,8,0)),"")</f>
        <v/>
      </c>
      <c r="J248" s="51"/>
      <c r="K248" s="51"/>
      <c r="L248" s="51"/>
      <c r="M248" s="51"/>
      <c r="N248" s="51"/>
      <c r="O248" s="51"/>
      <c r="P248" s="51"/>
      <c r="Q248" s="51"/>
      <c r="R248" s="51"/>
      <c r="S248" s="39"/>
      <c r="T248" s="40"/>
      <c r="U248" s="39"/>
      <c r="V248" s="40"/>
      <c r="W248" s="39"/>
      <c r="X248" s="41"/>
      <c r="Y248" s="41"/>
      <c r="Z248" s="41"/>
      <c r="AA248" s="42"/>
      <c r="AB248" s="41"/>
      <c r="AC248" s="41"/>
      <c r="AD248" s="41"/>
      <c r="AE248" s="40"/>
      <c r="AF248" s="43"/>
      <c r="AG248" s="43"/>
      <c r="AH248" s="40"/>
      <c r="AI248" s="44"/>
      <c r="AJ248" s="44"/>
      <c r="AK248" s="44"/>
      <c r="AL248" s="44"/>
      <c r="AM248" s="44"/>
      <c r="AN248" s="44"/>
      <c r="AO248" s="45"/>
      <c r="AP248" s="45"/>
      <c r="AQ248" s="45"/>
      <c r="AR248" s="45"/>
      <c r="AS248" s="45"/>
      <c r="AT248" s="45"/>
      <c r="AU248" s="38"/>
      <c r="AV248" s="38"/>
      <c r="AW248" s="38"/>
      <c r="AX248" s="38"/>
      <c r="AY248" s="38"/>
      <c r="AZ248" s="38"/>
      <c r="BA248" s="45"/>
      <c r="BB248" s="45"/>
      <c r="BC248" s="45"/>
      <c r="BD248" s="45"/>
      <c r="BE248" s="45"/>
      <c r="BF248" s="38"/>
      <c r="BG248" s="38"/>
      <c r="BH248" s="38"/>
      <c r="BI248" s="38"/>
      <c r="BJ248" s="45"/>
      <c r="BK248" s="45"/>
      <c r="BL248" s="38"/>
      <c r="BM248" s="38"/>
      <c r="BN248" s="38"/>
      <c r="BO248" s="38"/>
      <c r="BP248" s="42"/>
      <c r="BQ248" s="42"/>
      <c r="BR248" s="42"/>
      <c r="BS248" s="42"/>
      <c r="BT248" s="42"/>
    </row>
    <row r="249" spans="1:72" s="63" customFormat="1">
      <c r="A249" s="53" t="str">
        <f t="shared" si="4"/>
        <v/>
      </c>
      <c r="B249" s="62"/>
      <c r="C249" s="65"/>
      <c r="D249" s="50" t="str">
        <f>IFERROR((VLOOKUP(C249,ผู้สำเร็จการศึกษา!$C$1:$M$3332,2,0)),"")</f>
        <v/>
      </c>
      <c r="E249" s="51" t="str">
        <f>IFERROR((VLOOKUP(C249,ผู้สำเร็จการศึกษา!$C$1:$M$3332,3,0)),"")</f>
        <v/>
      </c>
      <c r="F249" s="51" t="str">
        <f>IFERROR((VLOOKUP(C249,ผู้สำเร็จการศึกษา!$C$1:$M$3332,4,0)),"")</f>
        <v/>
      </c>
      <c r="G249" s="51" t="str">
        <f>IFERROR((VLOOKUP(C249,ผู้สำเร็จการศึกษา!$C$1:$M$3332,10,0)),"")</f>
        <v/>
      </c>
      <c r="H249" s="51" t="str">
        <f>IFERROR((VLOOKUP(C249,ผู้สำเร็จการศึกษา!$C$1:$M$3332,6,0)),"")</f>
        <v/>
      </c>
      <c r="I249" s="51" t="str">
        <f>IFERROR((VLOOKUP(C249,ผู้สำเร็จการศึกษา!$C$1:$M$3332,8,0)),"")</f>
        <v/>
      </c>
      <c r="J249" s="51"/>
      <c r="K249" s="51"/>
      <c r="L249" s="51"/>
      <c r="M249" s="51"/>
      <c r="N249" s="51"/>
      <c r="O249" s="51"/>
      <c r="P249" s="51"/>
      <c r="Q249" s="51"/>
      <c r="R249" s="51"/>
      <c r="S249" s="39"/>
      <c r="T249" s="40"/>
      <c r="U249" s="39"/>
      <c r="V249" s="40"/>
      <c r="W249" s="39"/>
      <c r="X249" s="41"/>
      <c r="Y249" s="41"/>
      <c r="Z249" s="41"/>
      <c r="AA249" s="42"/>
      <c r="AB249" s="41"/>
      <c r="AC249" s="41"/>
      <c r="AD249" s="41"/>
      <c r="AE249" s="40"/>
      <c r="AF249" s="43"/>
      <c r="AG249" s="43"/>
      <c r="AH249" s="40"/>
      <c r="AI249" s="44"/>
      <c r="AJ249" s="44"/>
      <c r="AK249" s="44"/>
      <c r="AL249" s="44"/>
      <c r="AM249" s="44"/>
      <c r="AN249" s="44"/>
      <c r="AO249" s="45"/>
      <c r="AP249" s="45"/>
      <c r="AQ249" s="45"/>
      <c r="AR249" s="45"/>
      <c r="AS249" s="45"/>
      <c r="AT249" s="45"/>
      <c r="AU249" s="38"/>
      <c r="AV249" s="38"/>
      <c r="AW249" s="38"/>
      <c r="AX249" s="38"/>
      <c r="AY249" s="38"/>
      <c r="AZ249" s="38"/>
      <c r="BA249" s="45"/>
      <c r="BB249" s="45"/>
      <c r="BC249" s="45"/>
      <c r="BD249" s="45"/>
      <c r="BE249" s="45"/>
      <c r="BF249" s="38"/>
      <c r="BG249" s="38"/>
      <c r="BH249" s="38"/>
      <c r="BI249" s="38"/>
      <c r="BJ249" s="45"/>
      <c r="BK249" s="45"/>
      <c r="BL249" s="38"/>
      <c r="BM249" s="38"/>
      <c r="BN249" s="38"/>
      <c r="BO249" s="38"/>
      <c r="BP249" s="42"/>
      <c r="BQ249" s="42"/>
      <c r="BR249" s="42"/>
      <c r="BS249" s="42"/>
      <c r="BT249" s="42"/>
    </row>
    <row r="250" spans="1:72" s="63" customFormat="1">
      <c r="A250" s="53" t="str">
        <f t="shared" si="4"/>
        <v/>
      </c>
      <c r="B250" s="62"/>
      <c r="C250" s="65"/>
      <c r="D250" s="50" t="str">
        <f>IFERROR((VLOOKUP(C250,ผู้สำเร็จการศึกษา!$C$1:$M$3332,2,0)),"")</f>
        <v/>
      </c>
      <c r="E250" s="51" t="str">
        <f>IFERROR((VLOOKUP(C250,ผู้สำเร็จการศึกษา!$C$1:$M$3332,3,0)),"")</f>
        <v/>
      </c>
      <c r="F250" s="51" t="str">
        <f>IFERROR((VLOOKUP(C250,ผู้สำเร็จการศึกษา!$C$1:$M$3332,4,0)),"")</f>
        <v/>
      </c>
      <c r="G250" s="51" t="str">
        <f>IFERROR((VLOOKUP(C250,ผู้สำเร็จการศึกษา!$C$1:$M$3332,10,0)),"")</f>
        <v/>
      </c>
      <c r="H250" s="51" t="str">
        <f>IFERROR((VLOOKUP(C250,ผู้สำเร็จการศึกษา!$C$1:$M$3332,6,0)),"")</f>
        <v/>
      </c>
      <c r="I250" s="51" t="str">
        <f>IFERROR((VLOOKUP(C250,ผู้สำเร็จการศึกษา!$C$1:$M$3332,8,0)),"")</f>
        <v/>
      </c>
      <c r="J250" s="51"/>
      <c r="K250" s="51"/>
      <c r="L250" s="51"/>
      <c r="M250" s="51"/>
      <c r="N250" s="51"/>
      <c r="O250" s="51"/>
      <c r="P250" s="51"/>
      <c r="Q250" s="51"/>
      <c r="R250" s="51"/>
      <c r="S250" s="39"/>
      <c r="T250" s="40"/>
      <c r="U250" s="39"/>
      <c r="V250" s="40"/>
      <c r="W250" s="39"/>
      <c r="X250" s="41"/>
      <c r="Y250" s="41"/>
      <c r="Z250" s="41"/>
      <c r="AA250" s="42"/>
      <c r="AB250" s="41"/>
      <c r="AC250" s="41"/>
      <c r="AD250" s="41"/>
      <c r="AE250" s="40"/>
      <c r="AF250" s="43"/>
      <c r="AG250" s="43"/>
      <c r="AH250" s="40"/>
      <c r="AI250" s="44"/>
      <c r="AJ250" s="44"/>
      <c r="AK250" s="44"/>
      <c r="AL250" s="44"/>
      <c r="AM250" s="44"/>
      <c r="AN250" s="44"/>
      <c r="AO250" s="45"/>
      <c r="AP250" s="45"/>
      <c r="AQ250" s="45"/>
      <c r="AR250" s="45"/>
      <c r="AS250" s="45"/>
      <c r="AT250" s="45"/>
      <c r="AU250" s="38"/>
      <c r="AV250" s="38"/>
      <c r="AW250" s="38"/>
      <c r="AX250" s="38"/>
      <c r="AY250" s="38"/>
      <c r="AZ250" s="38"/>
      <c r="BA250" s="45"/>
      <c r="BB250" s="45"/>
      <c r="BC250" s="45"/>
      <c r="BD250" s="45"/>
      <c r="BE250" s="45"/>
      <c r="BF250" s="38"/>
      <c r="BG250" s="38"/>
      <c r="BH250" s="38"/>
      <c r="BI250" s="38"/>
      <c r="BJ250" s="45"/>
      <c r="BK250" s="45"/>
      <c r="BL250" s="38"/>
      <c r="BM250" s="38"/>
      <c r="BN250" s="38"/>
      <c r="BO250" s="38"/>
      <c r="BP250" s="42"/>
      <c r="BQ250" s="42"/>
      <c r="BR250" s="42"/>
      <c r="BS250" s="42"/>
      <c r="BT250" s="42"/>
    </row>
    <row r="251" spans="1:72" s="63" customFormat="1">
      <c r="A251" s="53" t="str">
        <f t="shared" si="4"/>
        <v/>
      </c>
      <c r="B251" s="62"/>
      <c r="C251" s="65"/>
      <c r="D251" s="50" t="str">
        <f>IFERROR((VLOOKUP(C251,ผู้สำเร็จการศึกษา!$C$1:$M$3332,2,0)),"")</f>
        <v/>
      </c>
      <c r="E251" s="51" t="str">
        <f>IFERROR((VLOOKUP(C251,ผู้สำเร็จการศึกษา!$C$1:$M$3332,3,0)),"")</f>
        <v/>
      </c>
      <c r="F251" s="51" t="str">
        <f>IFERROR((VLOOKUP(C251,ผู้สำเร็จการศึกษา!$C$1:$M$3332,4,0)),"")</f>
        <v/>
      </c>
      <c r="G251" s="51" t="str">
        <f>IFERROR((VLOOKUP(C251,ผู้สำเร็จการศึกษา!$C$1:$M$3332,10,0)),"")</f>
        <v/>
      </c>
      <c r="H251" s="51" t="str">
        <f>IFERROR((VLOOKUP(C251,ผู้สำเร็จการศึกษา!$C$1:$M$3332,6,0)),"")</f>
        <v/>
      </c>
      <c r="I251" s="51" t="str">
        <f>IFERROR((VLOOKUP(C251,ผู้สำเร็จการศึกษา!$C$1:$M$3332,8,0)),"")</f>
        <v/>
      </c>
      <c r="J251" s="51"/>
      <c r="K251" s="51"/>
      <c r="L251" s="51"/>
      <c r="M251" s="51"/>
      <c r="N251" s="51"/>
      <c r="O251" s="51"/>
      <c r="P251" s="51"/>
      <c r="Q251" s="51"/>
      <c r="R251" s="51"/>
      <c r="S251" s="39"/>
      <c r="T251" s="40"/>
      <c r="U251" s="39"/>
      <c r="V251" s="40"/>
      <c r="W251" s="39"/>
      <c r="X251" s="41"/>
      <c r="Y251" s="41"/>
      <c r="Z251" s="41"/>
      <c r="AA251" s="42"/>
      <c r="AB251" s="41"/>
      <c r="AC251" s="41"/>
      <c r="AD251" s="41"/>
      <c r="AE251" s="40"/>
      <c r="AF251" s="43"/>
      <c r="AG251" s="43"/>
      <c r="AH251" s="40"/>
      <c r="AI251" s="44"/>
      <c r="AJ251" s="44"/>
      <c r="AK251" s="44"/>
      <c r="AL251" s="44"/>
      <c r="AM251" s="44"/>
      <c r="AN251" s="44"/>
      <c r="AO251" s="45"/>
      <c r="AP251" s="45"/>
      <c r="AQ251" s="45"/>
      <c r="AR251" s="45"/>
      <c r="AS251" s="45"/>
      <c r="AT251" s="45"/>
      <c r="AU251" s="38"/>
      <c r="AV251" s="38"/>
      <c r="AW251" s="38"/>
      <c r="AX251" s="38"/>
      <c r="AY251" s="38"/>
      <c r="AZ251" s="38"/>
      <c r="BA251" s="45"/>
      <c r="BB251" s="45"/>
      <c r="BC251" s="45"/>
      <c r="BD251" s="45"/>
      <c r="BE251" s="45"/>
      <c r="BF251" s="38"/>
      <c r="BG251" s="38"/>
      <c r="BH251" s="38"/>
      <c r="BI251" s="38"/>
      <c r="BJ251" s="45"/>
      <c r="BK251" s="45"/>
      <c r="BL251" s="38"/>
      <c r="BM251" s="38"/>
      <c r="BN251" s="38"/>
      <c r="BO251" s="38"/>
      <c r="BP251" s="42"/>
      <c r="BQ251" s="42"/>
      <c r="BR251" s="42"/>
      <c r="BS251" s="42"/>
      <c r="BT251" s="42"/>
    </row>
    <row r="252" spans="1:72" s="63" customFormat="1">
      <c r="A252" s="53" t="str">
        <f t="shared" si="4"/>
        <v/>
      </c>
      <c r="B252" s="62"/>
      <c r="C252" s="65"/>
      <c r="D252" s="50" t="str">
        <f>IFERROR((VLOOKUP(C252,ผู้สำเร็จการศึกษา!$C$1:$M$3332,2,0)),"")</f>
        <v/>
      </c>
      <c r="E252" s="51" t="str">
        <f>IFERROR((VLOOKUP(C252,ผู้สำเร็จการศึกษา!$C$1:$M$3332,3,0)),"")</f>
        <v/>
      </c>
      <c r="F252" s="51" t="str">
        <f>IFERROR((VLOOKUP(C252,ผู้สำเร็จการศึกษา!$C$1:$M$3332,4,0)),"")</f>
        <v/>
      </c>
      <c r="G252" s="51" t="str">
        <f>IFERROR((VLOOKUP(C252,ผู้สำเร็จการศึกษา!$C$1:$M$3332,10,0)),"")</f>
        <v/>
      </c>
      <c r="H252" s="51" t="str">
        <f>IFERROR((VLOOKUP(C252,ผู้สำเร็จการศึกษา!$C$1:$M$3332,6,0)),"")</f>
        <v/>
      </c>
      <c r="I252" s="51" t="str">
        <f>IFERROR((VLOOKUP(C252,ผู้สำเร็จการศึกษา!$C$1:$M$3332,8,0)),"")</f>
        <v/>
      </c>
      <c r="J252" s="51"/>
      <c r="K252" s="51"/>
      <c r="L252" s="51"/>
      <c r="M252" s="51"/>
      <c r="N252" s="51"/>
      <c r="O252" s="51"/>
      <c r="P252" s="51"/>
      <c r="Q252" s="51"/>
      <c r="R252" s="51"/>
      <c r="S252" s="39"/>
      <c r="T252" s="40"/>
      <c r="U252" s="39"/>
      <c r="V252" s="40"/>
      <c r="W252" s="39"/>
      <c r="X252" s="41"/>
      <c r="Y252" s="41"/>
      <c r="Z252" s="41"/>
      <c r="AA252" s="42"/>
      <c r="AB252" s="41"/>
      <c r="AC252" s="41"/>
      <c r="AD252" s="41"/>
      <c r="AE252" s="40"/>
      <c r="AF252" s="43"/>
      <c r="AG252" s="43"/>
      <c r="AH252" s="40"/>
      <c r="AI252" s="44"/>
      <c r="AJ252" s="44"/>
      <c r="AK252" s="44"/>
      <c r="AL252" s="44"/>
      <c r="AM252" s="44"/>
      <c r="AN252" s="44"/>
      <c r="AO252" s="45"/>
      <c r="AP252" s="45"/>
      <c r="AQ252" s="45"/>
      <c r="AR252" s="45"/>
      <c r="AS252" s="45"/>
      <c r="AT252" s="45"/>
      <c r="AU252" s="38"/>
      <c r="AV252" s="38"/>
      <c r="AW252" s="38"/>
      <c r="AX252" s="38"/>
      <c r="AY252" s="38"/>
      <c r="AZ252" s="38"/>
      <c r="BA252" s="45"/>
      <c r="BB252" s="45"/>
      <c r="BC252" s="45"/>
      <c r="BD252" s="45"/>
      <c r="BE252" s="45"/>
      <c r="BF252" s="38"/>
      <c r="BG252" s="38"/>
      <c r="BH252" s="38"/>
      <c r="BI252" s="38"/>
      <c r="BJ252" s="45"/>
      <c r="BK252" s="45"/>
      <c r="BL252" s="38"/>
      <c r="BM252" s="38"/>
      <c r="BN252" s="38"/>
      <c r="BO252" s="38"/>
      <c r="BP252" s="42"/>
      <c r="BQ252" s="42"/>
      <c r="BR252" s="42"/>
      <c r="BS252" s="42"/>
      <c r="BT252" s="42"/>
    </row>
    <row r="253" spans="1:72" s="63" customFormat="1">
      <c r="A253" s="53" t="str">
        <f t="shared" si="4"/>
        <v/>
      </c>
      <c r="B253" s="62"/>
      <c r="C253" s="65"/>
      <c r="D253" s="50" t="str">
        <f>IFERROR((VLOOKUP(C253,ผู้สำเร็จการศึกษา!$C$1:$M$3332,2,0)),"")</f>
        <v/>
      </c>
      <c r="E253" s="51" t="str">
        <f>IFERROR((VLOOKUP(C253,ผู้สำเร็จการศึกษา!$C$1:$M$3332,3,0)),"")</f>
        <v/>
      </c>
      <c r="F253" s="51" t="str">
        <f>IFERROR((VLOOKUP(C253,ผู้สำเร็จการศึกษา!$C$1:$M$3332,4,0)),"")</f>
        <v/>
      </c>
      <c r="G253" s="51" t="str">
        <f>IFERROR((VLOOKUP(C253,ผู้สำเร็จการศึกษา!$C$1:$M$3332,10,0)),"")</f>
        <v/>
      </c>
      <c r="H253" s="51" t="str">
        <f>IFERROR((VLOOKUP(C253,ผู้สำเร็จการศึกษา!$C$1:$M$3332,6,0)),"")</f>
        <v/>
      </c>
      <c r="I253" s="51" t="str">
        <f>IFERROR((VLOOKUP(C253,ผู้สำเร็จการศึกษา!$C$1:$M$3332,8,0)),"")</f>
        <v/>
      </c>
      <c r="J253" s="51"/>
      <c r="K253" s="51"/>
      <c r="L253" s="51"/>
      <c r="M253" s="51"/>
      <c r="N253" s="51"/>
      <c r="O253" s="51"/>
      <c r="P253" s="51"/>
      <c r="Q253" s="51"/>
      <c r="R253" s="51"/>
      <c r="S253" s="39"/>
      <c r="T253" s="40"/>
      <c r="U253" s="39"/>
      <c r="V253" s="40"/>
      <c r="W253" s="39"/>
      <c r="X253" s="41"/>
      <c r="Y253" s="41"/>
      <c r="Z253" s="41"/>
      <c r="AA253" s="42"/>
      <c r="AB253" s="41"/>
      <c r="AC253" s="41"/>
      <c r="AD253" s="41"/>
      <c r="AE253" s="40"/>
      <c r="AF253" s="43"/>
      <c r="AG253" s="43"/>
      <c r="AH253" s="40"/>
      <c r="AI253" s="44"/>
      <c r="AJ253" s="44"/>
      <c r="AK253" s="44"/>
      <c r="AL253" s="44"/>
      <c r="AM253" s="44"/>
      <c r="AN253" s="44"/>
      <c r="AO253" s="45"/>
      <c r="AP253" s="45"/>
      <c r="AQ253" s="45"/>
      <c r="AR253" s="45"/>
      <c r="AS253" s="45"/>
      <c r="AT253" s="45"/>
      <c r="AU253" s="38"/>
      <c r="AV253" s="38"/>
      <c r="AW253" s="38"/>
      <c r="AX253" s="38"/>
      <c r="AY253" s="38"/>
      <c r="AZ253" s="38"/>
      <c r="BA253" s="45"/>
      <c r="BB253" s="45"/>
      <c r="BC253" s="45"/>
      <c r="BD253" s="45"/>
      <c r="BE253" s="45"/>
      <c r="BF253" s="38"/>
      <c r="BG253" s="38"/>
      <c r="BH253" s="38"/>
      <c r="BI253" s="38"/>
      <c r="BJ253" s="45"/>
      <c r="BK253" s="45"/>
      <c r="BL253" s="38"/>
      <c r="BM253" s="38"/>
      <c r="BN253" s="38"/>
      <c r="BO253" s="38"/>
      <c r="BP253" s="42"/>
      <c r="BQ253" s="42"/>
      <c r="BR253" s="42"/>
      <c r="BS253" s="42"/>
      <c r="BT253" s="42"/>
    </row>
    <row r="254" spans="1:72" s="63" customFormat="1">
      <c r="A254" s="53" t="str">
        <f t="shared" si="4"/>
        <v/>
      </c>
      <c r="B254" s="62"/>
      <c r="C254" s="65"/>
      <c r="D254" s="50" t="str">
        <f>IFERROR((VLOOKUP(C254,ผู้สำเร็จการศึกษา!$C$1:$M$3332,2,0)),"")</f>
        <v/>
      </c>
      <c r="E254" s="51" t="str">
        <f>IFERROR((VLOOKUP(C254,ผู้สำเร็จการศึกษา!$C$1:$M$3332,3,0)),"")</f>
        <v/>
      </c>
      <c r="F254" s="51" t="str">
        <f>IFERROR((VLOOKUP(C254,ผู้สำเร็จการศึกษา!$C$1:$M$3332,4,0)),"")</f>
        <v/>
      </c>
      <c r="G254" s="51" t="str">
        <f>IFERROR((VLOOKUP(C254,ผู้สำเร็จการศึกษา!$C$1:$M$3332,10,0)),"")</f>
        <v/>
      </c>
      <c r="H254" s="51" t="str">
        <f>IFERROR((VLOOKUP(C254,ผู้สำเร็จการศึกษา!$C$1:$M$3332,6,0)),"")</f>
        <v/>
      </c>
      <c r="I254" s="51" t="str">
        <f>IFERROR((VLOOKUP(C254,ผู้สำเร็จการศึกษา!$C$1:$M$3332,8,0)),"")</f>
        <v/>
      </c>
      <c r="J254" s="51"/>
      <c r="K254" s="51"/>
      <c r="L254" s="51"/>
      <c r="M254" s="51"/>
      <c r="N254" s="51"/>
      <c r="O254" s="51"/>
      <c r="P254" s="51"/>
      <c r="Q254" s="51"/>
      <c r="R254" s="51"/>
      <c r="S254" s="39"/>
      <c r="T254" s="40"/>
      <c r="U254" s="39"/>
      <c r="V254" s="40"/>
      <c r="W254" s="39"/>
      <c r="X254" s="41"/>
      <c r="Y254" s="41"/>
      <c r="Z254" s="41"/>
      <c r="AA254" s="42"/>
      <c r="AB254" s="41"/>
      <c r="AC254" s="41"/>
      <c r="AD254" s="41"/>
      <c r="AE254" s="40"/>
      <c r="AF254" s="43"/>
      <c r="AG254" s="43"/>
      <c r="AH254" s="40"/>
      <c r="AI254" s="44"/>
      <c r="AJ254" s="44"/>
      <c r="AK254" s="44"/>
      <c r="AL254" s="44"/>
      <c r="AM254" s="44"/>
      <c r="AN254" s="44"/>
      <c r="AO254" s="45"/>
      <c r="AP254" s="45"/>
      <c r="AQ254" s="45"/>
      <c r="AR254" s="45"/>
      <c r="AS254" s="45"/>
      <c r="AT254" s="45"/>
      <c r="AU254" s="38"/>
      <c r="AV254" s="38"/>
      <c r="AW254" s="38"/>
      <c r="AX254" s="38"/>
      <c r="AY254" s="38"/>
      <c r="AZ254" s="38"/>
      <c r="BA254" s="45"/>
      <c r="BB254" s="45"/>
      <c r="BC254" s="45"/>
      <c r="BD254" s="45"/>
      <c r="BE254" s="45"/>
      <c r="BF254" s="38"/>
      <c r="BG254" s="38"/>
      <c r="BH254" s="38"/>
      <c r="BI254" s="38"/>
      <c r="BJ254" s="45"/>
      <c r="BK254" s="45"/>
      <c r="BL254" s="38"/>
      <c r="BM254" s="38"/>
      <c r="BN254" s="38"/>
      <c r="BO254" s="38"/>
      <c r="BP254" s="42"/>
      <c r="BQ254" s="42"/>
      <c r="BR254" s="42"/>
      <c r="BS254" s="42"/>
      <c r="BT254" s="42"/>
    </row>
    <row r="255" spans="1:72" s="63" customFormat="1">
      <c r="A255" s="53" t="str">
        <f t="shared" si="4"/>
        <v/>
      </c>
      <c r="B255" s="62"/>
      <c r="C255" s="65"/>
      <c r="D255" s="50" t="str">
        <f>IFERROR((VLOOKUP(C255,ผู้สำเร็จการศึกษา!$C$1:$M$3332,2,0)),"")</f>
        <v/>
      </c>
      <c r="E255" s="51" t="str">
        <f>IFERROR((VLOOKUP(C255,ผู้สำเร็จการศึกษา!$C$1:$M$3332,3,0)),"")</f>
        <v/>
      </c>
      <c r="F255" s="51" t="str">
        <f>IFERROR((VLOOKUP(C255,ผู้สำเร็จการศึกษา!$C$1:$M$3332,4,0)),"")</f>
        <v/>
      </c>
      <c r="G255" s="51" t="str">
        <f>IFERROR((VLOOKUP(C255,ผู้สำเร็จการศึกษา!$C$1:$M$3332,10,0)),"")</f>
        <v/>
      </c>
      <c r="H255" s="51" t="str">
        <f>IFERROR((VLOOKUP(C255,ผู้สำเร็จการศึกษา!$C$1:$M$3332,6,0)),"")</f>
        <v/>
      </c>
      <c r="I255" s="51" t="str">
        <f>IFERROR((VLOOKUP(C255,ผู้สำเร็จการศึกษา!$C$1:$M$3332,8,0)),"")</f>
        <v/>
      </c>
      <c r="J255" s="51"/>
      <c r="K255" s="51"/>
      <c r="L255" s="51"/>
      <c r="M255" s="51"/>
      <c r="N255" s="51"/>
      <c r="O255" s="51"/>
      <c r="P255" s="51"/>
      <c r="Q255" s="51"/>
      <c r="R255" s="51"/>
      <c r="S255" s="39"/>
      <c r="T255" s="40"/>
      <c r="U255" s="39"/>
      <c r="V255" s="40"/>
      <c r="W255" s="39"/>
      <c r="X255" s="41"/>
      <c r="Y255" s="41"/>
      <c r="Z255" s="41"/>
      <c r="AA255" s="42"/>
      <c r="AB255" s="41"/>
      <c r="AC255" s="41"/>
      <c r="AD255" s="41"/>
      <c r="AE255" s="40"/>
      <c r="AF255" s="43"/>
      <c r="AG255" s="43"/>
      <c r="AH255" s="40"/>
      <c r="AI255" s="44"/>
      <c r="AJ255" s="44"/>
      <c r="AK255" s="44"/>
      <c r="AL255" s="44"/>
      <c r="AM255" s="44"/>
      <c r="AN255" s="44"/>
      <c r="AO255" s="45"/>
      <c r="AP255" s="45"/>
      <c r="AQ255" s="45"/>
      <c r="AR255" s="45"/>
      <c r="AS255" s="45"/>
      <c r="AT255" s="45"/>
      <c r="AU255" s="38"/>
      <c r="AV255" s="38"/>
      <c r="AW255" s="38"/>
      <c r="AX255" s="38"/>
      <c r="AY255" s="38"/>
      <c r="AZ255" s="38"/>
      <c r="BA255" s="45"/>
      <c r="BB255" s="45"/>
      <c r="BC255" s="45"/>
      <c r="BD255" s="45"/>
      <c r="BE255" s="45"/>
      <c r="BF255" s="38"/>
      <c r="BG255" s="38"/>
      <c r="BH255" s="38"/>
      <c r="BI255" s="38"/>
      <c r="BJ255" s="45"/>
      <c r="BK255" s="45"/>
      <c r="BL255" s="38"/>
      <c r="BM255" s="38"/>
      <c r="BN255" s="38"/>
      <c r="BO255" s="38"/>
      <c r="BP255" s="42"/>
      <c r="BQ255" s="42"/>
      <c r="BR255" s="42"/>
      <c r="BS255" s="42"/>
      <c r="BT255" s="42"/>
    </row>
    <row r="256" spans="1:72" s="63" customFormat="1">
      <c r="A256" s="53" t="str">
        <f t="shared" si="4"/>
        <v/>
      </c>
      <c r="B256" s="62"/>
      <c r="C256" s="65"/>
      <c r="D256" s="50" t="str">
        <f>IFERROR((VLOOKUP(C256,ผู้สำเร็จการศึกษา!$C$1:$M$3332,2,0)),"")</f>
        <v/>
      </c>
      <c r="E256" s="51" t="str">
        <f>IFERROR((VLOOKUP(C256,ผู้สำเร็จการศึกษา!$C$1:$M$3332,3,0)),"")</f>
        <v/>
      </c>
      <c r="F256" s="51" t="str">
        <f>IFERROR((VLOOKUP(C256,ผู้สำเร็จการศึกษา!$C$1:$M$3332,4,0)),"")</f>
        <v/>
      </c>
      <c r="G256" s="51" t="str">
        <f>IFERROR((VLOOKUP(C256,ผู้สำเร็จการศึกษา!$C$1:$M$3332,10,0)),"")</f>
        <v/>
      </c>
      <c r="H256" s="51" t="str">
        <f>IFERROR((VLOOKUP(C256,ผู้สำเร็จการศึกษา!$C$1:$M$3332,6,0)),"")</f>
        <v/>
      </c>
      <c r="I256" s="51" t="str">
        <f>IFERROR((VLOOKUP(C256,ผู้สำเร็จการศึกษา!$C$1:$M$3332,8,0)),"")</f>
        <v/>
      </c>
      <c r="J256" s="51"/>
      <c r="K256" s="51"/>
      <c r="L256" s="51"/>
      <c r="M256" s="51"/>
      <c r="N256" s="51"/>
      <c r="O256" s="51"/>
      <c r="P256" s="51"/>
      <c r="Q256" s="51"/>
      <c r="R256" s="51"/>
      <c r="S256" s="39"/>
      <c r="T256" s="40"/>
      <c r="U256" s="39"/>
      <c r="V256" s="40"/>
      <c r="W256" s="39"/>
      <c r="X256" s="41"/>
      <c r="Y256" s="41"/>
      <c r="Z256" s="41"/>
      <c r="AA256" s="42"/>
      <c r="AB256" s="41"/>
      <c r="AC256" s="41"/>
      <c r="AD256" s="41"/>
      <c r="AE256" s="40"/>
      <c r="AF256" s="43"/>
      <c r="AG256" s="43"/>
      <c r="AH256" s="40"/>
      <c r="AI256" s="44"/>
      <c r="AJ256" s="44"/>
      <c r="AK256" s="44"/>
      <c r="AL256" s="44"/>
      <c r="AM256" s="44"/>
      <c r="AN256" s="44"/>
      <c r="AO256" s="45"/>
      <c r="AP256" s="45"/>
      <c r="AQ256" s="45"/>
      <c r="AR256" s="45"/>
      <c r="AS256" s="45"/>
      <c r="AT256" s="45"/>
      <c r="AU256" s="38"/>
      <c r="AV256" s="38"/>
      <c r="AW256" s="38"/>
      <c r="AX256" s="38"/>
      <c r="AY256" s="38"/>
      <c r="AZ256" s="38"/>
      <c r="BA256" s="45"/>
      <c r="BB256" s="45"/>
      <c r="BC256" s="45"/>
      <c r="BD256" s="45"/>
      <c r="BE256" s="45"/>
      <c r="BF256" s="38"/>
      <c r="BG256" s="38"/>
      <c r="BH256" s="38"/>
      <c r="BI256" s="38"/>
      <c r="BJ256" s="45"/>
      <c r="BK256" s="45"/>
      <c r="BL256" s="38"/>
      <c r="BM256" s="38"/>
      <c r="BN256" s="38"/>
      <c r="BO256" s="38"/>
      <c r="BP256" s="42"/>
      <c r="BQ256" s="42"/>
      <c r="BR256" s="42"/>
      <c r="BS256" s="42"/>
      <c r="BT256" s="42"/>
    </row>
    <row r="257" spans="1:72" s="63" customFormat="1">
      <c r="A257" s="53" t="str">
        <f t="shared" si="4"/>
        <v/>
      </c>
      <c r="B257" s="62"/>
      <c r="C257" s="65"/>
      <c r="D257" s="50" t="str">
        <f>IFERROR((VLOOKUP(C257,ผู้สำเร็จการศึกษา!$C$1:$M$3332,2,0)),"")</f>
        <v/>
      </c>
      <c r="E257" s="51" t="str">
        <f>IFERROR((VLOOKUP(C257,ผู้สำเร็จการศึกษา!$C$1:$M$3332,3,0)),"")</f>
        <v/>
      </c>
      <c r="F257" s="51" t="str">
        <f>IFERROR((VLOOKUP(C257,ผู้สำเร็จการศึกษา!$C$1:$M$3332,4,0)),"")</f>
        <v/>
      </c>
      <c r="G257" s="51" t="str">
        <f>IFERROR((VLOOKUP(C257,ผู้สำเร็จการศึกษา!$C$1:$M$3332,10,0)),"")</f>
        <v/>
      </c>
      <c r="H257" s="51" t="str">
        <f>IFERROR((VLOOKUP(C257,ผู้สำเร็จการศึกษา!$C$1:$M$3332,6,0)),"")</f>
        <v/>
      </c>
      <c r="I257" s="51" t="str">
        <f>IFERROR((VLOOKUP(C257,ผู้สำเร็จการศึกษา!$C$1:$M$3332,8,0)),"")</f>
        <v/>
      </c>
      <c r="J257" s="51"/>
      <c r="K257" s="51"/>
      <c r="L257" s="51"/>
      <c r="M257" s="51"/>
      <c r="N257" s="51"/>
      <c r="O257" s="51"/>
      <c r="P257" s="51"/>
      <c r="Q257" s="51"/>
      <c r="R257" s="51"/>
      <c r="S257" s="39"/>
      <c r="T257" s="40"/>
      <c r="U257" s="39"/>
      <c r="V257" s="40"/>
      <c r="W257" s="39"/>
      <c r="X257" s="41"/>
      <c r="Y257" s="41"/>
      <c r="Z257" s="41"/>
      <c r="AA257" s="42"/>
      <c r="AB257" s="41"/>
      <c r="AC257" s="41"/>
      <c r="AD257" s="41"/>
      <c r="AE257" s="40"/>
      <c r="AF257" s="43"/>
      <c r="AG257" s="43"/>
      <c r="AH257" s="40"/>
      <c r="AI257" s="44"/>
      <c r="AJ257" s="44"/>
      <c r="AK257" s="44"/>
      <c r="AL257" s="44"/>
      <c r="AM257" s="44"/>
      <c r="AN257" s="44"/>
      <c r="AO257" s="45"/>
      <c r="AP257" s="45"/>
      <c r="AQ257" s="45"/>
      <c r="AR257" s="45"/>
      <c r="AS257" s="45"/>
      <c r="AT257" s="45"/>
      <c r="AU257" s="38"/>
      <c r="AV257" s="38"/>
      <c r="AW257" s="38"/>
      <c r="AX257" s="38"/>
      <c r="AY257" s="38"/>
      <c r="AZ257" s="38"/>
      <c r="BA257" s="45"/>
      <c r="BB257" s="45"/>
      <c r="BC257" s="45"/>
      <c r="BD257" s="45"/>
      <c r="BE257" s="45"/>
      <c r="BF257" s="38"/>
      <c r="BG257" s="38"/>
      <c r="BH257" s="38"/>
      <c r="BI257" s="38"/>
      <c r="BJ257" s="45"/>
      <c r="BK257" s="45"/>
      <c r="BL257" s="38"/>
      <c r="BM257" s="38"/>
      <c r="BN257" s="38"/>
      <c r="BO257" s="38"/>
      <c r="BP257" s="42"/>
      <c r="BQ257" s="42"/>
      <c r="BR257" s="42"/>
      <c r="BS257" s="42"/>
      <c r="BT257" s="42"/>
    </row>
    <row r="258" spans="1:72" s="63" customFormat="1">
      <c r="A258" s="53" t="str">
        <f t="shared" si="4"/>
        <v/>
      </c>
      <c r="B258" s="62"/>
      <c r="C258" s="65"/>
      <c r="D258" s="50" t="str">
        <f>IFERROR((VLOOKUP(C258,ผู้สำเร็จการศึกษา!$C$1:$M$3332,2,0)),"")</f>
        <v/>
      </c>
      <c r="E258" s="51" t="str">
        <f>IFERROR((VLOOKUP(C258,ผู้สำเร็จการศึกษา!$C$1:$M$3332,3,0)),"")</f>
        <v/>
      </c>
      <c r="F258" s="51" t="str">
        <f>IFERROR((VLOOKUP(C258,ผู้สำเร็จการศึกษา!$C$1:$M$3332,4,0)),"")</f>
        <v/>
      </c>
      <c r="G258" s="51" t="str">
        <f>IFERROR((VLOOKUP(C258,ผู้สำเร็จการศึกษา!$C$1:$M$3332,10,0)),"")</f>
        <v/>
      </c>
      <c r="H258" s="51" t="str">
        <f>IFERROR((VLOOKUP(C258,ผู้สำเร็จการศึกษา!$C$1:$M$3332,6,0)),"")</f>
        <v/>
      </c>
      <c r="I258" s="51" t="str">
        <f>IFERROR((VLOOKUP(C258,ผู้สำเร็จการศึกษา!$C$1:$M$3332,8,0)),"")</f>
        <v/>
      </c>
      <c r="J258" s="51"/>
      <c r="K258" s="51"/>
      <c r="L258" s="51"/>
      <c r="M258" s="51"/>
      <c r="N258" s="51"/>
      <c r="O258" s="51"/>
      <c r="P258" s="51"/>
      <c r="Q258" s="51"/>
      <c r="R258" s="51"/>
      <c r="S258" s="39"/>
      <c r="T258" s="40"/>
      <c r="U258" s="39"/>
      <c r="V258" s="40"/>
      <c r="W258" s="39"/>
      <c r="X258" s="41"/>
      <c r="Y258" s="41"/>
      <c r="Z258" s="41"/>
      <c r="AA258" s="42"/>
      <c r="AB258" s="41"/>
      <c r="AC258" s="41"/>
      <c r="AD258" s="41"/>
      <c r="AE258" s="40"/>
      <c r="AF258" s="43"/>
      <c r="AG258" s="43"/>
      <c r="AH258" s="40"/>
      <c r="AI258" s="44"/>
      <c r="AJ258" s="44"/>
      <c r="AK258" s="44"/>
      <c r="AL258" s="44"/>
      <c r="AM258" s="44"/>
      <c r="AN258" s="44"/>
      <c r="AO258" s="45"/>
      <c r="AP258" s="45"/>
      <c r="AQ258" s="45"/>
      <c r="AR258" s="45"/>
      <c r="AS258" s="45"/>
      <c r="AT258" s="45"/>
      <c r="AU258" s="38"/>
      <c r="AV258" s="38"/>
      <c r="AW258" s="38"/>
      <c r="AX258" s="38"/>
      <c r="AY258" s="38"/>
      <c r="AZ258" s="38"/>
      <c r="BA258" s="45"/>
      <c r="BB258" s="45"/>
      <c r="BC258" s="45"/>
      <c r="BD258" s="45"/>
      <c r="BE258" s="45"/>
      <c r="BF258" s="38"/>
      <c r="BG258" s="38"/>
      <c r="BH258" s="38"/>
      <c r="BI258" s="38"/>
      <c r="BJ258" s="45"/>
      <c r="BK258" s="45"/>
      <c r="BL258" s="38"/>
      <c r="BM258" s="38"/>
      <c r="BN258" s="38"/>
      <c r="BO258" s="38"/>
      <c r="BP258" s="42"/>
      <c r="BQ258" s="42"/>
      <c r="BR258" s="42"/>
      <c r="BS258" s="42"/>
      <c r="BT258" s="42"/>
    </row>
    <row r="259" spans="1:72" s="63" customFormat="1">
      <c r="A259" s="53" t="str">
        <f t="shared" si="4"/>
        <v/>
      </c>
      <c r="B259" s="62"/>
      <c r="C259" s="65"/>
      <c r="D259" s="50" t="str">
        <f>IFERROR((VLOOKUP(C259,ผู้สำเร็จการศึกษา!$C$1:$M$3332,2,0)),"")</f>
        <v/>
      </c>
      <c r="E259" s="51" t="str">
        <f>IFERROR((VLOOKUP(C259,ผู้สำเร็จการศึกษา!$C$1:$M$3332,3,0)),"")</f>
        <v/>
      </c>
      <c r="F259" s="51" t="str">
        <f>IFERROR((VLOOKUP(C259,ผู้สำเร็จการศึกษา!$C$1:$M$3332,4,0)),"")</f>
        <v/>
      </c>
      <c r="G259" s="51" t="str">
        <f>IFERROR((VLOOKUP(C259,ผู้สำเร็จการศึกษา!$C$1:$M$3332,10,0)),"")</f>
        <v/>
      </c>
      <c r="H259" s="51" t="str">
        <f>IFERROR((VLOOKUP(C259,ผู้สำเร็จการศึกษา!$C$1:$M$3332,6,0)),"")</f>
        <v/>
      </c>
      <c r="I259" s="51" t="str">
        <f>IFERROR((VLOOKUP(C259,ผู้สำเร็จการศึกษา!$C$1:$M$3332,8,0)),"")</f>
        <v/>
      </c>
      <c r="J259" s="51"/>
      <c r="K259" s="51"/>
      <c r="L259" s="51"/>
      <c r="M259" s="51"/>
      <c r="N259" s="51"/>
      <c r="O259" s="51"/>
      <c r="P259" s="51"/>
      <c r="Q259" s="51"/>
      <c r="R259" s="51"/>
      <c r="S259" s="39"/>
      <c r="T259" s="40"/>
      <c r="U259" s="39"/>
      <c r="V259" s="40"/>
      <c r="W259" s="39"/>
      <c r="X259" s="41"/>
      <c r="Y259" s="41"/>
      <c r="Z259" s="41"/>
      <c r="AA259" s="42"/>
      <c r="AB259" s="41"/>
      <c r="AC259" s="41"/>
      <c r="AD259" s="41"/>
      <c r="AE259" s="40"/>
      <c r="AF259" s="43"/>
      <c r="AG259" s="43"/>
      <c r="AH259" s="40"/>
      <c r="AI259" s="44"/>
      <c r="AJ259" s="44"/>
      <c r="AK259" s="44"/>
      <c r="AL259" s="44"/>
      <c r="AM259" s="44"/>
      <c r="AN259" s="44"/>
      <c r="AO259" s="45"/>
      <c r="AP259" s="45"/>
      <c r="AQ259" s="45"/>
      <c r="AR259" s="45"/>
      <c r="AS259" s="45"/>
      <c r="AT259" s="45"/>
      <c r="AU259" s="38"/>
      <c r="AV259" s="38"/>
      <c r="AW259" s="38"/>
      <c r="AX259" s="38"/>
      <c r="AY259" s="38"/>
      <c r="AZ259" s="38"/>
      <c r="BA259" s="45"/>
      <c r="BB259" s="45"/>
      <c r="BC259" s="45"/>
      <c r="BD259" s="45"/>
      <c r="BE259" s="45"/>
      <c r="BF259" s="38"/>
      <c r="BG259" s="38"/>
      <c r="BH259" s="38"/>
      <c r="BI259" s="38"/>
      <c r="BJ259" s="45"/>
      <c r="BK259" s="45"/>
      <c r="BL259" s="38"/>
      <c r="BM259" s="38"/>
      <c r="BN259" s="38"/>
      <c r="BO259" s="38"/>
      <c r="BP259" s="42"/>
      <c r="BQ259" s="42"/>
      <c r="BR259" s="42"/>
      <c r="BS259" s="42"/>
      <c r="BT259" s="42"/>
    </row>
    <row r="260" spans="1:72" s="63" customFormat="1">
      <c r="A260" s="53" t="str">
        <f t="shared" si="4"/>
        <v/>
      </c>
      <c r="B260" s="62"/>
      <c r="C260" s="65"/>
      <c r="D260" s="50" t="str">
        <f>IFERROR((VLOOKUP(C260,ผู้สำเร็จการศึกษา!$C$1:$M$3332,2,0)),"")</f>
        <v/>
      </c>
      <c r="E260" s="51" t="str">
        <f>IFERROR((VLOOKUP(C260,ผู้สำเร็จการศึกษา!$C$1:$M$3332,3,0)),"")</f>
        <v/>
      </c>
      <c r="F260" s="51" t="str">
        <f>IFERROR((VLOOKUP(C260,ผู้สำเร็จการศึกษา!$C$1:$M$3332,4,0)),"")</f>
        <v/>
      </c>
      <c r="G260" s="51" t="str">
        <f>IFERROR((VLOOKUP(C260,ผู้สำเร็จการศึกษา!$C$1:$M$3332,10,0)),"")</f>
        <v/>
      </c>
      <c r="H260" s="51" t="str">
        <f>IFERROR((VLOOKUP(C260,ผู้สำเร็จการศึกษา!$C$1:$M$3332,6,0)),"")</f>
        <v/>
      </c>
      <c r="I260" s="51" t="str">
        <f>IFERROR((VLOOKUP(C260,ผู้สำเร็จการศึกษา!$C$1:$M$3332,8,0)),"")</f>
        <v/>
      </c>
      <c r="J260" s="51"/>
      <c r="K260" s="51"/>
      <c r="L260" s="51"/>
      <c r="M260" s="51"/>
      <c r="N260" s="51"/>
      <c r="O260" s="51"/>
      <c r="P260" s="51"/>
      <c r="Q260" s="51"/>
      <c r="R260" s="51"/>
      <c r="S260" s="39"/>
      <c r="T260" s="40"/>
      <c r="U260" s="39"/>
      <c r="V260" s="40"/>
      <c r="W260" s="39"/>
      <c r="X260" s="41"/>
      <c r="Y260" s="41"/>
      <c r="Z260" s="41"/>
      <c r="AA260" s="42"/>
      <c r="AB260" s="41"/>
      <c r="AC260" s="41"/>
      <c r="AD260" s="41"/>
      <c r="AE260" s="40"/>
      <c r="AF260" s="43"/>
      <c r="AG260" s="43"/>
      <c r="AH260" s="40"/>
      <c r="AI260" s="44"/>
      <c r="AJ260" s="44"/>
      <c r="AK260" s="44"/>
      <c r="AL260" s="44"/>
      <c r="AM260" s="44"/>
      <c r="AN260" s="44"/>
      <c r="AO260" s="45"/>
      <c r="AP260" s="45"/>
      <c r="AQ260" s="45"/>
      <c r="AR260" s="45"/>
      <c r="AS260" s="45"/>
      <c r="AT260" s="45"/>
      <c r="AU260" s="38"/>
      <c r="AV260" s="38"/>
      <c r="AW260" s="38"/>
      <c r="AX260" s="38"/>
      <c r="AY260" s="38"/>
      <c r="AZ260" s="38"/>
      <c r="BA260" s="45"/>
      <c r="BB260" s="45"/>
      <c r="BC260" s="45"/>
      <c r="BD260" s="45"/>
      <c r="BE260" s="45"/>
      <c r="BF260" s="38"/>
      <c r="BG260" s="38"/>
      <c r="BH260" s="38"/>
      <c r="BI260" s="38"/>
      <c r="BJ260" s="45"/>
      <c r="BK260" s="45"/>
      <c r="BL260" s="38"/>
      <c r="BM260" s="38"/>
      <c r="BN260" s="38"/>
      <c r="BO260" s="38"/>
      <c r="BP260" s="42"/>
      <c r="BQ260" s="42"/>
      <c r="BR260" s="42"/>
      <c r="BS260" s="42"/>
      <c r="BT260" s="42"/>
    </row>
    <row r="261" spans="1:72" s="63" customFormat="1">
      <c r="A261" s="53" t="str">
        <f t="shared" si="4"/>
        <v/>
      </c>
      <c r="B261" s="62"/>
      <c r="C261" s="65"/>
      <c r="D261" s="50" t="str">
        <f>IFERROR((VLOOKUP(C261,ผู้สำเร็จการศึกษา!$C$1:$M$3332,2,0)),"")</f>
        <v/>
      </c>
      <c r="E261" s="51" t="str">
        <f>IFERROR((VLOOKUP(C261,ผู้สำเร็จการศึกษา!$C$1:$M$3332,3,0)),"")</f>
        <v/>
      </c>
      <c r="F261" s="51" t="str">
        <f>IFERROR((VLOOKUP(C261,ผู้สำเร็จการศึกษา!$C$1:$M$3332,4,0)),"")</f>
        <v/>
      </c>
      <c r="G261" s="51" t="str">
        <f>IFERROR((VLOOKUP(C261,ผู้สำเร็จการศึกษา!$C$1:$M$3332,10,0)),"")</f>
        <v/>
      </c>
      <c r="H261" s="51" t="str">
        <f>IFERROR((VLOOKUP(C261,ผู้สำเร็จการศึกษา!$C$1:$M$3332,6,0)),"")</f>
        <v/>
      </c>
      <c r="I261" s="51" t="str">
        <f>IFERROR((VLOOKUP(C261,ผู้สำเร็จการศึกษา!$C$1:$M$3332,8,0)),"")</f>
        <v/>
      </c>
      <c r="J261" s="51"/>
      <c r="K261" s="51"/>
      <c r="L261" s="51"/>
      <c r="M261" s="51"/>
      <c r="N261" s="51"/>
      <c r="O261" s="51"/>
      <c r="P261" s="51"/>
      <c r="Q261" s="51"/>
      <c r="R261" s="51"/>
      <c r="S261" s="39"/>
      <c r="T261" s="40"/>
      <c r="U261" s="39"/>
      <c r="V261" s="40"/>
      <c r="W261" s="39"/>
      <c r="X261" s="41"/>
      <c r="Y261" s="41"/>
      <c r="Z261" s="41"/>
      <c r="AA261" s="42"/>
      <c r="AB261" s="41"/>
      <c r="AC261" s="41"/>
      <c r="AD261" s="41"/>
      <c r="AE261" s="40"/>
      <c r="AF261" s="43"/>
      <c r="AG261" s="43"/>
      <c r="AH261" s="40"/>
      <c r="AI261" s="44"/>
      <c r="AJ261" s="44"/>
      <c r="AK261" s="44"/>
      <c r="AL261" s="44"/>
      <c r="AM261" s="44"/>
      <c r="AN261" s="44"/>
      <c r="AO261" s="45"/>
      <c r="AP261" s="45"/>
      <c r="AQ261" s="45"/>
      <c r="AR261" s="45"/>
      <c r="AS261" s="45"/>
      <c r="AT261" s="45"/>
      <c r="AU261" s="38"/>
      <c r="AV261" s="38"/>
      <c r="AW261" s="38"/>
      <c r="AX261" s="38"/>
      <c r="AY261" s="38"/>
      <c r="AZ261" s="38"/>
      <c r="BA261" s="45"/>
      <c r="BB261" s="45"/>
      <c r="BC261" s="45"/>
      <c r="BD261" s="45"/>
      <c r="BE261" s="45"/>
      <c r="BF261" s="38"/>
      <c r="BG261" s="38"/>
      <c r="BH261" s="38"/>
      <c r="BI261" s="38"/>
      <c r="BJ261" s="45"/>
      <c r="BK261" s="45"/>
      <c r="BL261" s="38"/>
      <c r="BM261" s="38"/>
      <c r="BN261" s="38"/>
      <c r="BO261" s="38"/>
      <c r="BP261" s="42"/>
      <c r="BQ261" s="42"/>
      <c r="BR261" s="42"/>
      <c r="BS261" s="42"/>
      <c r="BT261" s="42"/>
    </row>
    <row r="262" spans="1:72" s="63" customFormat="1">
      <c r="A262" s="53" t="str">
        <f t="shared" si="4"/>
        <v/>
      </c>
      <c r="B262" s="62"/>
      <c r="C262" s="65"/>
      <c r="D262" s="50" t="str">
        <f>IFERROR((VLOOKUP(C262,ผู้สำเร็จการศึกษา!$C$1:$M$3332,2,0)),"")</f>
        <v/>
      </c>
      <c r="E262" s="51" t="str">
        <f>IFERROR((VLOOKUP(C262,ผู้สำเร็จการศึกษา!$C$1:$M$3332,3,0)),"")</f>
        <v/>
      </c>
      <c r="F262" s="51" t="str">
        <f>IFERROR((VLOOKUP(C262,ผู้สำเร็จการศึกษา!$C$1:$M$3332,4,0)),"")</f>
        <v/>
      </c>
      <c r="G262" s="51" t="str">
        <f>IFERROR((VLOOKUP(C262,ผู้สำเร็จการศึกษา!$C$1:$M$3332,10,0)),"")</f>
        <v/>
      </c>
      <c r="H262" s="51" t="str">
        <f>IFERROR((VLOOKUP(C262,ผู้สำเร็จการศึกษา!$C$1:$M$3332,6,0)),"")</f>
        <v/>
      </c>
      <c r="I262" s="51" t="str">
        <f>IFERROR((VLOOKUP(C262,ผู้สำเร็จการศึกษา!$C$1:$M$3332,8,0)),"")</f>
        <v/>
      </c>
      <c r="J262" s="51"/>
      <c r="K262" s="51"/>
      <c r="L262" s="51"/>
      <c r="M262" s="51"/>
      <c r="N262" s="51"/>
      <c r="O262" s="51"/>
      <c r="P262" s="51"/>
      <c r="Q262" s="51"/>
      <c r="R262" s="51"/>
      <c r="S262" s="39"/>
      <c r="T262" s="40"/>
      <c r="U262" s="39"/>
      <c r="V262" s="40"/>
      <c r="W262" s="39"/>
      <c r="X262" s="41"/>
      <c r="Y262" s="41"/>
      <c r="Z262" s="41"/>
      <c r="AA262" s="42"/>
      <c r="AB262" s="41"/>
      <c r="AC262" s="41"/>
      <c r="AD262" s="41"/>
      <c r="AE262" s="40"/>
      <c r="AF262" s="43"/>
      <c r="AG262" s="43"/>
      <c r="AH262" s="40"/>
      <c r="AI262" s="44"/>
      <c r="AJ262" s="44"/>
      <c r="AK262" s="44"/>
      <c r="AL262" s="44"/>
      <c r="AM262" s="44"/>
      <c r="AN262" s="44"/>
      <c r="AO262" s="45"/>
      <c r="AP262" s="45"/>
      <c r="AQ262" s="45"/>
      <c r="AR262" s="45"/>
      <c r="AS262" s="45"/>
      <c r="AT262" s="45"/>
      <c r="AU262" s="38"/>
      <c r="AV262" s="38"/>
      <c r="AW262" s="38"/>
      <c r="AX262" s="38"/>
      <c r="AY262" s="38"/>
      <c r="AZ262" s="38"/>
      <c r="BA262" s="45"/>
      <c r="BB262" s="45"/>
      <c r="BC262" s="45"/>
      <c r="BD262" s="45"/>
      <c r="BE262" s="45"/>
      <c r="BF262" s="38"/>
      <c r="BG262" s="38"/>
      <c r="BH262" s="38"/>
      <c r="BI262" s="38"/>
      <c r="BJ262" s="45"/>
      <c r="BK262" s="45"/>
      <c r="BL262" s="38"/>
      <c r="BM262" s="38"/>
      <c r="BN262" s="38"/>
      <c r="BO262" s="38"/>
      <c r="BP262" s="42"/>
      <c r="BQ262" s="42"/>
      <c r="BR262" s="42"/>
      <c r="BS262" s="42"/>
      <c r="BT262" s="42"/>
    </row>
    <row r="263" spans="1:72" s="63" customFormat="1">
      <c r="A263" s="53" t="str">
        <f t="shared" si="4"/>
        <v/>
      </c>
      <c r="B263" s="62"/>
      <c r="C263" s="65"/>
      <c r="D263" s="50" t="str">
        <f>IFERROR((VLOOKUP(C263,ผู้สำเร็จการศึกษา!$C$1:$M$3332,2,0)),"")</f>
        <v/>
      </c>
      <c r="E263" s="51" t="str">
        <f>IFERROR((VLOOKUP(C263,ผู้สำเร็จการศึกษา!$C$1:$M$3332,3,0)),"")</f>
        <v/>
      </c>
      <c r="F263" s="51" t="str">
        <f>IFERROR((VLOOKUP(C263,ผู้สำเร็จการศึกษา!$C$1:$M$3332,4,0)),"")</f>
        <v/>
      </c>
      <c r="G263" s="51" t="str">
        <f>IFERROR((VLOOKUP(C263,ผู้สำเร็จการศึกษา!$C$1:$M$3332,10,0)),"")</f>
        <v/>
      </c>
      <c r="H263" s="51" t="str">
        <f>IFERROR((VLOOKUP(C263,ผู้สำเร็จการศึกษา!$C$1:$M$3332,6,0)),"")</f>
        <v/>
      </c>
      <c r="I263" s="51" t="str">
        <f>IFERROR((VLOOKUP(C263,ผู้สำเร็จการศึกษา!$C$1:$M$3332,8,0)),"")</f>
        <v/>
      </c>
      <c r="J263" s="51"/>
      <c r="K263" s="51"/>
      <c r="L263" s="51"/>
      <c r="M263" s="51"/>
      <c r="N263" s="51"/>
      <c r="O263" s="51"/>
      <c r="P263" s="51"/>
      <c r="Q263" s="51"/>
      <c r="R263" s="51"/>
      <c r="S263" s="39"/>
      <c r="T263" s="40"/>
      <c r="U263" s="39"/>
      <c r="V263" s="40"/>
      <c r="W263" s="39"/>
      <c r="X263" s="41"/>
      <c r="Y263" s="41"/>
      <c r="Z263" s="41"/>
      <c r="AA263" s="42"/>
      <c r="AB263" s="41"/>
      <c r="AC263" s="41"/>
      <c r="AD263" s="41"/>
      <c r="AE263" s="40"/>
      <c r="AF263" s="43"/>
      <c r="AG263" s="43"/>
      <c r="AH263" s="40"/>
      <c r="AI263" s="44"/>
      <c r="AJ263" s="44"/>
      <c r="AK263" s="44"/>
      <c r="AL263" s="44"/>
      <c r="AM263" s="44"/>
      <c r="AN263" s="44"/>
      <c r="AO263" s="45"/>
      <c r="AP263" s="45"/>
      <c r="AQ263" s="45"/>
      <c r="AR263" s="45"/>
      <c r="AS263" s="45"/>
      <c r="AT263" s="45"/>
      <c r="AU263" s="38"/>
      <c r="AV263" s="38"/>
      <c r="AW263" s="38"/>
      <c r="AX263" s="38"/>
      <c r="AY263" s="38"/>
      <c r="AZ263" s="38"/>
      <c r="BA263" s="45"/>
      <c r="BB263" s="45"/>
      <c r="BC263" s="45"/>
      <c r="BD263" s="45"/>
      <c r="BE263" s="45"/>
      <c r="BF263" s="38"/>
      <c r="BG263" s="38"/>
      <c r="BH263" s="38"/>
      <c r="BI263" s="38"/>
      <c r="BJ263" s="45"/>
      <c r="BK263" s="45"/>
      <c r="BL263" s="38"/>
      <c r="BM263" s="38"/>
      <c r="BN263" s="38"/>
      <c r="BO263" s="38"/>
      <c r="BP263" s="42"/>
      <c r="BQ263" s="42"/>
      <c r="BR263" s="42"/>
      <c r="BS263" s="42"/>
      <c r="BT263" s="42"/>
    </row>
    <row r="264" spans="1:72" s="63" customFormat="1">
      <c r="A264" s="53" t="str">
        <f t="shared" si="4"/>
        <v/>
      </c>
      <c r="B264" s="62"/>
      <c r="C264" s="65"/>
      <c r="D264" s="50" t="str">
        <f>IFERROR((VLOOKUP(C264,ผู้สำเร็จการศึกษา!$C$1:$M$3332,2,0)),"")</f>
        <v/>
      </c>
      <c r="E264" s="51" t="str">
        <f>IFERROR((VLOOKUP(C264,ผู้สำเร็จการศึกษา!$C$1:$M$3332,3,0)),"")</f>
        <v/>
      </c>
      <c r="F264" s="51" t="str">
        <f>IFERROR((VLOOKUP(C264,ผู้สำเร็จการศึกษา!$C$1:$M$3332,4,0)),"")</f>
        <v/>
      </c>
      <c r="G264" s="51" t="str">
        <f>IFERROR((VLOOKUP(C264,ผู้สำเร็จการศึกษา!$C$1:$M$3332,10,0)),"")</f>
        <v/>
      </c>
      <c r="H264" s="51" t="str">
        <f>IFERROR((VLOOKUP(C264,ผู้สำเร็จการศึกษา!$C$1:$M$3332,6,0)),"")</f>
        <v/>
      </c>
      <c r="I264" s="51" t="str">
        <f>IFERROR((VLOOKUP(C264,ผู้สำเร็จการศึกษา!$C$1:$M$3332,8,0)),"")</f>
        <v/>
      </c>
      <c r="J264" s="51"/>
      <c r="K264" s="51"/>
      <c r="L264" s="51"/>
      <c r="M264" s="51"/>
      <c r="N264" s="51"/>
      <c r="O264" s="51"/>
      <c r="P264" s="51"/>
      <c r="Q264" s="51"/>
      <c r="R264" s="51"/>
      <c r="S264" s="39"/>
      <c r="T264" s="40"/>
      <c r="U264" s="39"/>
      <c r="V264" s="40"/>
      <c r="W264" s="39"/>
      <c r="X264" s="41"/>
      <c r="Y264" s="41"/>
      <c r="Z264" s="41"/>
      <c r="AA264" s="42"/>
      <c r="AB264" s="41"/>
      <c r="AC264" s="41"/>
      <c r="AD264" s="41"/>
      <c r="AE264" s="40"/>
      <c r="AF264" s="43"/>
      <c r="AG264" s="43"/>
      <c r="AH264" s="40"/>
      <c r="AI264" s="44"/>
      <c r="AJ264" s="44"/>
      <c r="AK264" s="44"/>
      <c r="AL264" s="44"/>
      <c r="AM264" s="44"/>
      <c r="AN264" s="44"/>
      <c r="AO264" s="45"/>
      <c r="AP264" s="45"/>
      <c r="AQ264" s="45"/>
      <c r="AR264" s="45"/>
      <c r="AS264" s="45"/>
      <c r="AT264" s="45"/>
      <c r="AU264" s="38"/>
      <c r="AV264" s="38"/>
      <c r="AW264" s="38"/>
      <c r="AX264" s="38"/>
      <c r="AY264" s="38"/>
      <c r="AZ264" s="38"/>
      <c r="BA264" s="45"/>
      <c r="BB264" s="45"/>
      <c r="BC264" s="45"/>
      <c r="BD264" s="45"/>
      <c r="BE264" s="45"/>
      <c r="BF264" s="38"/>
      <c r="BG264" s="38"/>
      <c r="BH264" s="38"/>
      <c r="BI264" s="38"/>
      <c r="BJ264" s="45"/>
      <c r="BK264" s="45"/>
      <c r="BL264" s="38"/>
      <c r="BM264" s="38"/>
      <c r="BN264" s="38"/>
      <c r="BO264" s="38"/>
      <c r="BP264" s="42"/>
      <c r="BQ264" s="42"/>
      <c r="BR264" s="42"/>
      <c r="BS264" s="42"/>
      <c r="BT264" s="42"/>
    </row>
    <row r="265" spans="1:72" s="63" customFormat="1">
      <c r="A265" s="53" t="str">
        <f t="shared" si="4"/>
        <v/>
      </c>
      <c r="B265" s="62"/>
      <c r="C265" s="65"/>
      <c r="D265" s="50" t="str">
        <f>IFERROR((VLOOKUP(C265,ผู้สำเร็จการศึกษา!$C$1:$M$3332,2,0)),"")</f>
        <v/>
      </c>
      <c r="E265" s="51" t="str">
        <f>IFERROR((VLOOKUP(C265,ผู้สำเร็จการศึกษา!$C$1:$M$3332,3,0)),"")</f>
        <v/>
      </c>
      <c r="F265" s="51" t="str">
        <f>IFERROR((VLOOKUP(C265,ผู้สำเร็จการศึกษา!$C$1:$M$3332,4,0)),"")</f>
        <v/>
      </c>
      <c r="G265" s="51" t="str">
        <f>IFERROR((VLOOKUP(C265,ผู้สำเร็จการศึกษา!$C$1:$M$3332,10,0)),"")</f>
        <v/>
      </c>
      <c r="H265" s="51" t="str">
        <f>IFERROR((VLOOKUP(C265,ผู้สำเร็จการศึกษา!$C$1:$M$3332,6,0)),"")</f>
        <v/>
      </c>
      <c r="I265" s="51" t="str">
        <f>IFERROR((VLOOKUP(C265,ผู้สำเร็จการศึกษา!$C$1:$M$3332,8,0)),"")</f>
        <v/>
      </c>
      <c r="J265" s="51"/>
      <c r="K265" s="51"/>
      <c r="L265" s="51"/>
      <c r="M265" s="51"/>
      <c r="N265" s="51"/>
      <c r="O265" s="51"/>
      <c r="P265" s="51"/>
      <c r="Q265" s="51"/>
      <c r="R265" s="51"/>
      <c r="S265" s="39"/>
      <c r="T265" s="40"/>
      <c r="U265" s="39"/>
      <c r="V265" s="40"/>
      <c r="W265" s="39"/>
      <c r="X265" s="41"/>
      <c r="Y265" s="41"/>
      <c r="Z265" s="41"/>
      <c r="AA265" s="42"/>
      <c r="AB265" s="41"/>
      <c r="AC265" s="41"/>
      <c r="AD265" s="41"/>
      <c r="AE265" s="40"/>
      <c r="AF265" s="43"/>
      <c r="AG265" s="43"/>
      <c r="AH265" s="40"/>
      <c r="AI265" s="44"/>
      <c r="AJ265" s="44"/>
      <c r="AK265" s="44"/>
      <c r="AL265" s="44"/>
      <c r="AM265" s="44"/>
      <c r="AN265" s="44"/>
      <c r="AO265" s="45"/>
      <c r="AP265" s="45"/>
      <c r="AQ265" s="45"/>
      <c r="AR265" s="45"/>
      <c r="AS265" s="45"/>
      <c r="AT265" s="45"/>
      <c r="AU265" s="38"/>
      <c r="AV265" s="38"/>
      <c r="AW265" s="38"/>
      <c r="AX265" s="38"/>
      <c r="AY265" s="38"/>
      <c r="AZ265" s="38"/>
      <c r="BA265" s="45"/>
      <c r="BB265" s="45"/>
      <c r="BC265" s="45"/>
      <c r="BD265" s="45"/>
      <c r="BE265" s="45"/>
      <c r="BF265" s="38"/>
      <c r="BG265" s="38"/>
      <c r="BH265" s="38"/>
      <c r="BI265" s="38"/>
      <c r="BJ265" s="45"/>
      <c r="BK265" s="45"/>
      <c r="BL265" s="38"/>
      <c r="BM265" s="38"/>
      <c r="BN265" s="38"/>
      <c r="BO265" s="38"/>
      <c r="BP265" s="42"/>
      <c r="BQ265" s="42"/>
      <c r="BR265" s="42"/>
      <c r="BS265" s="42"/>
      <c r="BT265" s="42"/>
    </row>
    <row r="266" spans="1:72" s="63" customFormat="1">
      <c r="A266" s="53" t="str">
        <f t="shared" si="4"/>
        <v/>
      </c>
      <c r="B266" s="62"/>
      <c r="C266" s="65"/>
      <c r="D266" s="50" t="str">
        <f>IFERROR((VLOOKUP(C266,ผู้สำเร็จการศึกษา!$C$1:$M$3332,2,0)),"")</f>
        <v/>
      </c>
      <c r="E266" s="51" t="str">
        <f>IFERROR((VLOOKUP(C266,ผู้สำเร็จการศึกษา!$C$1:$M$3332,3,0)),"")</f>
        <v/>
      </c>
      <c r="F266" s="51" t="str">
        <f>IFERROR((VLOOKUP(C266,ผู้สำเร็จการศึกษา!$C$1:$M$3332,4,0)),"")</f>
        <v/>
      </c>
      <c r="G266" s="51" t="str">
        <f>IFERROR((VLOOKUP(C266,ผู้สำเร็จการศึกษา!$C$1:$M$3332,10,0)),"")</f>
        <v/>
      </c>
      <c r="H266" s="51" t="str">
        <f>IFERROR((VLOOKUP(C266,ผู้สำเร็จการศึกษา!$C$1:$M$3332,6,0)),"")</f>
        <v/>
      </c>
      <c r="I266" s="51" t="str">
        <f>IFERROR((VLOOKUP(C266,ผู้สำเร็จการศึกษา!$C$1:$M$3332,8,0)),"")</f>
        <v/>
      </c>
      <c r="J266" s="51"/>
      <c r="K266" s="51"/>
      <c r="L266" s="51"/>
      <c r="M266" s="51"/>
      <c r="N266" s="51"/>
      <c r="O266" s="51"/>
      <c r="P266" s="51"/>
      <c r="Q266" s="51"/>
      <c r="R266" s="51"/>
      <c r="S266" s="39"/>
      <c r="T266" s="40"/>
      <c r="U266" s="39"/>
      <c r="V266" s="40"/>
      <c r="W266" s="39"/>
      <c r="X266" s="41"/>
      <c r="Y266" s="41"/>
      <c r="Z266" s="41"/>
      <c r="AA266" s="42"/>
      <c r="AB266" s="41"/>
      <c r="AC266" s="41"/>
      <c r="AD266" s="41"/>
      <c r="AE266" s="40"/>
      <c r="AF266" s="43"/>
      <c r="AG266" s="43"/>
      <c r="AH266" s="40"/>
      <c r="AI266" s="44"/>
      <c r="AJ266" s="44"/>
      <c r="AK266" s="44"/>
      <c r="AL266" s="44"/>
      <c r="AM266" s="44"/>
      <c r="AN266" s="44"/>
      <c r="AO266" s="45"/>
      <c r="AP266" s="45"/>
      <c r="AQ266" s="45"/>
      <c r="AR266" s="45"/>
      <c r="AS266" s="45"/>
      <c r="AT266" s="45"/>
      <c r="AU266" s="38"/>
      <c r="AV266" s="38"/>
      <c r="AW266" s="38"/>
      <c r="AX266" s="38"/>
      <c r="AY266" s="38"/>
      <c r="AZ266" s="38"/>
      <c r="BA266" s="45"/>
      <c r="BB266" s="45"/>
      <c r="BC266" s="45"/>
      <c r="BD266" s="45"/>
      <c r="BE266" s="45"/>
      <c r="BF266" s="38"/>
      <c r="BG266" s="38"/>
      <c r="BH266" s="38"/>
      <c r="BI266" s="38"/>
      <c r="BJ266" s="45"/>
      <c r="BK266" s="45"/>
      <c r="BL266" s="38"/>
      <c r="BM266" s="38"/>
      <c r="BN266" s="38"/>
      <c r="BO266" s="38"/>
      <c r="BP266" s="42"/>
      <c r="BQ266" s="42"/>
      <c r="BR266" s="42"/>
      <c r="BS266" s="42"/>
      <c r="BT266" s="42"/>
    </row>
    <row r="267" spans="1:72" s="63" customFormat="1">
      <c r="A267" s="53" t="str">
        <f t="shared" si="4"/>
        <v/>
      </c>
      <c r="B267" s="62"/>
      <c r="C267" s="65"/>
      <c r="D267" s="50" t="str">
        <f>IFERROR((VLOOKUP(C267,ผู้สำเร็จการศึกษา!$C$1:$M$3332,2,0)),"")</f>
        <v/>
      </c>
      <c r="E267" s="51" t="str">
        <f>IFERROR((VLOOKUP(C267,ผู้สำเร็จการศึกษา!$C$1:$M$3332,3,0)),"")</f>
        <v/>
      </c>
      <c r="F267" s="51" t="str">
        <f>IFERROR((VLOOKUP(C267,ผู้สำเร็จการศึกษา!$C$1:$M$3332,4,0)),"")</f>
        <v/>
      </c>
      <c r="G267" s="51" t="str">
        <f>IFERROR((VLOOKUP(C267,ผู้สำเร็จการศึกษา!$C$1:$M$3332,10,0)),"")</f>
        <v/>
      </c>
      <c r="H267" s="51" t="str">
        <f>IFERROR((VLOOKUP(C267,ผู้สำเร็จการศึกษา!$C$1:$M$3332,6,0)),"")</f>
        <v/>
      </c>
      <c r="I267" s="51" t="str">
        <f>IFERROR((VLOOKUP(C267,ผู้สำเร็จการศึกษา!$C$1:$M$3332,8,0)),"")</f>
        <v/>
      </c>
      <c r="J267" s="51"/>
      <c r="K267" s="51"/>
      <c r="L267" s="51"/>
      <c r="M267" s="51"/>
      <c r="N267" s="51"/>
      <c r="O267" s="51"/>
      <c r="P267" s="51"/>
      <c r="Q267" s="51"/>
      <c r="R267" s="51"/>
      <c r="S267" s="39"/>
      <c r="T267" s="40"/>
      <c r="U267" s="39"/>
      <c r="V267" s="40"/>
      <c r="W267" s="39"/>
      <c r="X267" s="41"/>
      <c r="Y267" s="41"/>
      <c r="Z267" s="41"/>
      <c r="AA267" s="42"/>
      <c r="AB267" s="41"/>
      <c r="AC267" s="41"/>
      <c r="AD267" s="41"/>
      <c r="AE267" s="40"/>
      <c r="AF267" s="43"/>
      <c r="AG267" s="43"/>
      <c r="AH267" s="40"/>
      <c r="AI267" s="44"/>
      <c r="AJ267" s="44"/>
      <c r="AK267" s="44"/>
      <c r="AL267" s="44"/>
      <c r="AM267" s="44"/>
      <c r="AN267" s="44"/>
      <c r="AO267" s="45"/>
      <c r="AP267" s="45"/>
      <c r="AQ267" s="45"/>
      <c r="AR267" s="45"/>
      <c r="AS267" s="45"/>
      <c r="AT267" s="45"/>
      <c r="AU267" s="38"/>
      <c r="AV267" s="38"/>
      <c r="AW267" s="38"/>
      <c r="AX267" s="38"/>
      <c r="AY267" s="38"/>
      <c r="AZ267" s="38"/>
      <c r="BA267" s="45"/>
      <c r="BB267" s="45"/>
      <c r="BC267" s="45"/>
      <c r="BD267" s="45"/>
      <c r="BE267" s="45"/>
      <c r="BF267" s="38"/>
      <c r="BG267" s="38"/>
      <c r="BH267" s="38"/>
      <c r="BI267" s="38"/>
      <c r="BJ267" s="45"/>
      <c r="BK267" s="45"/>
      <c r="BL267" s="38"/>
      <c r="BM267" s="38"/>
      <c r="BN267" s="38"/>
      <c r="BO267" s="38"/>
      <c r="BP267" s="42"/>
      <c r="BQ267" s="42"/>
      <c r="BR267" s="42"/>
      <c r="BS267" s="42"/>
      <c r="BT267" s="42"/>
    </row>
    <row r="268" spans="1:72" s="63" customFormat="1">
      <c r="A268" s="53" t="str">
        <f t="shared" si="4"/>
        <v/>
      </c>
      <c r="B268" s="62"/>
      <c r="C268" s="65"/>
      <c r="D268" s="50" t="str">
        <f>IFERROR((VLOOKUP(C268,ผู้สำเร็จการศึกษา!$C$1:$M$3332,2,0)),"")</f>
        <v/>
      </c>
      <c r="E268" s="51" t="str">
        <f>IFERROR((VLOOKUP(C268,ผู้สำเร็จการศึกษา!$C$1:$M$3332,3,0)),"")</f>
        <v/>
      </c>
      <c r="F268" s="51" t="str">
        <f>IFERROR((VLOOKUP(C268,ผู้สำเร็จการศึกษา!$C$1:$M$3332,4,0)),"")</f>
        <v/>
      </c>
      <c r="G268" s="51" t="str">
        <f>IFERROR((VLOOKUP(C268,ผู้สำเร็จการศึกษา!$C$1:$M$3332,10,0)),"")</f>
        <v/>
      </c>
      <c r="H268" s="51" t="str">
        <f>IFERROR((VLOOKUP(C268,ผู้สำเร็จการศึกษา!$C$1:$M$3332,6,0)),"")</f>
        <v/>
      </c>
      <c r="I268" s="51" t="str">
        <f>IFERROR((VLOOKUP(C268,ผู้สำเร็จการศึกษา!$C$1:$M$3332,8,0)),"")</f>
        <v/>
      </c>
      <c r="J268" s="51"/>
      <c r="K268" s="51"/>
      <c r="L268" s="51"/>
      <c r="M268" s="51"/>
      <c r="N268" s="51"/>
      <c r="O268" s="51"/>
      <c r="P268" s="51"/>
      <c r="Q268" s="51"/>
      <c r="R268" s="51"/>
      <c r="S268" s="39"/>
      <c r="T268" s="40"/>
      <c r="U268" s="39"/>
      <c r="V268" s="40"/>
      <c r="W268" s="39"/>
      <c r="X268" s="41"/>
      <c r="Y268" s="41"/>
      <c r="Z268" s="41"/>
      <c r="AA268" s="42"/>
      <c r="AB268" s="41"/>
      <c r="AC268" s="41"/>
      <c r="AD268" s="41"/>
      <c r="AE268" s="40"/>
      <c r="AF268" s="43"/>
      <c r="AG268" s="43"/>
      <c r="AH268" s="40"/>
      <c r="AI268" s="44"/>
      <c r="AJ268" s="44"/>
      <c r="AK268" s="44"/>
      <c r="AL268" s="44"/>
      <c r="AM268" s="44"/>
      <c r="AN268" s="44"/>
      <c r="AO268" s="45"/>
      <c r="AP268" s="45"/>
      <c r="AQ268" s="45"/>
      <c r="AR268" s="45"/>
      <c r="AS268" s="45"/>
      <c r="AT268" s="45"/>
      <c r="AU268" s="38"/>
      <c r="AV268" s="38"/>
      <c r="AW268" s="38"/>
      <c r="AX268" s="38"/>
      <c r="AY268" s="38"/>
      <c r="AZ268" s="38"/>
      <c r="BA268" s="45"/>
      <c r="BB268" s="45"/>
      <c r="BC268" s="45"/>
      <c r="BD268" s="45"/>
      <c r="BE268" s="45"/>
      <c r="BF268" s="38"/>
      <c r="BG268" s="38"/>
      <c r="BH268" s="38"/>
      <c r="BI268" s="38"/>
      <c r="BJ268" s="45"/>
      <c r="BK268" s="45"/>
      <c r="BL268" s="38"/>
      <c r="BM268" s="38"/>
      <c r="BN268" s="38"/>
      <c r="BO268" s="38"/>
      <c r="BP268" s="42"/>
      <c r="BQ268" s="42"/>
      <c r="BR268" s="42"/>
      <c r="BS268" s="42"/>
      <c r="BT268" s="42"/>
    </row>
    <row r="269" spans="1:72" s="63" customFormat="1">
      <c r="A269" s="53" t="str">
        <f t="shared" si="4"/>
        <v/>
      </c>
      <c r="B269" s="62"/>
      <c r="C269" s="65"/>
      <c r="D269" s="50" t="str">
        <f>IFERROR((VLOOKUP(C269,ผู้สำเร็จการศึกษา!$C$1:$M$3332,2,0)),"")</f>
        <v/>
      </c>
      <c r="E269" s="51" t="str">
        <f>IFERROR((VLOOKUP(C269,ผู้สำเร็จการศึกษา!$C$1:$M$3332,3,0)),"")</f>
        <v/>
      </c>
      <c r="F269" s="51" t="str">
        <f>IFERROR((VLOOKUP(C269,ผู้สำเร็จการศึกษา!$C$1:$M$3332,4,0)),"")</f>
        <v/>
      </c>
      <c r="G269" s="51" t="str">
        <f>IFERROR((VLOOKUP(C269,ผู้สำเร็จการศึกษา!$C$1:$M$3332,10,0)),"")</f>
        <v/>
      </c>
      <c r="H269" s="51" t="str">
        <f>IFERROR((VLOOKUP(C269,ผู้สำเร็จการศึกษา!$C$1:$M$3332,6,0)),"")</f>
        <v/>
      </c>
      <c r="I269" s="51" t="str">
        <f>IFERROR((VLOOKUP(C269,ผู้สำเร็จการศึกษา!$C$1:$M$3332,8,0)),"")</f>
        <v/>
      </c>
      <c r="J269" s="51"/>
      <c r="K269" s="51"/>
      <c r="L269" s="51"/>
      <c r="M269" s="51"/>
      <c r="N269" s="51"/>
      <c r="O269" s="51"/>
      <c r="P269" s="51"/>
      <c r="Q269" s="51"/>
      <c r="R269" s="51"/>
      <c r="S269" s="39"/>
      <c r="T269" s="40"/>
      <c r="U269" s="39"/>
      <c r="V269" s="40"/>
      <c r="W269" s="39"/>
      <c r="X269" s="41"/>
      <c r="Y269" s="41"/>
      <c r="Z269" s="41"/>
      <c r="AA269" s="42"/>
      <c r="AB269" s="41"/>
      <c r="AC269" s="41"/>
      <c r="AD269" s="41"/>
      <c r="AE269" s="40"/>
      <c r="AF269" s="43"/>
      <c r="AG269" s="43"/>
      <c r="AH269" s="40"/>
      <c r="AI269" s="44"/>
      <c r="AJ269" s="44"/>
      <c r="AK269" s="44"/>
      <c r="AL269" s="44"/>
      <c r="AM269" s="44"/>
      <c r="AN269" s="44"/>
      <c r="AO269" s="45"/>
      <c r="AP269" s="45"/>
      <c r="AQ269" s="45"/>
      <c r="AR269" s="45"/>
      <c r="AS269" s="45"/>
      <c r="AT269" s="45"/>
      <c r="AU269" s="38"/>
      <c r="AV269" s="38"/>
      <c r="AW269" s="38"/>
      <c r="AX269" s="38"/>
      <c r="AY269" s="38"/>
      <c r="AZ269" s="38"/>
      <c r="BA269" s="45"/>
      <c r="BB269" s="45"/>
      <c r="BC269" s="45"/>
      <c r="BD269" s="45"/>
      <c r="BE269" s="45"/>
      <c r="BF269" s="38"/>
      <c r="BG269" s="38"/>
      <c r="BH269" s="38"/>
      <c r="BI269" s="38"/>
      <c r="BJ269" s="45"/>
      <c r="BK269" s="45"/>
      <c r="BL269" s="38"/>
      <c r="BM269" s="38"/>
      <c r="BN269" s="38"/>
      <c r="BO269" s="38"/>
      <c r="BP269" s="42"/>
      <c r="BQ269" s="42"/>
      <c r="BR269" s="42"/>
      <c r="BS269" s="42"/>
      <c r="BT269" s="42"/>
    </row>
    <row r="270" spans="1:72" s="63" customFormat="1">
      <c r="A270" s="53" t="str">
        <f t="shared" si="4"/>
        <v/>
      </c>
      <c r="B270" s="62"/>
      <c r="C270" s="65"/>
      <c r="D270" s="50" t="str">
        <f>IFERROR((VLOOKUP(C270,ผู้สำเร็จการศึกษา!$C$1:$M$3332,2,0)),"")</f>
        <v/>
      </c>
      <c r="E270" s="51" t="str">
        <f>IFERROR((VLOOKUP(C270,ผู้สำเร็จการศึกษา!$C$1:$M$3332,3,0)),"")</f>
        <v/>
      </c>
      <c r="F270" s="51" t="str">
        <f>IFERROR((VLOOKUP(C270,ผู้สำเร็จการศึกษา!$C$1:$M$3332,4,0)),"")</f>
        <v/>
      </c>
      <c r="G270" s="51" t="str">
        <f>IFERROR((VLOOKUP(C270,ผู้สำเร็จการศึกษา!$C$1:$M$3332,10,0)),"")</f>
        <v/>
      </c>
      <c r="H270" s="51" t="str">
        <f>IFERROR((VLOOKUP(C270,ผู้สำเร็จการศึกษา!$C$1:$M$3332,6,0)),"")</f>
        <v/>
      </c>
      <c r="I270" s="51" t="str">
        <f>IFERROR((VLOOKUP(C270,ผู้สำเร็จการศึกษา!$C$1:$M$3332,8,0)),"")</f>
        <v/>
      </c>
      <c r="J270" s="51"/>
      <c r="K270" s="51"/>
      <c r="L270" s="51"/>
      <c r="M270" s="51"/>
      <c r="N270" s="51"/>
      <c r="O270" s="51"/>
      <c r="P270" s="51"/>
      <c r="Q270" s="51"/>
      <c r="R270" s="51"/>
      <c r="S270" s="39"/>
      <c r="T270" s="40"/>
      <c r="U270" s="39"/>
      <c r="V270" s="40"/>
      <c r="W270" s="39"/>
      <c r="X270" s="41"/>
      <c r="Y270" s="41"/>
      <c r="Z270" s="41"/>
      <c r="AA270" s="42"/>
      <c r="AB270" s="41"/>
      <c r="AC270" s="41"/>
      <c r="AD270" s="41"/>
      <c r="AE270" s="40"/>
      <c r="AF270" s="43"/>
      <c r="AG270" s="43"/>
      <c r="AH270" s="40"/>
      <c r="AI270" s="44"/>
      <c r="AJ270" s="44"/>
      <c r="AK270" s="44"/>
      <c r="AL270" s="44"/>
      <c r="AM270" s="44"/>
      <c r="AN270" s="44"/>
      <c r="AO270" s="45"/>
      <c r="AP270" s="45"/>
      <c r="AQ270" s="45"/>
      <c r="AR270" s="45"/>
      <c r="AS270" s="45"/>
      <c r="AT270" s="45"/>
      <c r="AU270" s="38"/>
      <c r="AV270" s="38"/>
      <c r="AW270" s="38"/>
      <c r="AX270" s="38"/>
      <c r="AY270" s="38"/>
      <c r="AZ270" s="38"/>
      <c r="BA270" s="45"/>
      <c r="BB270" s="45"/>
      <c r="BC270" s="45"/>
      <c r="BD270" s="45"/>
      <c r="BE270" s="45"/>
      <c r="BF270" s="38"/>
      <c r="BG270" s="38"/>
      <c r="BH270" s="38"/>
      <c r="BI270" s="38"/>
      <c r="BJ270" s="45"/>
      <c r="BK270" s="45"/>
      <c r="BL270" s="38"/>
      <c r="BM270" s="38"/>
      <c r="BN270" s="38"/>
      <c r="BO270" s="38"/>
      <c r="BP270" s="42"/>
      <c r="BQ270" s="42"/>
      <c r="BR270" s="42"/>
      <c r="BS270" s="42"/>
      <c r="BT270" s="42"/>
    </row>
    <row r="271" spans="1:72" s="63" customFormat="1">
      <c r="A271" s="53" t="str">
        <f t="shared" si="4"/>
        <v/>
      </c>
      <c r="B271" s="62"/>
      <c r="C271" s="65"/>
      <c r="D271" s="50" t="str">
        <f>IFERROR((VLOOKUP(C271,ผู้สำเร็จการศึกษา!$C$1:$M$3332,2,0)),"")</f>
        <v/>
      </c>
      <c r="E271" s="51" t="str">
        <f>IFERROR((VLOOKUP(C271,ผู้สำเร็จการศึกษา!$C$1:$M$3332,3,0)),"")</f>
        <v/>
      </c>
      <c r="F271" s="51" t="str">
        <f>IFERROR((VLOOKUP(C271,ผู้สำเร็จการศึกษา!$C$1:$M$3332,4,0)),"")</f>
        <v/>
      </c>
      <c r="G271" s="51" t="str">
        <f>IFERROR((VLOOKUP(C271,ผู้สำเร็จการศึกษา!$C$1:$M$3332,10,0)),"")</f>
        <v/>
      </c>
      <c r="H271" s="51" t="str">
        <f>IFERROR((VLOOKUP(C271,ผู้สำเร็จการศึกษา!$C$1:$M$3332,6,0)),"")</f>
        <v/>
      </c>
      <c r="I271" s="51" t="str">
        <f>IFERROR((VLOOKUP(C271,ผู้สำเร็จการศึกษา!$C$1:$M$3332,8,0)),"")</f>
        <v/>
      </c>
      <c r="J271" s="51"/>
      <c r="K271" s="51"/>
      <c r="L271" s="51"/>
      <c r="M271" s="51"/>
      <c r="N271" s="51"/>
      <c r="O271" s="51"/>
      <c r="P271" s="51"/>
      <c r="Q271" s="51"/>
      <c r="R271" s="51"/>
      <c r="S271" s="39"/>
      <c r="T271" s="40"/>
      <c r="U271" s="39"/>
      <c r="V271" s="40"/>
      <c r="W271" s="39"/>
      <c r="X271" s="41"/>
      <c r="Y271" s="41"/>
      <c r="Z271" s="41"/>
      <c r="AA271" s="42"/>
      <c r="AB271" s="41"/>
      <c r="AC271" s="41"/>
      <c r="AD271" s="41"/>
      <c r="AE271" s="40"/>
      <c r="AF271" s="43"/>
      <c r="AG271" s="43"/>
      <c r="AH271" s="40"/>
      <c r="AI271" s="44"/>
      <c r="AJ271" s="44"/>
      <c r="AK271" s="44"/>
      <c r="AL271" s="44"/>
      <c r="AM271" s="44"/>
      <c r="AN271" s="44"/>
      <c r="AO271" s="45"/>
      <c r="AP271" s="45"/>
      <c r="AQ271" s="45"/>
      <c r="AR271" s="45"/>
      <c r="AS271" s="45"/>
      <c r="AT271" s="45"/>
      <c r="AU271" s="38"/>
      <c r="AV271" s="38"/>
      <c r="AW271" s="38"/>
      <c r="AX271" s="38"/>
      <c r="AY271" s="38"/>
      <c r="AZ271" s="38"/>
      <c r="BA271" s="45"/>
      <c r="BB271" s="45"/>
      <c r="BC271" s="45"/>
      <c r="BD271" s="45"/>
      <c r="BE271" s="45"/>
      <c r="BF271" s="38"/>
      <c r="BG271" s="38"/>
      <c r="BH271" s="38"/>
      <c r="BI271" s="38"/>
      <c r="BJ271" s="45"/>
      <c r="BK271" s="45"/>
      <c r="BL271" s="38"/>
      <c r="BM271" s="38"/>
      <c r="BN271" s="38"/>
      <c r="BO271" s="38"/>
      <c r="BP271" s="42"/>
      <c r="BQ271" s="42"/>
      <c r="BR271" s="42"/>
      <c r="BS271" s="42"/>
      <c r="BT271" s="42"/>
    </row>
    <row r="272" spans="1:72" s="63" customFormat="1">
      <c r="A272" s="53" t="str">
        <f t="shared" si="4"/>
        <v/>
      </c>
      <c r="B272" s="62"/>
      <c r="C272" s="65"/>
      <c r="D272" s="50" t="str">
        <f>IFERROR((VLOOKUP(C272,ผู้สำเร็จการศึกษา!$C$1:$M$3332,2,0)),"")</f>
        <v/>
      </c>
      <c r="E272" s="51" t="str">
        <f>IFERROR((VLOOKUP(C272,ผู้สำเร็จการศึกษา!$C$1:$M$3332,3,0)),"")</f>
        <v/>
      </c>
      <c r="F272" s="51" t="str">
        <f>IFERROR((VLOOKUP(C272,ผู้สำเร็จการศึกษา!$C$1:$M$3332,4,0)),"")</f>
        <v/>
      </c>
      <c r="G272" s="51" t="str">
        <f>IFERROR((VLOOKUP(C272,ผู้สำเร็จการศึกษา!$C$1:$M$3332,10,0)),"")</f>
        <v/>
      </c>
      <c r="H272" s="51" t="str">
        <f>IFERROR((VLOOKUP(C272,ผู้สำเร็จการศึกษา!$C$1:$M$3332,6,0)),"")</f>
        <v/>
      </c>
      <c r="I272" s="51" t="str">
        <f>IFERROR((VLOOKUP(C272,ผู้สำเร็จการศึกษา!$C$1:$M$3332,8,0)),"")</f>
        <v/>
      </c>
      <c r="J272" s="51"/>
      <c r="K272" s="51"/>
      <c r="L272" s="51"/>
      <c r="M272" s="51"/>
      <c r="N272" s="51"/>
      <c r="O272" s="51"/>
      <c r="P272" s="51"/>
      <c r="Q272" s="51"/>
      <c r="R272" s="51"/>
      <c r="S272" s="39"/>
      <c r="T272" s="40"/>
      <c r="U272" s="39"/>
      <c r="V272" s="40"/>
      <c r="W272" s="39"/>
      <c r="X272" s="41"/>
      <c r="Y272" s="41"/>
      <c r="Z272" s="41"/>
      <c r="AA272" s="42"/>
      <c r="AB272" s="41"/>
      <c r="AC272" s="41"/>
      <c r="AD272" s="41"/>
      <c r="AE272" s="40"/>
      <c r="AF272" s="43"/>
      <c r="AG272" s="43"/>
      <c r="AH272" s="40"/>
      <c r="AI272" s="44"/>
      <c r="AJ272" s="44"/>
      <c r="AK272" s="44"/>
      <c r="AL272" s="44"/>
      <c r="AM272" s="44"/>
      <c r="AN272" s="44"/>
      <c r="AO272" s="45"/>
      <c r="AP272" s="45"/>
      <c r="AQ272" s="45"/>
      <c r="AR272" s="45"/>
      <c r="AS272" s="45"/>
      <c r="AT272" s="45"/>
      <c r="AU272" s="38"/>
      <c r="AV272" s="38"/>
      <c r="AW272" s="38"/>
      <c r="AX272" s="38"/>
      <c r="AY272" s="38"/>
      <c r="AZ272" s="38"/>
      <c r="BA272" s="45"/>
      <c r="BB272" s="45"/>
      <c r="BC272" s="45"/>
      <c r="BD272" s="45"/>
      <c r="BE272" s="45"/>
      <c r="BF272" s="38"/>
      <c r="BG272" s="38"/>
      <c r="BH272" s="38"/>
      <c r="BI272" s="38"/>
      <c r="BJ272" s="45"/>
      <c r="BK272" s="45"/>
      <c r="BL272" s="38"/>
      <c r="BM272" s="38"/>
      <c r="BN272" s="38"/>
      <c r="BO272" s="38"/>
      <c r="BP272" s="42"/>
      <c r="BQ272" s="42"/>
      <c r="BR272" s="42"/>
      <c r="BS272" s="42"/>
      <c r="BT272" s="42"/>
    </row>
    <row r="273" spans="1:72" s="63" customFormat="1">
      <c r="A273" s="53" t="str">
        <f t="shared" si="4"/>
        <v/>
      </c>
      <c r="B273" s="62"/>
      <c r="C273" s="65"/>
      <c r="D273" s="50" t="str">
        <f>IFERROR((VLOOKUP(C273,ผู้สำเร็จการศึกษา!$C$1:$M$3332,2,0)),"")</f>
        <v/>
      </c>
      <c r="E273" s="51" t="str">
        <f>IFERROR((VLOOKUP(C273,ผู้สำเร็จการศึกษา!$C$1:$M$3332,3,0)),"")</f>
        <v/>
      </c>
      <c r="F273" s="51" t="str">
        <f>IFERROR((VLOOKUP(C273,ผู้สำเร็จการศึกษา!$C$1:$M$3332,4,0)),"")</f>
        <v/>
      </c>
      <c r="G273" s="51" t="str">
        <f>IFERROR((VLOOKUP(C273,ผู้สำเร็จการศึกษา!$C$1:$M$3332,10,0)),"")</f>
        <v/>
      </c>
      <c r="H273" s="51" t="str">
        <f>IFERROR((VLOOKUP(C273,ผู้สำเร็จการศึกษา!$C$1:$M$3332,6,0)),"")</f>
        <v/>
      </c>
      <c r="I273" s="51" t="str">
        <f>IFERROR((VLOOKUP(C273,ผู้สำเร็จการศึกษา!$C$1:$M$3332,8,0)),"")</f>
        <v/>
      </c>
      <c r="J273" s="51"/>
      <c r="K273" s="51"/>
      <c r="L273" s="51"/>
      <c r="M273" s="51"/>
      <c r="N273" s="51"/>
      <c r="O273" s="51"/>
      <c r="P273" s="51"/>
      <c r="Q273" s="51"/>
      <c r="R273" s="51"/>
      <c r="S273" s="39"/>
      <c r="T273" s="40"/>
      <c r="U273" s="39"/>
      <c r="V273" s="40"/>
      <c r="W273" s="39"/>
      <c r="X273" s="41"/>
      <c r="Y273" s="41"/>
      <c r="Z273" s="41"/>
      <c r="AA273" s="42"/>
      <c r="AB273" s="41"/>
      <c r="AC273" s="41"/>
      <c r="AD273" s="41"/>
      <c r="AE273" s="40"/>
      <c r="AF273" s="43"/>
      <c r="AG273" s="43"/>
      <c r="AH273" s="40"/>
      <c r="AI273" s="44"/>
      <c r="AJ273" s="44"/>
      <c r="AK273" s="44"/>
      <c r="AL273" s="44"/>
      <c r="AM273" s="44"/>
      <c r="AN273" s="44"/>
      <c r="AO273" s="45"/>
      <c r="AP273" s="45"/>
      <c r="AQ273" s="45"/>
      <c r="AR273" s="45"/>
      <c r="AS273" s="45"/>
      <c r="AT273" s="45"/>
      <c r="AU273" s="38"/>
      <c r="AV273" s="38"/>
      <c r="AW273" s="38"/>
      <c r="AX273" s="38"/>
      <c r="AY273" s="38"/>
      <c r="AZ273" s="38"/>
      <c r="BA273" s="45"/>
      <c r="BB273" s="45"/>
      <c r="BC273" s="45"/>
      <c r="BD273" s="45"/>
      <c r="BE273" s="45"/>
      <c r="BF273" s="38"/>
      <c r="BG273" s="38"/>
      <c r="BH273" s="38"/>
      <c r="BI273" s="38"/>
      <c r="BJ273" s="45"/>
      <c r="BK273" s="45"/>
      <c r="BL273" s="38"/>
      <c r="BM273" s="38"/>
      <c r="BN273" s="38"/>
      <c r="BO273" s="38"/>
      <c r="BP273" s="42"/>
      <c r="BQ273" s="42"/>
      <c r="BR273" s="42"/>
      <c r="BS273" s="42"/>
      <c r="BT273" s="42"/>
    </row>
    <row r="274" spans="1:72" s="63" customFormat="1">
      <c r="A274" s="53" t="str">
        <f t="shared" si="4"/>
        <v/>
      </c>
      <c r="B274" s="62"/>
      <c r="C274" s="65"/>
      <c r="D274" s="50" t="str">
        <f>IFERROR((VLOOKUP(C274,ผู้สำเร็จการศึกษา!$C$1:$M$3332,2,0)),"")</f>
        <v/>
      </c>
      <c r="E274" s="51" t="str">
        <f>IFERROR((VLOOKUP(C274,ผู้สำเร็จการศึกษา!$C$1:$M$3332,3,0)),"")</f>
        <v/>
      </c>
      <c r="F274" s="51" t="str">
        <f>IFERROR((VLOOKUP(C274,ผู้สำเร็จการศึกษา!$C$1:$M$3332,4,0)),"")</f>
        <v/>
      </c>
      <c r="G274" s="51" t="str">
        <f>IFERROR((VLOOKUP(C274,ผู้สำเร็จการศึกษา!$C$1:$M$3332,10,0)),"")</f>
        <v/>
      </c>
      <c r="H274" s="51" t="str">
        <f>IFERROR((VLOOKUP(C274,ผู้สำเร็จการศึกษา!$C$1:$M$3332,6,0)),"")</f>
        <v/>
      </c>
      <c r="I274" s="51" t="str">
        <f>IFERROR((VLOOKUP(C274,ผู้สำเร็จการศึกษา!$C$1:$M$3332,8,0)),"")</f>
        <v/>
      </c>
      <c r="J274" s="51"/>
      <c r="K274" s="51"/>
      <c r="L274" s="51"/>
      <c r="M274" s="51"/>
      <c r="N274" s="51"/>
      <c r="O274" s="51"/>
      <c r="P274" s="51"/>
      <c r="Q274" s="51"/>
      <c r="R274" s="51"/>
      <c r="S274" s="39"/>
      <c r="T274" s="40"/>
      <c r="U274" s="39"/>
      <c r="V274" s="40"/>
      <c r="W274" s="39"/>
      <c r="X274" s="41"/>
      <c r="Y274" s="41"/>
      <c r="Z274" s="41"/>
      <c r="AA274" s="42"/>
      <c r="AB274" s="41"/>
      <c r="AC274" s="41"/>
      <c r="AD274" s="41"/>
      <c r="AE274" s="40"/>
      <c r="AF274" s="43"/>
      <c r="AG274" s="43"/>
      <c r="AH274" s="40"/>
      <c r="AI274" s="44"/>
      <c r="AJ274" s="44"/>
      <c r="AK274" s="44"/>
      <c r="AL274" s="44"/>
      <c r="AM274" s="44"/>
      <c r="AN274" s="44"/>
      <c r="AO274" s="45"/>
      <c r="AP274" s="45"/>
      <c r="AQ274" s="45"/>
      <c r="AR274" s="45"/>
      <c r="AS274" s="45"/>
      <c r="AT274" s="45"/>
      <c r="AU274" s="38"/>
      <c r="AV274" s="38"/>
      <c r="AW274" s="38"/>
      <c r="AX274" s="38"/>
      <c r="AY274" s="38"/>
      <c r="AZ274" s="38"/>
      <c r="BA274" s="45"/>
      <c r="BB274" s="45"/>
      <c r="BC274" s="45"/>
      <c r="BD274" s="45"/>
      <c r="BE274" s="45"/>
      <c r="BF274" s="38"/>
      <c r="BG274" s="38"/>
      <c r="BH274" s="38"/>
      <c r="BI274" s="38"/>
      <c r="BJ274" s="45"/>
      <c r="BK274" s="45"/>
      <c r="BL274" s="38"/>
      <c r="BM274" s="38"/>
      <c r="BN274" s="38"/>
      <c r="BO274" s="38"/>
      <c r="BP274" s="42"/>
      <c r="BQ274" s="42"/>
      <c r="BR274" s="42"/>
      <c r="BS274" s="42"/>
      <c r="BT274" s="42"/>
    </row>
    <row r="275" spans="1:72" s="63" customFormat="1">
      <c r="A275" s="53" t="str">
        <f t="shared" si="4"/>
        <v/>
      </c>
      <c r="B275" s="62"/>
      <c r="C275" s="65"/>
      <c r="D275" s="50" t="str">
        <f>IFERROR((VLOOKUP(C275,ผู้สำเร็จการศึกษา!$C$1:$M$3332,2,0)),"")</f>
        <v/>
      </c>
      <c r="E275" s="51" t="str">
        <f>IFERROR((VLOOKUP(C275,ผู้สำเร็จการศึกษา!$C$1:$M$3332,3,0)),"")</f>
        <v/>
      </c>
      <c r="F275" s="51" t="str">
        <f>IFERROR((VLOOKUP(C275,ผู้สำเร็จการศึกษา!$C$1:$M$3332,4,0)),"")</f>
        <v/>
      </c>
      <c r="G275" s="51" t="str">
        <f>IFERROR((VLOOKUP(C275,ผู้สำเร็จการศึกษา!$C$1:$M$3332,10,0)),"")</f>
        <v/>
      </c>
      <c r="H275" s="51" t="str">
        <f>IFERROR((VLOOKUP(C275,ผู้สำเร็จการศึกษา!$C$1:$M$3332,6,0)),"")</f>
        <v/>
      </c>
      <c r="I275" s="51" t="str">
        <f>IFERROR((VLOOKUP(C275,ผู้สำเร็จการศึกษา!$C$1:$M$3332,8,0)),"")</f>
        <v/>
      </c>
      <c r="J275" s="51"/>
      <c r="K275" s="51"/>
      <c r="L275" s="51"/>
      <c r="M275" s="51"/>
      <c r="N275" s="51"/>
      <c r="O275" s="51"/>
      <c r="P275" s="51"/>
      <c r="Q275" s="51"/>
      <c r="R275" s="51"/>
      <c r="S275" s="39"/>
      <c r="T275" s="40"/>
      <c r="U275" s="39"/>
      <c r="V275" s="40"/>
      <c r="W275" s="39"/>
      <c r="X275" s="41"/>
      <c r="Y275" s="41"/>
      <c r="Z275" s="41"/>
      <c r="AA275" s="42"/>
      <c r="AB275" s="41"/>
      <c r="AC275" s="41"/>
      <c r="AD275" s="41"/>
      <c r="AE275" s="40"/>
      <c r="AF275" s="43"/>
      <c r="AG275" s="43"/>
      <c r="AH275" s="40"/>
      <c r="AI275" s="44"/>
      <c r="AJ275" s="44"/>
      <c r="AK275" s="44"/>
      <c r="AL275" s="44"/>
      <c r="AM275" s="44"/>
      <c r="AN275" s="44"/>
      <c r="AO275" s="45"/>
      <c r="AP275" s="45"/>
      <c r="AQ275" s="45"/>
      <c r="AR275" s="45"/>
      <c r="AS275" s="45"/>
      <c r="AT275" s="45"/>
      <c r="AU275" s="38"/>
      <c r="AV275" s="38"/>
      <c r="AW275" s="38"/>
      <c r="AX275" s="38"/>
      <c r="AY275" s="38"/>
      <c r="AZ275" s="38"/>
      <c r="BA275" s="45"/>
      <c r="BB275" s="45"/>
      <c r="BC275" s="45"/>
      <c r="BD275" s="45"/>
      <c r="BE275" s="45"/>
      <c r="BF275" s="38"/>
      <c r="BG275" s="38"/>
      <c r="BH275" s="38"/>
      <c r="BI275" s="38"/>
      <c r="BJ275" s="45"/>
      <c r="BK275" s="45"/>
      <c r="BL275" s="38"/>
      <c r="BM275" s="38"/>
      <c r="BN275" s="38"/>
      <c r="BO275" s="38"/>
      <c r="BP275" s="42"/>
      <c r="BQ275" s="42"/>
      <c r="BR275" s="42"/>
      <c r="BS275" s="42"/>
      <c r="BT275" s="42"/>
    </row>
    <row r="276" spans="1:72" s="63" customFormat="1">
      <c r="A276" s="53" t="str">
        <f t="shared" si="4"/>
        <v/>
      </c>
      <c r="B276" s="62"/>
      <c r="C276" s="65"/>
      <c r="D276" s="50" t="str">
        <f>IFERROR((VLOOKUP(C276,ผู้สำเร็จการศึกษา!$C$1:$M$3332,2,0)),"")</f>
        <v/>
      </c>
      <c r="E276" s="51" t="str">
        <f>IFERROR((VLOOKUP(C276,ผู้สำเร็จการศึกษา!$C$1:$M$3332,3,0)),"")</f>
        <v/>
      </c>
      <c r="F276" s="51" t="str">
        <f>IFERROR((VLOOKUP(C276,ผู้สำเร็จการศึกษา!$C$1:$M$3332,4,0)),"")</f>
        <v/>
      </c>
      <c r="G276" s="51" t="str">
        <f>IFERROR((VLOOKUP(C276,ผู้สำเร็จการศึกษา!$C$1:$M$3332,10,0)),"")</f>
        <v/>
      </c>
      <c r="H276" s="51" t="str">
        <f>IFERROR((VLOOKUP(C276,ผู้สำเร็จการศึกษา!$C$1:$M$3332,6,0)),"")</f>
        <v/>
      </c>
      <c r="I276" s="51" t="str">
        <f>IFERROR((VLOOKUP(C276,ผู้สำเร็จการศึกษา!$C$1:$M$3332,8,0)),"")</f>
        <v/>
      </c>
      <c r="J276" s="51"/>
      <c r="K276" s="51"/>
      <c r="L276" s="51"/>
      <c r="M276" s="51"/>
      <c r="N276" s="51"/>
      <c r="O276" s="51"/>
      <c r="P276" s="51"/>
      <c r="Q276" s="51"/>
      <c r="R276" s="51"/>
      <c r="S276" s="39"/>
      <c r="T276" s="40"/>
      <c r="U276" s="39"/>
      <c r="V276" s="40"/>
      <c r="W276" s="39"/>
      <c r="X276" s="41"/>
      <c r="Y276" s="41"/>
      <c r="Z276" s="41"/>
      <c r="AA276" s="42"/>
      <c r="AB276" s="41"/>
      <c r="AC276" s="41"/>
      <c r="AD276" s="41"/>
      <c r="AE276" s="40"/>
      <c r="AF276" s="43"/>
      <c r="AG276" s="43"/>
      <c r="AH276" s="40"/>
      <c r="AI276" s="44"/>
      <c r="AJ276" s="44"/>
      <c r="AK276" s="44"/>
      <c r="AL276" s="44"/>
      <c r="AM276" s="44"/>
      <c r="AN276" s="44"/>
      <c r="AO276" s="45"/>
      <c r="AP276" s="45"/>
      <c r="AQ276" s="45"/>
      <c r="AR276" s="45"/>
      <c r="AS276" s="45"/>
      <c r="AT276" s="45"/>
      <c r="AU276" s="38"/>
      <c r="AV276" s="38"/>
      <c r="AW276" s="38"/>
      <c r="AX276" s="38"/>
      <c r="AY276" s="38"/>
      <c r="AZ276" s="38"/>
      <c r="BA276" s="45"/>
      <c r="BB276" s="45"/>
      <c r="BC276" s="45"/>
      <c r="BD276" s="45"/>
      <c r="BE276" s="45"/>
      <c r="BF276" s="38"/>
      <c r="BG276" s="38"/>
      <c r="BH276" s="38"/>
      <c r="BI276" s="38"/>
      <c r="BJ276" s="45"/>
      <c r="BK276" s="45"/>
      <c r="BL276" s="38"/>
      <c r="BM276" s="38"/>
      <c r="BN276" s="38"/>
      <c r="BO276" s="38"/>
      <c r="BP276" s="42"/>
      <c r="BQ276" s="42"/>
      <c r="BR276" s="42"/>
      <c r="BS276" s="42"/>
      <c r="BT276" s="42"/>
    </row>
    <row r="277" spans="1:72" s="63" customFormat="1">
      <c r="A277" s="53" t="str">
        <f t="shared" si="4"/>
        <v/>
      </c>
      <c r="B277" s="62"/>
      <c r="C277" s="65"/>
      <c r="D277" s="50" t="str">
        <f>IFERROR((VLOOKUP(C277,ผู้สำเร็จการศึกษา!$C$1:$M$3332,2,0)),"")</f>
        <v/>
      </c>
      <c r="E277" s="51" t="str">
        <f>IFERROR((VLOOKUP(C277,ผู้สำเร็จการศึกษา!$C$1:$M$3332,3,0)),"")</f>
        <v/>
      </c>
      <c r="F277" s="51" t="str">
        <f>IFERROR((VLOOKUP(C277,ผู้สำเร็จการศึกษา!$C$1:$M$3332,4,0)),"")</f>
        <v/>
      </c>
      <c r="G277" s="51" t="str">
        <f>IFERROR((VLOOKUP(C277,ผู้สำเร็จการศึกษา!$C$1:$M$3332,10,0)),"")</f>
        <v/>
      </c>
      <c r="H277" s="51" t="str">
        <f>IFERROR((VLOOKUP(C277,ผู้สำเร็จการศึกษา!$C$1:$M$3332,6,0)),"")</f>
        <v/>
      </c>
      <c r="I277" s="51" t="str">
        <f>IFERROR((VLOOKUP(C277,ผู้สำเร็จการศึกษา!$C$1:$M$3332,8,0)),"")</f>
        <v/>
      </c>
      <c r="J277" s="51"/>
      <c r="K277" s="51"/>
      <c r="L277" s="51"/>
      <c r="M277" s="51"/>
      <c r="N277" s="51"/>
      <c r="O277" s="51"/>
      <c r="P277" s="51"/>
      <c r="Q277" s="51"/>
      <c r="R277" s="51"/>
      <c r="S277" s="39"/>
      <c r="T277" s="40"/>
      <c r="U277" s="39"/>
      <c r="V277" s="40"/>
      <c r="W277" s="39"/>
      <c r="X277" s="41"/>
      <c r="Y277" s="41"/>
      <c r="Z277" s="41"/>
      <c r="AA277" s="42"/>
      <c r="AB277" s="41"/>
      <c r="AC277" s="41"/>
      <c r="AD277" s="41"/>
      <c r="AE277" s="40"/>
      <c r="AF277" s="43"/>
      <c r="AG277" s="43"/>
      <c r="AH277" s="40"/>
      <c r="AI277" s="44"/>
      <c r="AJ277" s="44"/>
      <c r="AK277" s="44"/>
      <c r="AL277" s="44"/>
      <c r="AM277" s="44"/>
      <c r="AN277" s="44"/>
      <c r="AO277" s="45"/>
      <c r="AP277" s="45"/>
      <c r="AQ277" s="45"/>
      <c r="AR277" s="45"/>
      <c r="AS277" s="45"/>
      <c r="AT277" s="45"/>
      <c r="AU277" s="38"/>
      <c r="AV277" s="38"/>
      <c r="AW277" s="38"/>
      <c r="AX277" s="38"/>
      <c r="AY277" s="38"/>
      <c r="AZ277" s="38"/>
      <c r="BA277" s="45"/>
      <c r="BB277" s="45"/>
      <c r="BC277" s="45"/>
      <c r="BD277" s="45"/>
      <c r="BE277" s="45"/>
      <c r="BF277" s="38"/>
      <c r="BG277" s="38"/>
      <c r="BH277" s="38"/>
      <c r="BI277" s="38"/>
      <c r="BJ277" s="45"/>
      <c r="BK277" s="45"/>
      <c r="BL277" s="38"/>
      <c r="BM277" s="38"/>
      <c r="BN277" s="38"/>
      <c r="BO277" s="38"/>
      <c r="BP277" s="42"/>
      <c r="BQ277" s="42"/>
      <c r="BR277" s="42"/>
      <c r="BS277" s="42"/>
      <c r="BT277" s="42"/>
    </row>
    <row r="278" spans="1:72" s="63" customFormat="1">
      <c r="A278" s="53" t="str">
        <f t="shared" si="4"/>
        <v/>
      </c>
      <c r="B278" s="62"/>
      <c r="C278" s="65"/>
      <c r="D278" s="50" t="str">
        <f>IFERROR((VLOOKUP(C278,ผู้สำเร็จการศึกษา!$C$1:$M$3332,2,0)),"")</f>
        <v/>
      </c>
      <c r="E278" s="51" t="str">
        <f>IFERROR((VLOOKUP(C278,ผู้สำเร็จการศึกษา!$C$1:$M$3332,3,0)),"")</f>
        <v/>
      </c>
      <c r="F278" s="51" t="str">
        <f>IFERROR((VLOOKUP(C278,ผู้สำเร็จการศึกษา!$C$1:$M$3332,4,0)),"")</f>
        <v/>
      </c>
      <c r="G278" s="51" t="str">
        <f>IFERROR((VLOOKUP(C278,ผู้สำเร็จการศึกษา!$C$1:$M$3332,10,0)),"")</f>
        <v/>
      </c>
      <c r="H278" s="51" t="str">
        <f>IFERROR((VLOOKUP(C278,ผู้สำเร็จการศึกษา!$C$1:$M$3332,6,0)),"")</f>
        <v/>
      </c>
      <c r="I278" s="51" t="str">
        <f>IFERROR((VLOOKUP(C278,ผู้สำเร็จการศึกษา!$C$1:$M$3332,8,0)),"")</f>
        <v/>
      </c>
      <c r="J278" s="51"/>
      <c r="K278" s="51"/>
      <c r="L278" s="51"/>
      <c r="M278" s="51"/>
      <c r="N278" s="51"/>
      <c r="O278" s="51"/>
      <c r="P278" s="51"/>
      <c r="Q278" s="51"/>
      <c r="R278" s="51"/>
      <c r="S278" s="39"/>
      <c r="T278" s="40"/>
      <c r="U278" s="39"/>
      <c r="V278" s="40"/>
      <c r="W278" s="39"/>
      <c r="X278" s="41"/>
      <c r="Y278" s="41"/>
      <c r="Z278" s="41"/>
      <c r="AA278" s="42"/>
      <c r="AB278" s="41"/>
      <c r="AC278" s="41"/>
      <c r="AD278" s="41"/>
      <c r="AE278" s="40"/>
      <c r="AF278" s="43"/>
      <c r="AG278" s="43"/>
      <c r="AH278" s="40"/>
      <c r="AI278" s="44"/>
      <c r="AJ278" s="44"/>
      <c r="AK278" s="44"/>
      <c r="AL278" s="44"/>
      <c r="AM278" s="44"/>
      <c r="AN278" s="44"/>
      <c r="AO278" s="45"/>
      <c r="AP278" s="45"/>
      <c r="AQ278" s="45"/>
      <c r="AR278" s="45"/>
      <c r="AS278" s="45"/>
      <c r="AT278" s="45"/>
      <c r="AU278" s="38"/>
      <c r="AV278" s="38"/>
      <c r="AW278" s="38"/>
      <c r="AX278" s="38"/>
      <c r="AY278" s="38"/>
      <c r="AZ278" s="38"/>
      <c r="BA278" s="45"/>
      <c r="BB278" s="45"/>
      <c r="BC278" s="45"/>
      <c r="BD278" s="45"/>
      <c r="BE278" s="45"/>
      <c r="BF278" s="38"/>
      <c r="BG278" s="38"/>
      <c r="BH278" s="38"/>
      <c r="BI278" s="38"/>
      <c r="BJ278" s="45"/>
      <c r="BK278" s="45"/>
      <c r="BL278" s="38"/>
      <c r="BM278" s="38"/>
      <c r="BN278" s="38"/>
      <c r="BO278" s="38"/>
      <c r="BP278" s="42"/>
      <c r="BQ278" s="42"/>
      <c r="BR278" s="42"/>
      <c r="BS278" s="42"/>
      <c r="BT278" s="42"/>
    </row>
    <row r="279" spans="1:72" s="63" customFormat="1">
      <c r="A279" s="53" t="str">
        <f t="shared" si="4"/>
        <v/>
      </c>
      <c r="B279" s="62"/>
      <c r="C279" s="65"/>
      <c r="D279" s="50" t="str">
        <f>IFERROR((VLOOKUP(C279,ผู้สำเร็จการศึกษา!$C$1:$M$3332,2,0)),"")</f>
        <v/>
      </c>
      <c r="E279" s="51" t="str">
        <f>IFERROR((VLOOKUP(C279,ผู้สำเร็จการศึกษา!$C$1:$M$3332,3,0)),"")</f>
        <v/>
      </c>
      <c r="F279" s="51" t="str">
        <f>IFERROR((VLOOKUP(C279,ผู้สำเร็จการศึกษา!$C$1:$M$3332,4,0)),"")</f>
        <v/>
      </c>
      <c r="G279" s="51" t="str">
        <f>IFERROR((VLOOKUP(C279,ผู้สำเร็จการศึกษา!$C$1:$M$3332,10,0)),"")</f>
        <v/>
      </c>
      <c r="H279" s="51" t="str">
        <f>IFERROR((VLOOKUP(C279,ผู้สำเร็จการศึกษา!$C$1:$M$3332,6,0)),"")</f>
        <v/>
      </c>
      <c r="I279" s="51" t="str">
        <f>IFERROR((VLOOKUP(C279,ผู้สำเร็จการศึกษา!$C$1:$M$3332,8,0)),"")</f>
        <v/>
      </c>
      <c r="J279" s="51"/>
      <c r="K279" s="51"/>
      <c r="L279" s="51"/>
      <c r="M279" s="51"/>
      <c r="N279" s="51"/>
      <c r="O279" s="51"/>
      <c r="P279" s="51"/>
      <c r="Q279" s="51"/>
      <c r="R279" s="51"/>
      <c r="S279" s="39"/>
      <c r="T279" s="40"/>
      <c r="U279" s="39"/>
      <c r="V279" s="40"/>
      <c r="W279" s="39"/>
      <c r="X279" s="41"/>
      <c r="Y279" s="41"/>
      <c r="Z279" s="41"/>
      <c r="AA279" s="42"/>
      <c r="AB279" s="41"/>
      <c r="AC279" s="41"/>
      <c r="AD279" s="41"/>
      <c r="AE279" s="40"/>
      <c r="AF279" s="43"/>
      <c r="AG279" s="43"/>
      <c r="AH279" s="40"/>
      <c r="AI279" s="44"/>
      <c r="AJ279" s="44"/>
      <c r="AK279" s="44"/>
      <c r="AL279" s="44"/>
      <c r="AM279" s="44"/>
      <c r="AN279" s="44"/>
      <c r="AO279" s="45"/>
      <c r="AP279" s="45"/>
      <c r="AQ279" s="45"/>
      <c r="AR279" s="45"/>
      <c r="AS279" s="45"/>
      <c r="AT279" s="45"/>
      <c r="AU279" s="38"/>
      <c r="AV279" s="38"/>
      <c r="AW279" s="38"/>
      <c r="AX279" s="38"/>
      <c r="AY279" s="38"/>
      <c r="AZ279" s="38"/>
      <c r="BA279" s="45"/>
      <c r="BB279" s="45"/>
      <c r="BC279" s="45"/>
      <c r="BD279" s="45"/>
      <c r="BE279" s="45"/>
      <c r="BF279" s="38"/>
      <c r="BG279" s="38"/>
      <c r="BH279" s="38"/>
      <c r="BI279" s="38"/>
      <c r="BJ279" s="45"/>
      <c r="BK279" s="45"/>
      <c r="BL279" s="38"/>
      <c r="BM279" s="38"/>
      <c r="BN279" s="38"/>
      <c r="BO279" s="38"/>
      <c r="BP279" s="42"/>
      <c r="BQ279" s="42"/>
      <c r="BR279" s="42"/>
      <c r="BS279" s="42"/>
      <c r="BT279" s="42"/>
    </row>
    <row r="280" spans="1:72" s="63" customFormat="1">
      <c r="A280" s="53" t="str">
        <f t="shared" si="4"/>
        <v/>
      </c>
      <c r="B280" s="62"/>
      <c r="C280" s="65"/>
      <c r="D280" s="50" t="str">
        <f>IFERROR((VLOOKUP(C280,ผู้สำเร็จการศึกษา!$C$1:$M$3332,2,0)),"")</f>
        <v/>
      </c>
      <c r="E280" s="51" t="str">
        <f>IFERROR((VLOOKUP(C280,ผู้สำเร็จการศึกษา!$C$1:$M$3332,3,0)),"")</f>
        <v/>
      </c>
      <c r="F280" s="51" t="str">
        <f>IFERROR((VLOOKUP(C280,ผู้สำเร็จการศึกษา!$C$1:$M$3332,4,0)),"")</f>
        <v/>
      </c>
      <c r="G280" s="51" t="str">
        <f>IFERROR((VLOOKUP(C280,ผู้สำเร็จการศึกษา!$C$1:$M$3332,10,0)),"")</f>
        <v/>
      </c>
      <c r="H280" s="51" t="str">
        <f>IFERROR((VLOOKUP(C280,ผู้สำเร็จการศึกษา!$C$1:$M$3332,6,0)),"")</f>
        <v/>
      </c>
      <c r="I280" s="51" t="str">
        <f>IFERROR((VLOOKUP(C280,ผู้สำเร็จการศึกษา!$C$1:$M$3332,8,0)),"")</f>
        <v/>
      </c>
      <c r="J280" s="51"/>
      <c r="K280" s="51"/>
      <c r="L280" s="51"/>
      <c r="M280" s="51"/>
      <c r="N280" s="51"/>
      <c r="O280" s="51"/>
      <c r="P280" s="51"/>
      <c r="Q280" s="51"/>
      <c r="R280" s="51"/>
      <c r="S280" s="39"/>
      <c r="T280" s="40"/>
      <c r="U280" s="39"/>
      <c r="V280" s="40"/>
      <c r="W280" s="39"/>
      <c r="X280" s="41"/>
      <c r="Y280" s="41"/>
      <c r="Z280" s="41"/>
      <c r="AA280" s="42"/>
      <c r="AB280" s="41"/>
      <c r="AC280" s="41"/>
      <c r="AD280" s="41"/>
      <c r="AE280" s="40"/>
      <c r="AF280" s="43"/>
      <c r="AG280" s="43"/>
      <c r="AH280" s="40"/>
      <c r="AI280" s="44"/>
      <c r="AJ280" s="44"/>
      <c r="AK280" s="44"/>
      <c r="AL280" s="44"/>
      <c r="AM280" s="44"/>
      <c r="AN280" s="44"/>
      <c r="AO280" s="45"/>
      <c r="AP280" s="45"/>
      <c r="AQ280" s="45"/>
      <c r="AR280" s="45"/>
      <c r="AS280" s="45"/>
      <c r="AT280" s="45"/>
      <c r="AU280" s="38"/>
      <c r="AV280" s="38"/>
      <c r="AW280" s="38"/>
      <c r="AX280" s="38"/>
      <c r="AY280" s="38"/>
      <c r="AZ280" s="38"/>
      <c r="BA280" s="45"/>
      <c r="BB280" s="45"/>
      <c r="BC280" s="45"/>
      <c r="BD280" s="45"/>
      <c r="BE280" s="45"/>
      <c r="BF280" s="38"/>
      <c r="BG280" s="38"/>
      <c r="BH280" s="38"/>
      <c r="BI280" s="38"/>
      <c r="BJ280" s="45"/>
      <c r="BK280" s="45"/>
      <c r="BL280" s="38"/>
      <c r="BM280" s="38"/>
      <c r="BN280" s="38"/>
      <c r="BO280" s="38"/>
      <c r="BP280" s="42"/>
      <c r="BQ280" s="42"/>
      <c r="BR280" s="42"/>
      <c r="BS280" s="42"/>
      <c r="BT280" s="42"/>
    </row>
    <row r="281" spans="1:72" s="63" customFormat="1">
      <c r="A281" s="53" t="str">
        <f t="shared" si="4"/>
        <v/>
      </c>
      <c r="B281" s="62"/>
      <c r="C281" s="65"/>
      <c r="D281" s="50" t="str">
        <f>IFERROR((VLOOKUP(C281,ผู้สำเร็จการศึกษา!$C$1:$M$3332,2,0)),"")</f>
        <v/>
      </c>
      <c r="E281" s="51" t="str">
        <f>IFERROR((VLOOKUP(C281,ผู้สำเร็จการศึกษา!$C$1:$M$3332,3,0)),"")</f>
        <v/>
      </c>
      <c r="F281" s="51" t="str">
        <f>IFERROR((VLOOKUP(C281,ผู้สำเร็จการศึกษา!$C$1:$M$3332,4,0)),"")</f>
        <v/>
      </c>
      <c r="G281" s="51" t="str">
        <f>IFERROR((VLOOKUP(C281,ผู้สำเร็จการศึกษา!$C$1:$M$3332,10,0)),"")</f>
        <v/>
      </c>
      <c r="H281" s="51" t="str">
        <f>IFERROR((VLOOKUP(C281,ผู้สำเร็จการศึกษา!$C$1:$M$3332,6,0)),"")</f>
        <v/>
      </c>
      <c r="I281" s="51" t="str">
        <f>IFERROR((VLOOKUP(C281,ผู้สำเร็จการศึกษา!$C$1:$M$3332,8,0)),"")</f>
        <v/>
      </c>
      <c r="J281" s="51"/>
      <c r="K281" s="51"/>
      <c r="L281" s="51"/>
      <c r="M281" s="51"/>
      <c r="N281" s="51"/>
      <c r="O281" s="51"/>
      <c r="P281" s="51"/>
      <c r="Q281" s="51"/>
      <c r="R281" s="51"/>
      <c r="S281" s="39"/>
      <c r="T281" s="40"/>
      <c r="U281" s="39"/>
      <c r="V281" s="40"/>
      <c r="W281" s="39"/>
      <c r="X281" s="41"/>
      <c r="Y281" s="41"/>
      <c r="Z281" s="41"/>
      <c r="AA281" s="42"/>
      <c r="AB281" s="41"/>
      <c r="AC281" s="41"/>
      <c r="AD281" s="41"/>
      <c r="AE281" s="40"/>
      <c r="AF281" s="43"/>
      <c r="AG281" s="43"/>
      <c r="AH281" s="40"/>
      <c r="AI281" s="44"/>
      <c r="AJ281" s="44"/>
      <c r="AK281" s="44"/>
      <c r="AL281" s="44"/>
      <c r="AM281" s="44"/>
      <c r="AN281" s="44"/>
      <c r="AO281" s="45"/>
      <c r="AP281" s="45"/>
      <c r="AQ281" s="45"/>
      <c r="AR281" s="45"/>
      <c r="AS281" s="45"/>
      <c r="AT281" s="45"/>
      <c r="AU281" s="38"/>
      <c r="AV281" s="38"/>
      <c r="AW281" s="38"/>
      <c r="AX281" s="38"/>
      <c r="AY281" s="38"/>
      <c r="AZ281" s="38"/>
      <c r="BA281" s="45"/>
      <c r="BB281" s="45"/>
      <c r="BC281" s="45"/>
      <c r="BD281" s="45"/>
      <c r="BE281" s="45"/>
      <c r="BF281" s="38"/>
      <c r="BG281" s="38"/>
      <c r="BH281" s="38"/>
      <c r="BI281" s="38"/>
      <c r="BJ281" s="45"/>
      <c r="BK281" s="45"/>
      <c r="BL281" s="38"/>
      <c r="BM281" s="38"/>
      <c r="BN281" s="38"/>
      <c r="BO281" s="38"/>
      <c r="BP281" s="42"/>
      <c r="BQ281" s="42"/>
      <c r="BR281" s="42"/>
      <c r="BS281" s="42"/>
      <c r="BT281" s="42"/>
    </row>
    <row r="282" spans="1:72" s="63" customFormat="1">
      <c r="A282" s="53" t="str">
        <f t="shared" si="4"/>
        <v/>
      </c>
      <c r="B282" s="62"/>
      <c r="C282" s="65"/>
      <c r="D282" s="50" t="str">
        <f>IFERROR((VLOOKUP(C282,ผู้สำเร็จการศึกษา!$C$1:$M$3332,2,0)),"")</f>
        <v/>
      </c>
      <c r="E282" s="51" t="str">
        <f>IFERROR((VLOOKUP(C282,ผู้สำเร็จการศึกษา!$C$1:$M$3332,3,0)),"")</f>
        <v/>
      </c>
      <c r="F282" s="51" t="str">
        <f>IFERROR((VLOOKUP(C282,ผู้สำเร็จการศึกษา!$C$1:$M$3332,4,0)),"")</f>
        <v/>
      </c>
      <c r="G282" s="51" t="str">
        <f>IFERROR((VLOOKUP(C282,ผู้สำเร็จการศึกษา!$C$1:$M$3332,10,0)),"")</f>
        <v/>
      </c>
      <c r="H282" s="51" t="str">
        <f>IFERROR((VLOOKUP(C282,ผู้สำเร็จการศึกษา!$C$1:$M$3332,6,0)),"")</f>
        <v/>
      </c>
      <c r="I282" s="51" t="str">
        <f>IFERROR((VLOOKUP(C282,ผู้สำเร็จการศึกษา!$C$1:$M$3332,8,0)),"")</f>
        <v/>
      </c>
      <c r="J282" s="51"/>
      <c r="K282" s="51"/>
      <c r="L282" s="51"/>
      <c r="M282" s="51"/>
      <c r="N282" s="51"/>
      <c r="O282" s="51"/>
      <c r="P282" s="51"/>
      <c r="Q282" s="51"/>
      <c r="R282" s="51"/>
      <c r="S282" s="39"/>
      <c r="T282" s="40"/>
      <c r="U282" s="39"/>
      <c r="V282" s="40"/>
      <c r="W282" s="39"/>
      <c r="X282" s="41"/>
      <c r="Y282" s="41"/>
      <c r="Z282" s="41"/>
      <c r="AA282" s="42"/>
      <c r="AB282" s="41"/>
      <c r="AC282" s="41"/>
      <c r="AD282" s="41"/>
      <c r="AE282" s="40"/>
      <c r="AF282" s="43"/>
      <c r="AG282" s="43"/>
      <c r="AH282" s="40"/>
      <c r="AI282" s="44"/>
      <c r="AJ282" s="44"/>
      <c r="AK282" s="44"/>
      <c r="AL282" s="44"/>
      <c r="AM282" s="44"/>
      <c r="AN282" s="44"/>
      <c r="AO282" s="45"/>
      <c r="AP282" s="45"/>
      <c r="AQ282" s="45"/>
      <c r="AR282" s="45"/>
      <c r="AS282" s="45"/>
      <c r="AT282" s="45"/>
      <c r="AU282" s="38"/>
      <c r="AV282" s="38"/>
      <c r="AW282" s="38"/>
      <c r="AX282" s="38"/>
      <c r="AY282" s="38"/>
      <c r="AZ282" s="38"/>
      <c r="BA282" s="45"/>
      <c r="BB282" s="45"/>
      <c r="BC282" s="45"/>
      <c r="BD282" s="45"/>
      <c r="BE282" s="45"/>
      <c r="BF282" s="38"/>
      <c r="BG282" s="38"/>
      <c r="BH282" s="38"/>
      <c r="BI282" s="38"/>
      <c r="BJ282" s="45"/>
      <c r="BK282" s="45"/>
      <c r="BL282" s="38"/>
      <c r="BM282" s="38"/>
      <c r="BN282" s="38"/>
      <c r="BO282" s="38"/>
      <c r="BP282" s="42"/>
      <c r="BQ282" s="42"/>
      <c r="BR282" s="42"/>
      <c r="BS282" s="42"/>
      <c r="BT282" s="42"/>
    </row>
    <row r="283" spans="1:72" s="63" customFormat="1">
      <c r="A283" s="53" t="str">
        <f t="shared" si="4"/>
        <v/>
      </c>
      <c r="B283" s="62"/>
      <c r="C283" s="65"/>
      <c r="D283" s="50" t="str">
        <f>IFERROR((VLOOKUP(C283,ผู้สำเร็จการศึกษา!$C$1:$M$3332,2,0)),"")</f>
        <v/>
      </c>
      <c r="E283" s="51" t="str">
        <f>IFERROR((VLOOKUP(C283,ผู้สำเร็จการศึกษา!$C$1:$M$3332,3,0)),"")</f>
        <v/>
      </c>
      <c r="F283" s="51" t="str">
        <f>IFERROR((VLOOKUP(C283,ผู้สำเร็จการศึกษา!$C$1:$M$3332,4,0)),"")</f>
        <v/>
      </c>
      <c r="G283" s="51" t="str">
        <f>IFERROR((VLOOKUP(C283,ผู้สำเร็จการศึกษา!$C$1:$M$3332,10,0)),"")</f>
        <v/>
      </c>
      <c r="H283" s="51" t="str">
        <f>IFERROR((VLOOKUP(C283,ผู้สำเร็จการศึกษา!$C$1:$M$3332,6,0)),"")</f>
        <v/>
      </c>
      <c r="I283" s="51" t="str">
        <f>IFERROR((VLOOKUP(C283,ผู้สำเร็จการศึกษา!$C$1:$M$3332,8,0)),"")</f>
        <v/>
      </c>
      <c r="J283" s="51"/>
      <c r="K283" s="51"/>
      <c r="L283" s="51"/>
      <c r="M283" s="51"/>
      <c r="N283" s="51"/>
      <c r="O283" s="51"/>
      <c r="P283" s="51"/>
      <c r="Q283" s="51"/>
      <c r="R283" s="51"/>
      <c r="S283" s="39"/>
      <c r="T283" s="40"/>
      <c r="U283" s="39"/>
      <c r="V283" s="40"/>
      <c r="W283" s="39"/>
      <c r="X283" s="41"/>
      <c r="Y283" s="41"/>
      <c r="Z283" s="41"/>
      <c r="AA283" s="42"/>
      <c r="AB283" s="41"/>
      <c r="AC283" s="41"/>
      <c r="AD283" s="41"/>
      <c r="AE283" s="40"/>
      <c r="AF283" s="43"/>
      <c r="AG283" s="43"/>
      <c r="AH283" s="40"/>
      <c r="AI283" s="44"/>
      <c r="AJ283" s="44"/>
      <c r="AK283" s="44"/>
      <c r="AL283" s="44"/>
      <c r="AM283" s="44"/>
      <c r="AN283" s="44"/>
      <c r="AO283" s="45"/>
      <c r="AP283" s="45"/>
      <c r="AQ283" s="45"/>
      <c r="AR283" s="45"/>
      <c r="AS283" s="45"/>
      <c r="AT283" s="45"/>
      <c r="AU283" s="38"/>
      <c r="AV283" s="38"/>
      <c r="AW283" s="38"/>
      <c r="AX283" s="38"/>
      <c r="AY283" s="38"/>
      <c r="AZ283" s="38"/>
      <c r="BA283" s="45"/>
      <c r="BB283" s="45"/>
      <c r="BC283" s="45"/>
      <c r="BD283" s="45"/>
      <c r="BE283" s="45"/>
      <c r="BF283" s="38"/>
      <c r="BG283" s="38"/>
      <c r="BH283" s="38"/>
      <c r="BI283" s="38"/>
      <c r="BJ283" s="45"/>
      <c r="BK283" s="45"/>
      <c r="BL283" s="38"/>
      <c r="BM283" s="38"/>
      <c r="BN283" s="38"/>
      <c r="BO283" s="38"/>
      <c r="BP283" s="42"/>
      <c r="BQ283" s="42"/>
      <c r="BR283" s="42"/>
      <c r="BS283" s="42"/>
      <c r="BT283" s="42"/>
    </row>
    <row r="284" spans="1:72" s="63" customFormat="1">
      <c r="A284" s="53" t="str">
        <f t="shared" si="4"/>
        <v/>
      </c>
      <c r="B284" s="62"/>
      <c r="C284" s="65"/>
      <c r="D284" s="50" t="str">
        <f>IFERROR((VLOOKUP(C284,ผู้สำเร็จการศึกษา!$C$1:$M$3332,2,0)),"")</f>
        <v/>
      </c>
      <c r="E284" s="51" t="str">
        <f>IFERROR((VLOOKUP(C284,ผู้สำเร็จการศึกษา!$C$1:$M$3332,3,0)),"")</f>
        <v/>
      </c>
      <c r="F284" s="51" t="str">
        <f>IFERROR((VLOOKUP(C284,ผู้สำเร็จการศึกษา!$C$1:$M$3332,4,0)),"")</f>
        <v/>
      </c>
      <c r="G284" s="51" t="str">
        <f>IFERROR((VLOOKUP(C284,ผู้สำเร็จการศึกษา!$C$1:$M$3332,10,0)),"")</f>
        <v/>
      </c>
      <c r="H284" s="51" t="str">
        <f>IFERROR((VLOOKUP(C284,ผู้สำเร็จการศึกษา!$C$1:$M$3332,6,0)),"")</f>
        <v/>
      </c>
      <c r="I284" s="51" t="str">
        <f>IFERROR((VLOOKUP(C284,ผู้สำเร็จการศึกษา!$C$1:$M$3332,8,0)),"")</f>
        <v/>
      </c>
      <c r="J284" s="51"/>
      <c r="K284" s="51"/>
      <c r="L284" s="51"/>
      <c r="M284" s="51"/>
      <c r="N284" s="51"/>
      <c r="O284" s="51"/>
      <c r="P284" s="51"/>
      <c r="Q284" s="51"/>
      <c r="R284" s="51"/>
      <c r="S284" s="39"/>
      <c r="T284" s="40"/>
      <c r="U284" s="39"/>
      <c r="V284" s="40"/>
      <c r="W284" s="39"/>
      <c r="X284" s="41"/>
      <c r="Y284" s="41"/>
      <c r="Z284" s="41"/>
      <c r="AA284" s="42"/>
      <c r="AB284" s="41"/>
      <c r="AC284" s="41"/>
      <c r="AD284" s="41"/>
      <c r="AE284" s="40"/>
      <c r="AF284" s="43"/>
      <c r="AG284" s="43"/>
      <c r="AH284" s="40"/>
      <c r="AI284" s="44"/>
      <c r="AJ284" s="44"/>
      <c r="AK284" s="44"/>
      <c r="AL284" s="44"/>
      <c r="AM284" s="44"/>
      <c r="AN284" s="44"/>
      <c r="AO284" s="45"/>
      <c r="AP284" s="45"/>
      <c r="AQ284" s="45"/>
      <c r="AR284" s="45"/>
      <c r="AS284" s="45"/>
      <c r="AT284" s="45"/>
      <c r="AU284" s="38"/>
      <c r="AV284" s="38"/>
      <c r="AW284" s="38"/>
      <c r="AX284" s="38"/>
      <c r="AY284" s="38"/>
      <c r="AZ284" s="38"/>
      <c r="BA284" s="45"/>
      <c r="BB284" s="45"/>
      <c r="BC284" s="45"/>
      <c r="BD284" s="45"/>
      <c r="BE284" s="45"/>
      <c r="BF284" s="38"/>
      <c r="BG284" s="38"/>
      <c r="BH284" s="38"/>
      <c r="BI284" s="38"/>
      <c r="BJ284" s="45"/>
      <c r="BK284" s="45"/>
      <c r="BL284" s="38"/>
      <c r="BM284" s="38"/>
      <c r="BN284" s="38"/>
      <c r="BO284" s="38"/>
      <c r="BP284" s="42"/>
      <c r="BQ284" s="42"/>
      <c r="BR284" s="42"/>
      <c r="BS284" s="42"/>
      <c r="BT284" s="42"/>
    </row>
    <row r="285" spans="1:72" s="63" customFormat="1">
      <c r="A285" s="53" t="str">
        <f t="shared" si="4"/>
        <v/>
      </c>
      <c r="B285" s="62"/>
      <c r="C285" s="65"/>
      <c r="D285" s="50" t="str">
        <f>IFERROR((VLOOKUP(C285,ผู้สำเร็จการศึกษา!$C$1:$M$3332,2,0)),"")</f>
        <v/>
      </c>
      <c r="E285" s="51" t="str">
        <f>IFERROR((VLOOKUP(C285,ผู้สำเร็จการศึกษา!$C$1:$M$3332,3,0)),"")</f>
        <v/>
      </c>
      <c r="F285" s="51" t="str">
        <f>IFERROR((VLOOKUP(C285,ผู้สำเร็จการศึกษา!$C$1:$M$3332,4,0)),"")</f>
        <v/>
      </c>
      <c r="G285" s="51" t="str">
        <f>IFERROR((VLOOKUP(C285,ผู้สำเร็จการศึกษา!$C$1:$M$3332,10,0)),"")</f>
        <v/>
      </c>
      <c r="H285" s="51" t="str">
        <f>IFERROR((VLOOKUP(C285,ผู้สำเร็จการศึกษา!$C$1:$M$3332,6,0)),"")</f>
        <v/>
      </c>
      <c r="I285" s="51" t="str">
        <f>IFERROR((VLOOKUP(C285,ผู้สำเร็จการศึกษา!$C$1:$M$3332,8,0)),"")</f>
        <v/>
      </c>
      <c r="J285" s="51"/>
      <c r="K285" s="51"/>
      <c r="L285" s="51"/>
      <c r="M285" s="51"/>
      <c r="N285" s="51"/>
      <c r="O285" s="51"/>
      <c r="P285" s="51"/>
      <c r="Q285" s="51"/>
      <c r="R285" s="51"/>
      <c r="S285" s="39"/>
      <c r="T285" s="40"/>
      <c r="U285" s="39"/>
      <c r="V285" s="40"/>
      <c r="W285" s="39"/>
      <c r="X285" s="41"/>
      <c r="Y285" s="41"/>
      <c r="Z285" s="41"/>
      <c r="AA285" s="42"/>
      <c r="AB285" s="41"/>
      <c r="AC285" s="41"/>
      <c r="AD285" s="41"/>
      <c r="AE285" s="40"/>
      <c r="AF285" s="43"/>
      <c r="AG285" s="43"/>
      <c r="AH285" s="40"/>
      <c r="AI285" s="44"/>
      <c r="AJ285" s="44"/>
      <c r="AK285" s="44"/>
      <c r="AL285" s="44"/>
      <c r="AM285" s="44"/>
      <c r="AN285" s="44"/>
      <c r="AO285" s="45"/>
      <c r="AP285" s="45"/>
      <c r="AQ285" s="45"/>
      <c r="AR285" s="45"/>
      <c r="AS285" s="45"/>
      <c r="AT285" s="45"/>
      <c r="AU285" s="38"/>
      <c r="AV285" s="38"/>
      <c r="AW285" s="38"/>
      <c r="AX285" s="38"/>
      <c r="AY285" s="38"/>
      <c r="AZ285" s="38"/>
      <c r="BA285" s="45"/>
      <c r="BB285" s="45"/>
      <c r="BC285" s="45"/>
      <c r="BD285" s="45"/>
      <c r="BE285" s="45"/>
      <c r="BF285" s="38"/>
      <c r="BG285" s="38"/>
      <c r="BH285" s="38"/>
      <c r="BI285" s="38"/>
      <c r="BJ285" s="45"/>
      <c r="BK285" s="45"/>
      <c r="BL285" s="38"/>
      <c r="BM285" s="38"/>
      <c r="BN285" s="38"/>
      <c r="BO285" s="38"/>
      <c r="BP285" s="42"/>
      <c r="BQ285" s="42"/>
      <c r="BR285" s="42"/>
      <c r="BS285" s="42"/>
      <c r="BT285" s="42"/>
    </row>
    <row r="286" spans="1:72" s="63" customFormat="1">
      <c r="A286" s="53" t="str">
        <f t="shared" si="4"/>
        <v/>
      </c>
      <c r="B286" s="62"/>
      <c r="C286" s="65"/>
      <c r="D286" s="50" t="str">
        <f>IFERROR((VLOOKUP(C286,ผู้สำเร็จการศึกษา!$C$1:$M$3332,2,0)),"")</f>
        <v/>
      </c>
      <c r="E286" s="51" t="str">
        <f>IFERROR((VLOOKUP(C286,ผู้สำเร็จการศึกษา!$C$1:$M$3332,3,0)),"")</f>
        <v/>
      </c>
      <c r="F286" s="51" t="str">
        <f>IFERROR((VLOOKUP(C286,ผู้สำเร็จการศึกษา!$C$1:$M$3332,4,0)),"")</f>
        <v/>
      </c>
      <c r="G286" s="51" t="str">
        <f>IFERROR((VLOOKUP(C286,ผู้สำเร็จการศึกษา!$C$1:$M$3332,10,0)),"")</f>
        <v/>
      </c>
      <c r="H286" s="51" t="str">
        <f>IFERROR((VLOOKUP(C286,ผู้สำเร็จการศึกษา!$C$1:$M$3332,6,0)),"")</f>
        <v/>
      </c>
      <c r="I286" s="51" t="str">
        <f>IFERROR((VLOOKUP(C286,ผู้สำเร็จการศึกษา!$C$1:$M$3332,8,0)),"")</f>
        <v/>
      </c>
      <c r="J286" s="51"/>
      <c r="K286" s="51"/>
      <c r="L286" s="51"/>
      <c r="M286" s="51"/>
      <c r="N286" s="51"/>
      <c r="O286" s="51"/>
      <c r="P286" s="51"/>
      <c r="Q286" s="51"/>
      <c r="R286" s="51"/>
      <c r="S286" s="39"/>
      <c r="T286" s="40"/>
      <c r="U286" s="39"/>
      <c r="V286" s="40"/>
      <c r="W286" s="39"/>
      <c r="X286" s="41"/>
      <c r="Y286" s="41"/>
      <c r="Z286" s="41"/>
      <c r="AA286" s="42"/>
      <c r="AB286" s="41"/>
      <c r="AC286" s="41"/>
      <c r="AD286" s="41"/>
      <c r="AE286" s="40"/>
      <c r="AF286" s="43"/>
      <c r="AG286" s="43"/>
      <c r="AH286" s="40"/>
      <c r="AI286" s="44"/>
      <c r="AJ286" s="44"/>
      <c r="AK286" s="44"/>
      <c r="AL286" s="44"/>
      <c r="AM286" s="44"/>
      <c r="AN286" s="44"/>
      <c r="AO286" s="45"/>
      <c r="AP286" s="45"/>
      <c r="AQ286" s="45"/>
      <c r="AR286" s="45"/>
      <c r="AS286" s="45"/>
      <c r="AT286" s="45"/>
      <c r="AU286" s="38"/>
      <c r="AV286" s="38"/>
      <c r="AW286" s="38"/>
      <c r="AX286" s="38"/>
      <c r="AY286" s="38"/>
      <c r="AZ286" s="38"/>
      <c r="BA286" s="45"/>
      <c r="BB286" s="45"/>
      <c r="BC286" s="45"/>
      <c r="BD286" s="45"/>
      <c r="BE286" s="45"/>
      <c r="BF286" s="38"/>
      <c r="BG286" s="38"/>
      <c r="BH286" s="38"/>
      <c r="BI286" s="38"/>
      <c r="BJ286" s="45"/>
      <c r="BK286" s="45"/>
      <c r="BL286" s="38"/>
      <c r="BM286" s="38"/>
      <c r="BN286" s="38"/>
      <c r="BO286" s="38"/>
      <c r="BP286" s="42"/>
      <c r="BQ286" s="42"/>
      <c r="BR286" s="42"/>
      <c r="BS286" s="42"/>
      <c r="BT286" s="42"/>
    </row>
    <row r="287" spans="1:72" s="63" customFormat="1">
      <c r="A287" s="53" t="str">
        <f t="shared" si="4"/>
        <v/>
      </c>
      <c r="B287" s="62"/>
      <c r="C287" s="65"/>
      <c r="D287" s="50" t="str">
        <f>IFERROR((VLOOKUP(C287,ผู้สำเร็จการศึกษา!$C$1:$M$3332,2,0)),"")</f>
        <v/>
      </c>
      <c r="E287" s="51" t="str">
        <f>IFERROR((VLOOKUP(C287,ผู้สำเร็จการศึกษา!$C$1:$M$3332,3,0)),"")</f>
        <v/>
      </c>
      <c r="F287" s="51" t="str">
        <f>IFERROR((VLOOKUP(C287,ผู้สำเร็จการศึกษา!$C$1:$M$3332,4,0)),"")</f>
        <v/>
      </c>
      <c r="G287" s="51" t="str">
        <f>IFERROR((VLOOKUP(C287,ผู้สำเร็จการศึกษา!$C$1:$M$3332,10,0)),"")</f>
        <v/>
      </c>
      <c r="H287" s="51" t="str">
        <f>IFERROR((VLOOKUP(C287,ผู้สำเร็จการศึกษา!$C$1:$M$3332,6,0)),"")</f>
        <v/>
      </c>
      <c r="I287" s="51" t="str">
        <f>IFERROR((VLOOKUP(C287,ผู้สำเร็จการศึกษา!$C$1:$M$3332,8,0)),"")</f>
        <v/>
      </c>
      <c r="J287" s="51"/>
      <c r="K287" s="51"/>
      <c r="L287" s="51"/>
      <c r="M287" s="51"/>
      <c r="N287" s="51"/>
      <c r="O287" s="51"/>
      <c r="P287" s="51"/>
      <c r="Q287" s="51"/>
      <c r="R287" s="51"/>
      <c r="S287" s="39"/>
      <c r="T287" s="40"/>
      <c r="U287" s="39"/>
      <c r="V287" s="40"/>
      <c r="W287" s="39"/>
      <c r="X287" s="41"/>
      <c r="Y287" s="41"/>
      <c r="Z287" s="41"/>
      <c r="AA287" s="42"/>
      <c r="AB287" s="41"/>
      <c r="AC287" s="41"/>
      <c r="AD287" s="41"/>
      <c r="AE287" s="40"/>
      <c r="AF287" s="43"/>
      <c r="AG287" s="43"/>
      <c r="AH287" s="40"/>
      <c r="AI287" s="44"/>
      <c r="AJ287" s="44"/>
      <c r="AK287" s="44"/>
      <c r="AL287" s="44"/>
      <c r="AM287" s="44"/>
      <c r="AN287" s="44"/>
      <c r="AO287" s="45"/>
      <c r="AP287" s="45"/>
      <c r="AQ287" s="45"/>
      <c r="AR287" s="45"/>
      <c r="AS287" s="45"/>
      <c r="AT287" s="45"/>
      <c r="AU287" s="38"/>
      <c r="AV287" s="38"/>
      <c r="AW287" s="38"/>
      <c r="AX287" s="38"/>
      <c r="AY287" s="38"/>
      <c r="AZ287" s="38"/>
      <c r="BA287" s="45"/>
      <c r="BB287" s="45"/>
      <c r="BC287" s="45"/>
      <c r="BD287" s="45"/>
      <c r="BE287" s="45"/>
      <c r="BF287" s="38"/>
      <c r="BG287" s="38"/>
      <c r="BH287" s="38"/>
      <c r="BI287" s="38"/>
      <c r="BJ287" s="45"/>
      <c r="BK287" s="45"/>
      <c r="BL287" s="38"/>
      <c r="BM287" s="38"/>
      <c r="BN287" s="38"/>
      <c r="BO287" s="38"/>
      <c r="BP287" s="42"/>
      <c r="BQ287" s="42"/>
      <c r="BR287" s="42"/>
      <c r="BS287" s="42"/>
      <c r="BT287" s="42"/>
    </row>
    <row r="288" spans="1:72" s="63" customFormat="1">
      <c r="A288" s="53" t="str">
        <f t="shared" si="4"/>
        <v/>
      </c>
      <c r="B288" s="62"/>
      <c r="C288" s="65"/>
      <c r="D288" s="50" t="str">
        <f>IFERROR((VLOOKUP(C288,ผู้สำเร็จการศึกษา!$C$1:$M$3332,2,0)),"")</f>
        <v/>
      </c>
      <c r="E288" s="51" t="str">
        <f>IFERROR((VLOOKUP(C288,ผู้สำเร็จการศึกษา!$C$1:$M$3332,3,0)),"")</f>
        <v/>
      </c>
      <c r="F288" s="51" t="str">
        <f>IFERROR((VLOOKUP(C288,ผู้สำเร็จการศึกษา!$C$1:$M$3332,4,0)),"")</f>
        <v/>
      </c>
      <c r="G288" s="51" t="str">
        <f>IFERROR((VLOOKUP(C288,ผู้สำเร็จการศึกษา!$C$1:$M$3332,10,0)),"")</f>
        <v/>
      </c>
      <c r="H288" s="51" t="str">
        <f>IFERROR((VLOOKUP(C288,ผู้สำเร็จการศึกษา!$C$1:$M$3332,6,0)),"")</f>
        <v/>
      </c>
      <c r="I288" s="51" t="str">
        <f>IFERROR((VLOOKUP(C288,ผู้สำเร็จการศึกษา!$C$1:$M$3332,8,0)),"")</f>
        <v/>
      </c>
      <c r="J288" s="51"/>
      <c r="K288" s="51"/>
      <c r="L288" s="51"/>
      <c r="M288" s="51"/>
      <c r="N288" s="51"/>
      <c r="O288" s="51"/>
      <c r="P288" s="51"/>
      <c r="Q288" s="51"/>
      <c r="R288" s="51"/>
      <c r="S288" s="39"/>
      <c r="T288" s="40"/>
      <c r="U288" s="39"/>
      <c r="V288" s="40"/>
      <c r="W288" s="39"/>
      <c r="X288" s="41"/>
      <c r="Y288" s="41"/>
      <c r="Z288" s="41"/>
      <c r="AA288" s="42"/>
      <c r="AB288" s="41"/>
      <c r="AC288" s="41"/>
      <c r="AD288" s="41"/>
      <c r="AE288" s="40"/>
      <c r="AF288" s="43"/>
      <c r="AG288" s="43"/>
      <c r="AH288" s="40"/>
      <c r="AI288" s="44"/>
      <c r="AJ288" s="44"/>
      <c r="AK288" s="44"/>
      <c r="AL288" s="44"/>
      <c r="AM288" s="44"/>
      <c r="AN288" s="44"/>
      <c r="AO288" s="45"/>
      <c r="AP288" s="45"/>
      <c r="AQ288" s="45"/>
      <c r="AR288" s="45"/>
      <c r="AS288" s="45"/>
      <c r="AT288" s="45"/>
      <c r="AU288" s="38"/>
      <c r="AV288" s="38"/>
      <c r="AW288" s="38"/>
      <c r="AX288" s="38"/>
      <c r="AY288" s="38"/>
      <c r="AZ288" s="38"/>
      <c r="BA288" s="45"/>
      <c r="BB288" s="45"/>
      <c r="BC288" s="45"/>
      <c r="BD288" s="45"/>
      <c r="BE288" s="45"/>
      <c r="BF288" s="38"/>
      <c r="BG288" s="38"/>
      <c r="BH288" s="38"/>
      <c r="BI288" s="38"/>
      <c r="BJ288" s="45"/>
      <c r="BK288" s="45"/>
      <c r="BL288" s="38"/>
      <c r="BM288" s="38"/>
      <c r="BN288" s="38"/>
      <c r="BO288" s="38"/>
      <c r="BP288" s="42"/>
      <c r="BQ288" s="42"/>
      <c r="BR288" s="42"/>
      <c r="BS288" s="42"/>
      <c r="BT288" s="42"/>
    </row>
    <row r="289" spans="1:72" s="63" customFormat="1">
      <c r="A289" s="53" t="str">
        <f t="shared" si="4"/>
        <v/>
      </c>
      <c r="B289" s="62"/>
      <c r="C289" s="65"/>
      <c r="D289" s="50" t="str">
        <f>IFERROR((VLOOKUP(C289,ผู้สำเร็จการศึกษา!$C$1:$M$3332,2,0)),"")</f>
        <v/>
      </c>
      <c r="E289" s="51" t="str">
        <f>IFERROR((VLOOKUP(C289,ผู้สำเร็จการศึกษา!$C$1:$M$3332,3,0)),"")</f>
        <v/>
      </c>
      <c r="F289" s="51" t="str">
        <f>IFERROR((VLOOKUP(C289,ผู้สำเร็จการศึกษา!$C$1:$M$3332,4,0)),"")</f>
        <v/>
      </c>
      <c r="G289" s="51" t="str">
        <f>IFERROR((VLOOKUP(C289,ผู้สำเร็จการศึกษา!$C$1:$M$3332,10,0)),"")</f>
        <v/>
      </c>
      <c r="H289" s="51" t="str">
        <f>IFERROR((VLOOKUP(C289,ผู้สำเร็จการศึกษา!$C$1:$M$3332,6,0)),"")</f>
        <v/>
      </c>
      <c r="I289" s="51" t="str">
        <f>IFERROR((VLOOKUP(C289,ผู้สำเร็จการศึกษา!$C$1:$M$3332,8,0)),"")</f>
        <v/>
      </c>
      <c r="J289" s="51"/>
      <c r="K289" s="51"/>
      <c r="L289" s="51"/>
      <c r="M289" s="51"/>
      <c r="N289" s="51"/>
      <c r="O289" s="51"/>
      <c r="P289" s="51"/>
      <c r="Q289" s="51"/>
      <c r="R289" s="51"/>
      <c r="S289" s="39"/>
      <c r="T289" s="40"/>
      <c r="U289" s="39"/>
      <c r="V289" s="40"/>
      <c r="W289" s="39"/>
      <c r="X289" s="41"/>
      <c r="Y289" s="41"/>
      <c r="Z289" s="41"/>
      <c r="AA289" s="42"/>
      <c r="AB289" s="41"/>
      <c r="AC289" s="41"/>
      <c r="AD289" s="41"/>
      <c r="AE289" s="40"/>
      <c r="AF289" s="43"/>
      <c r="AG289" s="43"/>
      <c r="AH289" s="40"/>
      <c r="AI289" s="44"/>
      <c r="AJ289" s="44"/>
      <c r="AK289" s="44"/>
      <c r="AL289" s="44"/>
      <c r="AM289" s="44"/>
      <c r="AN289" s="44"/>
      <c r="AO289" s="45"/>
      <c r="AP289" s="45"/>
      <c r="AQ289" s="45"/>
      <c r="AR289" s="45"/>
      <c r="AS289" s="45"/>
      <c r="AT289" s="45"/>
      <c r="AU289" s="38"/>
      <c r="AV289" s="38"/>
      <c r="AW289" s="38"/>
      <c r="AX289" s="38"/>
      <c r="AY289" s="38"/>
      <c r="AZ289" s="38"/>
      <c r="BA289" s="45"/>
      <c r="BB289" s="45"/>
      <c r="BC289" s="45"/>
      <c r="BD289" s="45"/>
      <c r="BE289" s="45"/>
      <c r="BF289" s="38"/>
      <c r="BG289" s="38"/>
      <c r="BH289" s="38"/>
      <c r="BI289" s="38"/>
      <c r="BJ289" s="45"/>
      <c r="BK289" s="45"/>
      <c r="BL289" s="38"/>
      <c r="BM289" s="38"/>
      <c r="BN289" s="38"/>
      <c r="BO289" s="38"/>
      <c r="BP289" s="42"/>
      <c r="BQ289" s="42"/>
      <c r="BR289" s="42"/>
      <c r="BS289" s="42"/>
      <c r="BT289" s="42"/>
    </row>
    <row r="290" spans="1:72" s="63" customFormat="1">
      <c r="A290" s="53" t="str">
        <f t="shared" si="4"/>
        <v/>
      </c>
      <c r="B290" s="62"/>
      <c r="C290" s="65"/>
      <c r="D290" s="50" t="str">
        <f>IFERROR((VLOOKUP(C290,ผู้สำเร็จการศึกษา!$C$1:$M$3332,2,0)),"")</f>
        <v/>
      </c>
      <c r="E290" s="51" t="str">
        <f>IFERROR((VLOOKUP(C290,ผู้สำเร็จการศึกษา!$C$1:$M$3332,3,0)),"")</f>
        <v/>
      </c>
      <c r="F290" s="51" t="str">
        <f>IFERROR((VLOOKUP(C290,ผู้สำเร็จการศึกษา!$C$1:$M$3332,4,0)),"")</f>
        <v/>
      </c>
      <c r="G290" s="51" t="str">
        <f>IFERROR((VLOOKUP(C290,ผู้สำเร็จการศึกษา!$C$1:$M$3332,10,0)),"")</f>
        <v/>
      </c>
      <c r="H290" s="51" t="str">
        <f>IFERROR((VLOOKUP(C290,ผู้สำเร็จการศึกษา!$C$1:$M$3332,6,0)),"")</f>
        <v/>
      </c>
      <c r="I290" s="51" t="str">
        <f>IFERROR((VLOOKUP(C290,ผู้สำเร็จการศึกษา!$C$1:$M$3332,8,0)),"")</f>
        <v/>
      </c>
      <c r="J290" s="51"/>
      <c r="K290" s="51"/>
      <c r="L290" s="51"/>
      <c r="M290" s="51"/>
      <c r="N290" s="51"/>
      <c r="O290" s="51"/>
      <c r="P290" s="51"/>
      <c r="Q290" s="51"/>
      <c r="R290" s="51"/>
      <c r="S290" s="39"/>
      <c r="T290" s="40"/>
      <c r="U290" s="39"/>
      <c r="V290" s="40"/>
      <c r="W290" s="39"/>
      <c r="X290" s="41"/>
      <c r="Y290" s="41"/>
      <c r="Z290" s="41"/>
      <c r="AA290" s="42"/>
      <c r="AB290" s="41"/>
      <c r="AC290" s="41"/>
      <c r="AD290" s="41"/>
      <c r="AE290" s="40"/>
      <c r="AF290" s="43"/>
      <c r="AG290" s="43"/>
      <c r="AH290" s="40"/>
      <c r="AI290" s="44"/>
      <c r="AJ290" s="44"/>
      <c r="AK290" s="44"/>
      <c r="AL290" s="44"/>
      <c r="AM290" s="44"/>
      <c r="AN290" s="44"/>
      <c r="AO290" s="45"/>
      <c r="AP290" s="45"/>
      <c r="AQ290" s="45"/>
      <c r="AR290" s="45"/>
      <c r="AS290" s="45"/>
      <c r="AT290" s="45"/>
      <c r="AU290" s="38"/>
      <c r="AV290" s="38"/>
      <c r="AW290" s="38"/>
      <c r="AX290" s="38"/>
      <c r="AY290" s="38"/>
      <c r="AZ290" s="38"/>
      <c r="BA290" s="45"/>
      <c r="BB290" s="45"/>
      <c r="BC290" s="45"/>
      <c r="BD290" s="45"/>
      <c r="BE290" s="45"/>
      <c r="BF290" s="38"/>
      <c r="BG290" s="38"/>
      <c r="BH290" s="38"/>
      <c r="BI290" s="38"/>
      <c r="BJ290" s="45"/>
      <c r="BK290" s="45"/>
      <c r="BL290" s="38"/>
      <c r="BM290" s="38"/>
      <c r="BN290" s="38"/>
      <c r="BO290" s="38"/>
      <c r="BP290" s="42"/>
      <c r="BQ290" s="42"/>
      <c r="BR290" s="42"/>
      <c r="BS290" s="42"/>
      <c r="BT290" s="42"/>
    </row>
    <row r="291" spans="1:72" s="63" customFormat="1">
      <c r="A291" s="53" t="str">
        <f t="shared" si="4"/>
        <v/>
      </c>
      <c r="B291" s="62"/>
      <c r="C291" s="65"/>
      <c r="D291" s="50" t="str">
        <f>IFERROR((VLOOKUP(C291,ผู้สำเร็จการศึกษา!$C$1:$M$3332,2,0)),"")</f>
        <v/>
      </c>
      <c r="E291" s="51" t="str">
        <f>IFERROR((VLOOKUP(C291,ผู้สำเร็จการศึกษา!$C$1:$M$3332,3,0)),"")</f>
        <v/>
      </c>
      <c r="F291" s="51" t="str">
        <f>IFERROR((VLOOKUP(C291,ผู้สำเร็จการศึกษา!$C$1:$M$3332,4,0)),"")</f>
        <v/>
      </c>
      <c r="G291" s="51" t="str">
        <f>IFERROR((VLOOKUP(C291,ผู้สำเร็จการศึกษา!$C$1:$M$3332,10,0)),"")</f>
        <v/>
      </c>
      <c r="H291" s="51" t="str">
        <f>IFERROR((VLOOKUP(C291,ผู้สำเร็จการศึกษา!$C$1:$M$3332,6,0)),"")</f>
        <v/>
      </c>
      <c r="I291" s="51" t="str">
        <f>IFERROR((VLOOKUP(C291,ผู้สำเร็จการศึกษา!$C$1:$M$3332,8,0)),"")</f>
        <v/>
      </c>
      <c r="J291" s="51"/>
      <c r="K291" s="51"/>
      <c r="L291" s="51"/>
      <c r="M291" s="51"/>
      <c r="N291" s="51"/>
      <c r="O291" s="51"/>
      <c r="P291" s="51"/>
      <c r="Q291" s="51"/>
      <c r="R291" s="51"/>
      <c r="S291" s="39"/>
      <c r="T291" s="40"/>
      <c r="U291" s="39"/>
      <c r="V291" s="40"/>
      <c r="W291" s="39"/>
      <c r="X291" s="41"/>
      <c r="Y291" s="41"/>
      <c r="Z291" s="41"/>
      <c r="AA291" s="42"/>
      <c r="AB291" s="41"/>
      <c r="AC291" s="41"/>
      <c r="AD291" s="41"/>
      <c r="AE291" s="40"/>
      <c r="AF291" s="43"/>
      <c r="AG291" s="43"/>
      <c r="AH291" s="40"/>
      <c r="AI291" s="44"/>
      <c r="AJ291" s="44"/>
      <c r="AK291" s="44"/>
      <c r="AL291" s="44"/>
      <c r="AM291" s="44"/>
      <c r="AN291" s="44"/>
      <c r="AO291" s="45"/>
      <c r="AP291" s="45"/>
      <c r="AQ291" s="45"/>
      <c r="AR291" s="45"/>
      <c r="AS291" s="45"/>
      <c r="AT291" s="45"/>
      <c r="AU291" s="38"/>
      <c r="AV291" s="38"/>
      <c r="AW291" s="38"/>
      <c r="AX291" s="38"/>
      <c r="AY291" s="38"/>
      <c r="AZ291" s="38"/>
      <c r="BA291" s="45"/>
      <c r="BB291" s="45"/>
      <c r="BC291" s="45"/>
      <c r="BD291" s="45"/>
      <c r="BE291" s="45"/>
      <c r="BF291" s="38"/>
      <c r="BG291" s="38"/>
      <c r="BH291" s="38"/>
      <c r="BI291" s="38"/>
      <c r="BJ291" s="45"/>
      <c r="BK291" s="45"/>
      <c r="BL291" s="38"/>
      <c r="BM291" s="38"/>
      <c r="BN291" s="38"/>
      <c r="BO291" s="38"/>
      <c r="BP291" s="42"/>
      <c r="BQ291" s="42"/>
      <c r="BR291" s="42"/>
      <c r="BS291" s="42"/>
      <c r="BT291" s="42"/>
    </row>
    <row r="292" spans="1:72" s="63" customFormat="1">
      <c r="A292" s="53" t="str">
        <f t="shared" si="4"/>
        <v/>
      </c>
      <c r="B292" s="62"/>
      <c r="C292" s="65"/>
      <c r="D292" s="50" t="str">
        <f>IFERROR((VLOOKUP(C292,ผู้สำเร็จการศึกษา!$C$1:$M$3332,2,0)),"")</f>
        <v/>
      </c>
      <c r="E292" s="51" t="str">
        <f>IFERROR((VLOOKUP(C292,ผู้สำเร็จการศึกษา!$C$1:$M$3332,3,0)),"")</f>
        <v/>
      </c>
      <c r="F292" s="51" t="str">
        <f>IFERROR((VLOOKUP(C292,ผู้สำเร็จการศึกษา!$C$1:$M$3332,4,0)),"")</f>
        <v/>
      </c>
      <c r="G292" s="51" t="str">
        <f>IFERROR((VLOOKUP(C292,ผู้สำเร็จการศึกษา!$C$1:$M$3332,10,0)),"")</f>
        <v/>
      </c>
      <c r="H292" s="51" t="str">
        <f>IFERROR((VLOOKUP(C292,ผู้สำเร็จการศึกษา!$C$1:$M$3332,6,0)),"")</f>
        <v/>
      </c>
      <c r="I292" s="51" t="str">
        <f>IFERROR((VLOOKUP(C292,ผู้สำเร็จการศึกษา!$C$1:$M$3332,8,0)),"")</f>
        <v/>
      </c>
      <c r="J292" s="51"/>
      <c r="K292" s="51"/>
      <c r="L292" s="51"/>
      <c r="M292" s="51"/>
      <c r="N292" s="51"/>
      <c r="O292" s="51"/>
      <c r="P292" s="51"/>
      <c r="Q292" s="51"/>
      <c r="R292" s="51"/>
      <c r="S292" s="39"/>
      <c r="T292" s="40"/>
      <c r="U292" s="39"/>
      <c r="V292" s="40"/>
      <c r="W292" s="39"/>
      <c r="X292" s="41"/>
      <c r="Y292" s="41"/>
      <c r="Z292" s="41"/>
      <c r="AA292" s="42"/>
      <c r="AB292" s="41"/>
      <c r="AC292" s="41"/>
      <c r="AD292" s="41"/>
      <c r="AE292" s="40"/>
      <c r="AF292" s="43"/>
      <c r="AG292" s="43"/>
      <c r="AH292" s="40"/>
      <c r="AI292" s="44"/>
      <c r="AJ292" s="44"/>
      <c r="AK292" s="44"/>
      <c r="AL292" s="44"/>
      <c r="AM292" s="44"/>
      <c r="AN292" s="44"/>
      <c r="AO292" s="45"/>
      <c r="AP292" s="45"/>
      <c r="AQ292" s="45"/>
      <c r="AR292" s="45"/>
      <c r="AS292" s="45"/>
      <c r="AT292" s="45"/>
      <c r="AU292" s="38"/>
      <c r="AV292" s="38"/>
      <c r="AW292" s="38"/>
      <c r="AX292" s="38"/>
      <c r="AY292" s="38"/>
      <c r="AZ292" s="38"/>
      <c r="BA292" s="45"/>
      <c r="BB292" s="45"/>
      <c r="BC292" s="45"/>
      <c r="BD292" s="45"/>
      <c r="BE292" s="45"/>
      <c r="BF292" s="38"/>
      <c r="BG292" s="38"/>
      <c r="BH292" s="38"/>
      <c r="BI292" s="38"/>
      <c r="BJ292" s="45"/>
      <c r="BK292" s="45"/>
      <c r="BL292" s="38"/>
      <c r="BM292" s="38"/>
      <c r="BN292" s="38"/>
      <c r="BO292" s="38"/>
      <c r="BP292" s="42"/>
      <c r="BQ292" s="42"/>
      <c r="BR292" s="42"/>
      <c r="BS292" s="42"/>
      <c r="BT292" s="42"/>
    </row>
    <row r="293" spans="1:72" s="63" customFormat="1">
      <c r="A293" s="53" t="str">
        <f t="shared" si="4"/>
        <v/>
      </c>
      <c r="B293" s="62"/>
      <c r="C293" s="65"/>
      <c r="D293" s="50" t="str">
        <f>IFERROR((VLOOKUP(C293,ผู้สำเร็จการศึกษา!$C$1:$M$3332,2,0)),"")</f>
        <v/>
      </c>
      <c r="E293" s="51" t="str">
        <f>IFERROR((VLOOKUP(C293,ผู้สำเร็จการศึกษา!$C$1:$M$3332,3,0)),"")</f>
        <v/>
      </c>
      <c r="F293" s="51" t="str">
        <f>IFERROR((VLOOKUP(C293,ผู้สำเร็จการศึกษา!$C$1:$M$3332,4,0)),"")</f>
        <v/>
      </c>
      <c r="G293" s="51" t="str">
        <f>IFERROR((VLOOKUP(C293,ผู้สำเร็จการศึกษา!$C$1:$M$3332,10,0)),"")</f>
        <v/>
      </c>
      <c r="H293" s="51" t="str">
        <f>IFERROR((VLOOKUP(C293,ผู้สำเร็จการศึกษา!$C$1:$M$3332,6,0)),"")</f>
        <v/>
      </c>
      <c r="I293" s="51" t="str">
        <f>IFERROR((VLOOKUP(C293,ผู้สำเร็จการศึกษา!$C$1:$M$3332,8,0)),"")</f>
        <v/>
      </c>
      <c r="J293" s="51"/>
      <c r="K293" s="51"/>
      <c r="L293" s="51"/>
      <c r="M293" s="51"/>
      <c r="N293" s="51"/>
      <c r="O293" s="51"/>
      <c r="P293" s="51"/>
      <c r="Q293" s="51"/>
      <c r="R293" s="51"/>
      <c r="S293" s="39"/>
      <c r="T293" s="40"/>
      <c r="U293" s="39"/>
      <c r="V293" s="40"/>
      <c r="W293" s="39"/>
      <c r="X293" s="41"/>
      <c r="Y293" s="41"/>
      <c r="Z293" s="41"/>
      <c r="AA293" s="42"/>
      <c r="AB293" s="41"/>
      <c r="AC293" s="41"/>
      <c r="AD293" s="41"/>
      <c r="AE293" s="40"/>
      <c r="AF293" s="43"/>
      <c r="AG293" s="43"/>
      <c r="AH293" s="40"/>
      <c r="AI293" s="44"/>
      <c r="AJ293" s="44"/>
      <c r="AK293" s="44"/>
      <c r="AL293" s="44"/>
      <c r="AM293" s="44"/>
      <c r="AN293" s="44"/>
      <c r="AO293" s="45"/>
      <c r="AP293" s="45"/>
      <c r="AQ293" s="45"/>
      <c r="AR293" s="45"/>
      <c r="AS293" s="45"/>
      <c r="AT293" s="45"/>
      <c r="AU293" s="38"/>
      <c r="AV293" s="38"/>
      <c r="AW293" s="38"/>
      <c r="AX293" s="38"/>
      <c r="AY293" s="38"/>
      <c r="AZ293" s="38"/>
      <c r="BA293" s="45"/>
      <c r="BB293" s="45"/>
      <c r="BC293" s="45"/>
      <c r="BD293" s="45"/>
      <c r="BE293" s="45"/>
      <c r="BF293" s="38"/>
      <c r="BG293" s="38"/>
      <c r="BH293" s="38"/>
      <c r="BI293" s="38"/>
      <c r="BJ293" s="45"/>
      <c r="BK293" s="45"/>
      <c r="BL293" s="38"/>
      <c r="BM293" s="38"/>
      <c r="BN293" s="38"/>
      <c r="BO293" s="38"/>
      <c r="BP293" s="42"/>
      <c r="BQ293" s="42"/>
      <c r="BR293" s="42"/>
      <c r="BS293" s="42"/>
      <c r="BT293" s="42"/>
    </row>
    <row r="294" spans="1:72" s="63" customFormat="1">
      <c r="A294" s="53" t="str">
        <f t="shared" si="4"/>
        <v/>
      </c>
      <c r="B294" s="62"/>
      <c r="C294" s="65"/>
      <c r="D294" s="50" t="str">
        <f>IFERROR((VLOOKUP(C294,ผู้สำเร็จการศึกษา!$C$1:$M$3332,2,0)),"")</f>
        <v/>
      </c>
      <c r="E294" s="51" t="str">
        <f>IFERROR((VLOOKUP(C294,ผู้สำเร็จการศึกษา!$C$1:$M$3332,3,0)),"")</f>
        <v/>
      </c>
      <c r="F294" s="51" t="str">
        <f>IFERROR((VLOOKUP(C294,ผู้สำเร็จการศึกษา!$C$1:$M$3332,4,0)),"")</f>
        <v/>
      </c>
      <c r="G294" s="51" t="str">
        <f>IFERROR((VLOOKUP(C294,ผู้สำเร็จการศึกษา!$C$1:$M$3332,10,0)),"")</f>
        <v/>
      </c>
      <c r="H294" s="51" t="str">
        <f>IFERROR((VLOOKUP(C294,ผู้สำเร็จการศึกษา!$C$1:$M$3332,6,0)),"")</f>
        <v/>
      </c>
      <c r="I294" s="51" t="str">
        <f>IFERROR((VLOOKUP(C294,ผู้สำเร็จการศึกษา!$C$1:$M$3332,8,0)),"")</f>
        <v/>
      </c>
      <c r="J294" s="51"/>
      <c r="K294" s="51"/>
      <c r="L294" s="51"/>
      <c r="M294" s="51"/>
      <c r="N294" s="51"/>
      <c r="O294" s="51"/>
      <c r="P294" s="51"/>
      <c r="Q294" s="51"/>
      <c r="R294" s="51"/>
      <c r="S294" s="39"/>
      <c r="T294" s="40"/>
      <c r="U294" s="39"/>
      <c r="V294" s="40"/>
      <c r="W294" s="39"/>
      <c r="X294" s="41"/>
      <c r="Y294" s="41"/>
      <c r="Z294" s="41"/>
      <c r="AA294" s="42"/>
      <c r="AB294" s="41"/>
      <c r="AC294" s="41"/>
      <c r="AD294" s="41"/>
      <c r="AE294" s="40"/>
      <c r="AF294" s="43"/>
      <c r="AG294" s="43"/>
      <c r="AH294" s="40"/>
      <c r="AI294" s="44"/>
      <c r="AJ294" s="44"/>
      <c r="AK294" s="44"/>
      <c r="AL294" s="44"/>
      <c r="AM294" s="44"/>
      <c r="AN294" s="44"/>
      <c r="AO294" s="45"/>
      <c r="AP294" s="45"/>
      <c r="AQ294" s="45"/>
      <c r="AR294" s="45"/>
      <c r="AS294" s="45"/>
      <c r="AT294" s="45"/>
      <c r="AU294" s="38"/>
      <c r="AV294" s="38"/>
      <c r="AW294" s="38"/>
      <c r="AX294" s="38"/>
      <c r="AY294" s="38"/>
      <c r="AZ294" s="38"/>
      <c r="BA294" s="45"/>
      <c r="BB294" s="45"/>
      <c r="BC294" s="45"/>
      <c r="BD294" s="45"/>
      <c r="BE294" s="45"/>
      <c r="BF294" s="38"/>
      <c r="BG294" s="38"/>
      <c r="BH294" s="38"/>
      <c r="BI294" s="38"/>
      <c r="BJ294" s="45"/>
      <c r="BK294" s="45"/>
      <c r="BL294" s="38"/>
      <c r="BM294" s="38"/>
      <c r="BN294" s="38"/>
      <c r="BO294" s="38"/>
      <c r="BP294" s="42"/>
      <c r="BQ294" s="42"/>
      <c r="BR294" s="42"/>
      <c r="BS294" s="42"/>
      <c r="BT294" s="42"/>
    </row>
    <row r="295" spans="1:72" s="63" customFormat="1">
      <c r="A295" s="53" t="str">
        <f t="shared" si="4"/>
        <v/>
      </c>
      <c r="B295" s="62"/>
      <c r="C295" s="65"/>
      <c r="D295" s="50" t="str">
        <f>IFERROR((VLOOKUP(C295,ผู้สำเร็จการศึกษา!$C$1:$M$3332,2,0)),"")</f>
        <v/>
      </c>
      <c r="E295" s="51" t="str">
        <f>IFERROR((VLOOKUP(C295,ผู้สำเร็จการศึกษา!$C$1:$M$3332,3,0)),"")</f>
        <v/>
      </c>
      <c r="F295" s="51" t="str">
        <f>IFERROR((VLOOKUP(C295,ผู้สำเร็จการศึกษา!$C$1:$M$3332,4,0)),"")</f>
        <v/>
      </c>
      <c r="G295" s="51" t="str">
        <f>IFERROR((VLOOKUP(C295,ผู้สำเร็จการศึกษา!$C$1:$M$3332,10,0)),"")</f>
        <v/>
      </c>
      <c r="H295" s="51" t="str">
        <f>IFERROR((VLOOKUP(C295,ผู้สำเร็จการศึกษา!$C$1:$M$3332,6,0)),"")</f>
        <v/>
      </c>
      <c r="I295" s="51" t="str">
        <f>IFERROR((VLOOKUP(C295,ผู้สำเร็จการศึกษา!$C$1:$M$3332,8,0)),"")</f>
        <v/>
      </c>
      <c r="J295" s="51"/>
      <c r="K295" s="51"/>
      <c r="L295" s="51"/>
      <c r="M295" s="51"/>
      <c r="N295" s="51"/>
      <c r="O295" s="51"/>
      <c r="P295" s="51"/>
      <c r="Q295" s="51"/>
      <c r="R295" s="51"/>
      <c r="S295" s="39"/>
      <c r="T295" s="40"/>
      <c r="U295" s="39"/>
      <c r="V295" s="40"/>
      <c r="W295" s="39"/>
      <c r="X295" s="41"/>
      <c r="Y295" s="41"/>
      <c r="Z295" s="41"/>
      <c r="AA295" s="42"/>
      <c r="AB295" s="41"/>
      <c r="AC295" s="41"/>
      <c r="AD295" s="41"/>
      <c r="AE295" s="40"/>
      <c r="AF295" s="43"/>
      <c r="AG295" s="43"/>
      <c r="AH295" s="40"/>
      <c r="AI295" s="44"/>
      <c r="AJ295" s="44"/>
      <c r="AK295" s="44"/>
      <c r="AL295" s="44"/>
      <c r="AM295" s="44"/>
      <c r="AN295" s="44"/>
      <c r="AO295" s="45"/>
      <c r="AP295" s="45"/>
      <c r="AQ295" s="45"/>
      <c r="AR295" s="45"/>
      <c r="AS295" s="45"/>
      <c r="AT295" s="45"/>
      <c r="AU295" s="38"/>
      <c r="AV295" s="38"/>
      <c r="AW295" s="38"/>
      <c r="AX295" s="38"/>
      <c r="AY295" s="38"/>
      <c r="AZ295" s="38"/>
      <c r="BA295" s="45"/>
      <c r="BB295" s="45"/>
      <c r="BC295" s="45"/>
      <c r="BD295" s="45"/>
      <c r="BE295" s="45"/>
      <c r="BF295" s="38"/>
      <c r="BG295" s="38"/>
      <c r="BH295" s="38"/>
      <c r="BI295" s="38"/>
      <c r="BJ295" s="45"/>
      <c r="BK295" s="45"/>
      <c r="BL295" s="38"/>
      <c r="BM295" s="38"/>
      <c r="BN295" s="38"/>
      <c r="BO295" s="38"/>
      <c r="BP295" s="42"/>
      <c r="BQ295" s="42"/>
      <c r="BR295" s="42"/>
      <c r="BS295" s="42"/>
      <c r="BT295" s="42"/>
    </row>
    <row r="296" spans="1:72" s="63" customFormat="1">
      <c r="A296" s="53" t="str">
        <f t="shared" si="4"/>
        <v/>
      </c>
      <c r="B296" s="62"/>
      <c r="C296" s="65"/>
      <c r="D296" s="50" t="str">
        <f>IFERROR((VLOOKUP(C296,ผู้สำเร็จการศึกษา!$C$1:$M$3332,2,0)),"")</f>
        <v/>
      </c>
      <c r="E296" s="51" t="str">
        <f>IFERROR((VLOOKUP(C296,ผู้สำเร็จการศึกษา!$C$1:$M$3332,3,0)),"")</f>
        <v/>
      </c>
      <c r="F296" s="51" t="str">
        <f>IFERROR((VLOOKUP(C296,ผู้สำเร็จการศึกษา!$C$1:$M$3332,4,0)),"")</f>
        <v/>
      </c>
      <c r="G296" s="51" t="str">
        <f>IFERROR((VLOOKUP(C296,ผู้สำเร็จการศึกษา!$C$1:$M$3332,10,0)),"")</f>
        <v/>
      </c>
      <c r="H296" s="51" t="str">
        <f>IFERROR((VLOOKUP(C296,ผู้สำเร็จการศึกษา!$C$1:$M$3332,6,0)),"")</f>
        <v/>
      </c>
      <c r="I296" s="51" t="str">
        <f>IFERROR((VLOOKUP(C296,ผู้สำเร็จการศึกษา!$C$1:$M$3332,8,0)),"")</f>
        <v/>
      </c>
      <c r="J296" s="51"/>
      <c r="K296" s="51"/>
      <c r="L296" s="51"/>
      <c r="M296" s="51"/>
      <c r="N296" s="51"/>
      <c r="O296" s="51"/>
      <c r="P296" s="51"/>
      <c r="Q296" s="51"/>
      <c r="R296" s="51"/>
      <c r="S296" s="39"/>
      <c r="T296" s="40"/>
      <c r="U296" s="39"/>
      <c r="V296" s="40"/>
      <c r="W296" s="39"/>
      <c r="X296" s="41"/>
      <c r="Y296" s="41"/>
      <c r="Z296" s="41"/>
      <c r="AA296" s="42"/>
      <c r="AB296" s="41"/>
      <c r="AC296" s="41"/>
      <c r="AD296" s="41"/>
      <c r="AE296" s="40"/>
      <c r="AF296" s="43"/>
      <c r="AG296" s="43"/>
      <c r="AH296" s="40"/>
      <c r="AI296" s="44"/>
      <c r="AJ296" s="44"/>
      <c r="AK296" s="44"/>
      <c r="AL296" s="44"/>
      <c r="AM296" s="44"/>
      <c r="AN296" s="44"/>
      <c r="AO296" s="45"/>
      <c r="AP296" s="45"/>
      <c r="AQ296" s="45"/>
      <c r="AR296" s="45"/>
      <c r="AS296" s="45"/>
      <c r="AT296" s="45"/>
      <c r="AU296" s="38"/>
      <c r="AV296" s="38"/>
      <c r="AW296" s="38"/>
      <c r="AX296" s="38"/>
      <c r="AY296" s="38"/>
      <c r="AZ296" s="38"/>
      <c r="BA296" s="45"/>
      <c r="BB296" s="45"/>
      <c r="BC296" s="45"/>
      <c r="BD296" s="45"/>
      <c r="BE296" s="45"/>
      <c r="BF296" s="38"/>
      <c r="BG296" s="38"/>
      <c r="BH296" s="38"/>
      <c r="BI296" s="38"/>
      <c r="BJ296" s="45"/>
      <c r="BK296" s="45"/>
      <c r="BL296" s="38"/>
      <c r="BM296" s="38"/>
      <c r="BN296" s="38"/>
      <c r="BO296" s="38"/>
      <c r="BP296" s="42"/>
      <c r="BQ296" s="42"/>
      <c r="BR296" s="42"/>
      <c r="BS296" s="42"/>
      <c r="BT296" s="42"/>
    </row>
    <row r="297" spans="1:72" s="63" customFormat="1">
      <c r="A297" s="53" t="str">
        <f t="shared" si="4"/>
        <v/>
      </c>
      <c r="B297" s="62"/>
      <c r="C297" s="65"/>
      <c r="D297" s="50" t="str">
        <f>IFERROR((VLOOKUP(C297,ผู้สำเร็จการศึกษา!$C$1:$M$3332,2,0)),"")</f>
        <v/>
      </c>
      <c r="E297" s="51" t="str">
        <f>IFERROR((VLOOKUP(C297,ผู้สำเร็จการศึกษา!$C$1:$M$3332,3,0)),"")</f>
        <v/>
      </c>
      <c r="F297" s="51" t="str">
        <f>IFERROR((VLOOKUP(C297,ผู้สำเร็จการศึกษา!$C$1:$M$3332,4,0)),"")</f>
        <v/>
      </c>
      <c r="G297" s="51" t="str">
        <f>IFERROR((VLOOKUP(C297,ผู้สำเร็จการศึกษา!$C$1:$M$3332,10,0)),"")</f>
        <v/>
      </c>
      <c r="H297" s="51" t="str">
        <f>IFERROR((VLOOKUP(C297,ผู้สำเร็จการศึกษา!$C$1:$M$3332,6,0)),"")</f>
        <v/>
      </c>
      <c r="I297" s="51" t="str">
        <f>IFERROR((VLOOKUP(C297,ผู้สำเร็จการศึกษา!$C$1:$M$3332,8,0)),"")</f>
        <v/>
      </c>
      <c r="J297" s="51"/>
      <c r="K297" s="51"/>
      <c r="L297" s="51"/>
      <c r="M297" s="51"/>
      <c r="N297" s="51"/>
      <c r="O297" s="51"/>
      <c r="P297" s="51"/>
      <c r="Q297" s="51"/>
      <c r="R297" s="51"/>
      <c r="S297" s="39"/>
      <c r="T297" s="40"/>
      <c r="U297" s="39"/>
      <c r="V297" s="40"/>
      <c r="W297" s="39"/>
      <c r="X297" s="41"/>
      <c r="Y297" s="41"/>
      <c r="Z297" s="41"/>
      <c r="AA297" s="42"/>
      <c r="AB297" s="41"/>
      <c r="AC297" s="41"/>
      <c r="AD297" s="41"/>
      <c r="AE297" s="40"/>
      <c r="AF297" s="43"/>
      <c r="AG297" s="43"/>
      <c r="AH297" s="40"/>
      <c r="AI297" s="44"/>
      <c r="AJ297" s="44"/>
      <c r="AK297" s="44"/>
      <c r="AL297" s="44"/>
      <c r="AM297" s="44"/>
      <c r="AN297" s="44"/>
      <c r="AO297" s="45"/>
      <c r="AP297" s="45"/>
      <c r="AQ297" s="45"/>
      <c r="AR297" s="45"/>
      <c r="AS297" s="45"/>
      <c r="AT297" s="45"/>
      <c r="AU297" s="38"/>
      <c r="AV297" s="38"/>
      <c r="AW297" s="38"/>
      <c r="AX297" s="38"/>
      <c r="AY297" s="38"/>
      <c r="AZ297" s="38"/>
      <c r="BA297" s="45"/>
      <c r="BB297" s="45"/>
      <c r="BC297" s="45"/>
      <c r="BD297" s="45"/>
      <c r="BE297" s="45"/>
      <c r="BF297" s="38"/>
      <c r="BG297" s="38"/>
      <c r="BH297" s="38"/>
      <c r="BI297" s="38"/>
      <c r="BJ297" s="45"/>
      <c r="BK297" s="45"/>
      <c r="BL297" s="38"/>
      <c r="BM297" s="38"/>
      <c r="BN297" s="38"/>
      <c r="BO297" s="38"/>
      <c r="BP297" s="42"/>
      <c r="BQ297" s="42"/>
      <c r="BR297" s="42"/>
      <c r="BS297" s="42"/>
      <c r="BT297" s="42"/>
    </row>
    <row r="298" spans="1:72" s="63" customFormat="1">
      <c r="A298" s="53" t="str">
        <f t="shared" si="4"/>
        <v/>
      </c>
      <c r="B298" s="62"/>
      <c r="C298" s="65"/>
      <c r="D298" s="50" t="str">
        <f>IFERROR((VLOOKUP(C298,ผู้สำเร็จการศึกษา!$C$1:$M$3332,2,0)),"")</f>
        <v/>
      </c>
      <c r="E298" s="51" t="str">
        <f>IFERROR((VLOOKUP(C298,ผู้สำเร็จการศึกษา!$C$1:$M$3332,3,0)),"")</f>
        <v/>
      </c>
      <c r="F298" s="51" t="str">
        <f>IFERROR((VLOOKUP(C298,ผู้สำเร็จการศึกษา!$C$1:$M$3332,4,0)),"")</f>
        <v/>
      </c>
      <c r="G298" s="51" t="str">
        <f>IFERROR((VLOOKUP(C298,ผู้สำเร็จการศึกษา!$C$1:$M$3332,10,0)),"")</f>
        <v/>
      </c>
      <c r="H298" s="51" t="str">
        <f>IFERROR((VLOOKUP(C298,ผู้สำเร็จการศึกษา!$C$1:$M$3332,6,0)),"")</f>
        <v/>
      </c>
      <c r="I298" s="51" t="str">
        <f>IFERROR((VLOOKUP(C298,ผู้สำเร็จการศึกษา!$C$1:$M$3332,8,0)),"")</f>
        <v/>
      </c>
      <c r="J298" s="51"/>
      <c r="K298" s="51"/>
      <c r="L298" s="51"/>
      <c r="M298" s="51"/>
      <c r="N298" s="51"/>
      <c r="O298" s="51"/>
      <c r="P298" s="51"/>
      <c r="Q298" s="51"/>
      <c r="R298" s="51"/>
      <c r="S298" s="39"/>
      <c r="T298" s="40"/>
      <c r="U298" s="39"/>
      <c r="V298" s="40"/>
      <c r="W298" s="39"/>
      <c r="X298" s="41"/>
      <c r="Y298" s="41"/>
      <c r="Z298" s="41"/>
      <c r="AA298" s="42"/>
      <c r="AB298" s="41"/>
      <c r="AC298" s="41"/>
      <c r="AD298" s="41"/>
      <c r="AE298" s="40"/>
      <c r="AF298" s="43"/>
      <c r="AG298" s="43"/>
      <c r="AH298" s="40"/>
      <c r="AI298" s="44"/>
      <c r="AJ298" s="44"/>
      <c r="AK298" s="44"/>
      <c r="AL298" s="44"/>
      <c r="AM298" s="44"/>
      <c r="AN298" s="44"/>
      <c r="AO298" s="45"/>
      <c r="AP298" s="45"/>
      <c r="AQ298" s="45"/>
      <c r="AR298" s="45"/>
      <c r="AS298" s="45"/>
      <c r="AT298" s="45"/>
      <c r="AU298" s="38"/>
      <c r="AV298" s="38"/>
      <c r="AW298" s="38"/>
      <c r="AX298" s="38"/>
      <c r="AY298" s="38"/>
      <c r="AZ298" s="38"/>
      <c r="BA298" s="45"/>
      <c r="BB298" s="45"/>
      <c r="BC298" s="45"/>
      <c r="BD298" s="45"/>
      <c r="BE298" s="45"/>
      <c r="BF298" s="38"/>
      <c r="BG298" s="38"/>
      <c r="BH298" s="38"/>
      <c r="BI298" s="38"/>
      <c r="BJ298" s="45"/>
      <c r="BK298" s="45"/>
      <c r="BL298" s="38"/>
      <c r="BM298" s="38"/>
      <c r="BN298" s="38"/>
      <c r="BO298" s="38"/>
      <c r="BP298" s="42"/>
      <c r="BQ298" s="42"/>
      <c r="BR298" s="42"/>
      <c r="BS298" s="42"/>
      <c r="BT298" s="42"/>
    </row>
    <row r="299" spans="1:72" s="63" customFormat="1">
      <c r="A299" s="53" t="str">
        <f t="shared" si="4"/>
        <v/>
      </c>
      <c r="B299" s="62"/>
      <c r="C299" s="65"/>
      <c r="D299" s="50" t="str">
        <f>IFERROR((VLOOKUP(C299,ผู้สำเร็จการศึกษา!$C$1:$M$3332,2,0)),"")</f>
        <v/>
      </c>
      <c r="E299" s="51" t="str">
        <f>IFERROR((VLOOKUP(C299,ผู้สำเร็จการศึกษา!$C$1:$M$3332,3,0)),"")</f>
        <v/>
      </c>
      <c r="F299" s="51" t="str">
        <f>IFERROR((VLOOKUP(C299,ผู้สำเร็จการศึกษา!$C$1:$M$3332,4,0)),"")</f>
        <v/>
      </c>
      <c r="G299" s="51" t="str">
        <f>IFERROR((VLOOKUP(C299,ผู้สำเร็จการศึกษา!$C$1:$M$3332,10,0)),"")</f>
        <v/>
      </c>
      <c r="H299" s="51" t="str">
        <f>IFERROR((VLOOKUP(C299,ผู้สำเร็จการศึกษา!$C$1:$M$3332,6,0)),"")</f>
        <v/>
      </c>
      <c r="I299" s="51" t="str">
        <f>IFERROR((VLOOKUP(C299,ผู้สำเร็จการศึกษา!$C$1:$M$3332,8,0)),"")</f>
        <v/>
      </c>
      <c r="J299" s="51"/>
      <c r="K299" s="51"/>
      <c r="L299" s="51"/>
      <c r="M299" s="51"/>
      <c r="N299" s="51"/>
      <c r="O299" s="51"/>
      <c r="P299" s="51"/>
      <c r="Q299" s="51"/>
      <c r="R299" s="51"/>
      <c r="S299" s="39"/>
      <c r="T299" s="40"/>
      <c r="U299" s="39"/>
      <c r="V299" s="40"/>
      <c r="W299" s="39"/>
      <c r="X299" s="41"/>
      <c r="Y299" s="41"/>
      <c r="Z299" s="41"/>
      <c r="AA299" s="42"/>
      <c r="AB299" s="41"/>
      <c r="AC299" s="41"/>
      <c r="AD299" s="41"/>
      <c r="AE299" s="40"/>
      <c r="AF299" s="43"/>
      <c r="AG299" s="43"/>
      <c r="AH299" s="40"/>
      <c r="AI299" s="44"/>
      <c r="AJ299" s="44"/>
      <c r="AK299" s="44"/>
      <c r="AL299" s="44"/>
      <c r="AM299" s="44"/>
      <c r="AN299" s="44"/>
      <c r="AO299" s="45"/>
      <c r="AP299" s="45"/>
      <c r="AQ299" s="45"/>
      <c r="AR299" s="45"/>
      <c r="AS299" s="45"/>
      <c r="AT299" s="45"/>
      <c r="AU299" s="38"/>
      <c r="AV299" s="38"/>
      <c r="AW299" s="38"/>
      <c r="AX299" s="38"/>
      <c r="AY299" s="38"/>
      <c r="AZ299" s="38"/>
      <c r="BA299" s="45"/>
      <c r="BB299" s="45"/>
      <c r="BC299" s="45"/>
      <c r="BD299" s="45"/>
      <c r="BE299" s="45"/>
      <c r="BF299" s="38"/>
      <c r="BG299" s="38"/>
      <c r="BH299" s="38"/>
      <c r="BI299" s="38"/>
      <c r="BJ299" s="45"/>
      <c r="BK299" s="45"/>
      <c r="BL299" s="38"/>
      <c r="BM299" s="38"/>
      <c r="BN299" s="38"/>
      <c r="BO299" s="38"/>
      <c r="BP299" s="42"/>
      <c r="BQ299" s="42"/>
      <c r="BR299" s="42"/>
      <c r="BS299" s="42"/>
      <c r="BT299" s="42"/>
    </row>
    <row r="300" spans="1:72" s="63" customFormat="1">
      <c r="A300" s="53" t="str">
        <f t="shared" si="4"/>
        <v/>
      </c>
      <c r="B300" s="62"/>
      <c r="C300" s="65"/>
      <c r="D300" s="50" t="str">
        <f>IFERROR((VLOOKUP(C300,ผู้สำเร็จการศึกษา!$C$1:$M$3332,2,0)),"")</f>
        <v/>
      </c>
      <c r="E300" s="51" t="str">
        <f>IFERROR((VLOOKUP(C300,ผู้สำเร็จการศึกษา!$C$1:$M$3332,3,0)),"")</f>
        <v/>
      </c>
      <c r="F300" s="51" t="str">
        <f>IFERROR((VLOOKUP(C300,ผู้สำเร็จการศึกษา!$C$1:$M$3332,4,0)),"")</f>
        <v/>
      </c>
      <c r="G300" s="51" t="str">
        <f>IFERROR((VLOOKUP(C300,ผู้สำเร็จการศึกษา!$C$1:$M$3332,10,0)),"")</f>
        <v/>
      </c>
      <c r="H300" s="51" t="str">
        <f>IFERROR((VLOOKUP(C300,ผู้สำเร็จการศึกษา!$C$1:$M$3332,6,0)),"")</f>
        <v/>
      </c>
      <c r="I300" s="51" t="str">
        <f>IFERROR((VLOOKUP(C300,ผู้สำเร็จการศึกษา!$C$1:$M$3332,8,0)),"")</f>
        <v/>
      </c>
      <c r="J300" s="51"/>
      <c r="K300" s="51"/>
      <c r="L300" s="51"/>
      <c r="M300" s="51"/>
      <c r="N300" s="51"/>
      <c r="O300" s="51"/>
      <c r="P300" s="51"/>
      <c r="Q300" s="51"/>
      <c r="R300" s="51"/>
      <c r="S300" s="39"/>
      <c r="T300" s="40"/>
      <c r="U300" s="39"/>
      <c r="V300" s="40"/>
      <c r="W300" s="39"/>
      <c r="X300" s="41"/>
      <c r="Y300" s="41"/>
      <c r="Z300" s="41"/>
      <c r="AA300" s="42"/>
      <c r="AB300" s="41"/>
      <c r="AC300" s="41"/>
      <c r="AD300" s="41"/>
      <c r="AE300" s="40"/>
      <c r="AF300" s="43"/>
      <c r="AG300" s="43"/>
      <c r="AH300" s="40"/>
      <c r="AI300" s="44"/>
      <c r="AJ300" s="44"/>
      <c r="AK300" s="44"/>
      <c r="AL300" s="44"/>
      <c r="AM300" s="44"/>
      <c r="AN300" s="44"/>
      <c r="AO300" s="45"/>
      <c r="AP300" s="45"/>
      <c r="AQ300" s="45"/>
      <c r="AR300" s="45"/>
      <c r="AS300" s="45"/>
      <c r="AT300" s="45"/>
      <c r="AU300" s="38"/>
      <c r="AV300" s="38"/>
      <c r="AW300" s="38"/>
      <c r="AX300" s="38"/>
      <c r="AY300" s="38"/>
      <c r="AZ300" s="38"/>
      <c r="BA300" s="45"/>
      <c r="BB300" s="45"/>
      <c r="BC300" s="45"/>
      <c r="BD300" s="45"/>
      <c r="BE300" s="45"/>
      <c r="BF300" s="38"/>
      <c r="BG300" s="38"/>
      <c r="BH300" s="38"/>
      <c r="BI300" s="38"/>
      <c r="BJ300" s="45"/>
      <c r="BK300" s="45"/>
      <c r="BL300" s="38"/>
      <c r="BM300" s="38"/>
      <c r="BN300" s="38"/>
      <c r="BO300" s="38"/>
      <c r="BP300" s="42"/>
      <c r="BQ300" s="42"/>
      <c r="BR300" s="42"/>
      <c r="BS300" s="42"/>
      <c r="BT300" s="42"/>
    </row>
    <row r="301" spans="1:72" s="63" customFormat="1">
      <c r="A301" s="53" t="str">
        <f t="shared" si="4"/>
        <v/>
      </c>
      <c r="B301" s="62"/>
      <c r="C301" s="65"/>
      <c r="D301" s="50" t="str">
        <f>IFERROR((VLOOKUP(C301,ผู้สำเร็จการศึกษา!$C$1:$M$3332,2,0)),"")</f>
        <v/>
      </c>
      <c r="E301" s="51" t="str">
        <f>IFERROR((VLOOKUP(C301,ผู้สำเร็จการศึกษา!$C$1:$M$3332,3,0)),"")</f>
        <v/>
      </c>
      <c r="F301" s="51" t="str">
        <f>IFERROR((VLOOKUP(C301,ผู้สำเร็จการศึกษา!$C$1:$M$3332,4,0)),"")</f>
        <v/>
      </c>
      <c r="G301" s="51" t="str">
        <f>IFERROR((VLOOKUP(C301,ผู้สำเร็จการศึกษา!$C$1:$M$3332,10,0)),"")</f>
        <v/>
      </c>
      <c r="H301" s="51" t="str">
        <f>IFERROR((VLOOKUP(C301,ผู้สำเร็จการศึกษา!$C$1:$M$3332,6,0)),"")</f>
        <v/>
      </c>
      <c r="I301" s="51" t="str">
        <f>IFERROR((VLOOKUP(C301,ผู้สำเร็จการศึกษา!$C$1:$M$3332,8,0)),"")</f>
        <v/>
      </c>
      <c r="J301" s="51"/>
      <c r="K301" s="51"/>
      <c r="L301" s="51"/>
      <c r="M301" s="51"/>
      <c r="N301" s="51"/>
      <c r="O301" s="51"/>
      <c r="P301" s="51"/>
      <c r="Q301" s="51"/>
      <c r="R301" s="51"/>
      <c r="S301" s="39"/>
      <c r="T301" s="40"/>
      <c r="U301" s="39"/>
      <c r="V301" s="40"/>
      <c r="W301" s="39"/>
      <c r="X301" s="41"/>
      <c r="Y301" s="41"/>
      <c r="Z301" s="41"/>
      <c r="AA301" s="42"/>
      <c r="AB301" s="41"/>
      <c r="AC301" s="41"/>
      <c r="AD301" s="41"/>
      <c r="AE301" s="40"/>
      <c r="AF301" s="43"/>
      <c r="AG301" s="43"/>
      <c r="AH301" s="40"/>
      <c r="AI301" s="44"/>
      <c r="AJ301" s="44"/>
      <c r="AK301" s="44"/>
      <c r="AL301" s="44"/>
      <c r="AM301" s="44"/>
      <c r="AN301" s="44"/>
      <c r="AO301" s="45"/>
      <c r="AP301" s="45"/>
      <c r="AQ301" s="45"/>
      <c r="AR301" s="45"/>
      <c r="AS301" s="45"/>
      <c r="AT301" s="45"/>
      <c r="AU301" s="38"/>
      <c r="AV301" s="38"/>
      <c r="AW301" s="38"/>
      <c r="AX301" s="38"/>
      <c r="AY301" s="38"/>
      <c r="AZ301" s="38"/>
      <c r="BA301" s="45"/>
      <c r="BB301" s="45"/>
      <c r="BC301" s="45"/>
      <c r="BD301" s="45"/>
      <c r="BE301" s="45"/>
      <c r="BF301" s="38"/>
      <c r="BG301" s="38"/>
      <c r="BH301" s="38"/>
      <c r="BI301" s="38"/>
      <c r="BJ301" s="45"/>
      <c r="BK301" s="45"/>
      <c r="BL301" s="38"/>
      <c r="BM301" s="38"/>
      <c r="BN301" s="38"/>
      <c r="BO301" s="38"/>
      <c r="BP301" s="42"/>
      <c r="BQ301" s="42"/>
      <c r="BR301" s="42"/>
      <c r="BS301" s="42"/>
      <c r="BT301" s="42"/>
    </row>
    <row r="302" spans="1:72" s="63" customFormat="1">
      <c r="A302" s="53" t="str">
        <f t="shared" si="4"/>
        <v/>
      </c>
      <c r="B302" s="62"/>
      <c r="C302" s="65"/>
      <c r="D302" s="50" t="str">
        <f>IFERROR((VLOOKUP(C302,ผู้สำเร็จการศึกษา!$C$1:$M$3332,2,0)),"")</f>
        <v/>
      </c>
      <c r="E302" s="51" t="str">
        <f>IFERROR((VLOOKUP(C302,ผู้สำเร็จการศึกษา!$C$1:$M$3332,3,0)),"")</f>
        <v/>
      </c>
      <c r="F302" s="51" t="str">
        <f>IFERROR((VLOOKUP(C302,ผู้สำเร็จการศึกษา!$C$1:$M$3332,4,0)),"")</f>
        <v/>
      </c>
      <c r="G302" s="51" t="str">
        <f>IFERROR((VLOOKUP(C302,ผู้สำเร็จการศึกษา!$C$1:$M$3332,10,0)),"")</f>
        <v/>
      </c>
      <c r="H302" s="51" t="str">
        <f>IFERROR((VLOOKUP(C302,ผู้สำเร็จการศึกษา!$C$1:$M$3332,6,0)),"")</f>
        <v/>
      </c>
      <c r="I302" s="51" t="str">
        <f>IFERROR((VLOOKUP(C302,ผู้สำเร็จการศึกษา!$C$1:$M$3332,8,0)),"")</f>
        <v/>
      </c>
      <c r="J302" s="51"/>
      <c r="K302" s="51"/>
      <c r="L302" s="51"/>
      <c r="M302" s="51"/>
      <c r="N302" s="51"/>
      <c r="O302" s="51"/>
      <c r="P302" s="51"/>
      <c r="Q302" s="51"/>
      <c r="R302" s="51"/>
      <c r="S302" s="39"/>
      <c r="T302" s="40"/>
      <c r="U302" s="39"/>
      <c r="V302" s="40"/>
      <c r="W302" s="39"/>
      <c r="X302" s="41"/>
      <c r="Y302" s="41"/>
      <c r="Z302" s="41"/>
      <c r="AA302" s="42"/>
      <c r="AB302" s="41"/>
      <c r="AC302" s="41"/>
      <c r="AD302" s="41"/>
      <c r="AE302" s="40"/>
      <c r="AF302" s="43"/>
      <c r="AG302" s="43"/>
      <c r="AH302" s="40"/>
      <c r="AI302" s="44"/>
      <c r="AJ302" s="44"/>
      <c r="AK302" s="44"/>
      <c r="AL302" s="44"/>
      <c r="AM302" s="44"/>
      <c r="AN302" s="44"/>
      <c r="AO302" s="45"/>
      <c r="AP302" s="45"/>
      <c r="AQ302" s="45"/>
      <c r="AR302" s="45"/>
      <c r="AS302" s="45"/>
      <c r="AT302" s="45"/>
      <c r="AU302" s="38"/>
      <c r="AV302" s="38"/>
      <c r="AW302" s="38"/>
      <c r="AX302" s="38"/>
      <c r="AY302" s="38"/>
      <c r="AZ302" s="38"/>
      <c r="BA302" s="45"/>
      <c r="BB302" s="45"/>
      <c r="BC302" s="45"/>
      <c r="BD302" s="45"/>
      <c r="BE302" s="45"/>
      <c r="BF302" s="38"/>
      <c r="BG302" s="38"/>
      <c r="BH302" s="38"/>
      <c r="BI302" s="38"/>
      <c r="BJ302" s="45"/>
      <c r="BK302" s="45"/>
      <c r="BL302" s="38"/>
      <c r="BM302" s="38"/>
      <c r="BN302" s="38"/>
      <c r="BO302" s="38"/>
      <c r="BP302" s="42"/>
      <c r="BQ302" s="42"/>
      <c r="BR302" s="42"/>
      <c r="BS302" s="42"/>
      <c r="BT302" s="42"/>
    </row>
    <row r="303" spans="1:72" s="63" customFormat="1">
      <c r="A303" s="53" t="str">
        <f t="shared" si="4"/>
        <v/>
      </c>
      <c r="B303" s="62"/>
      <c r="C303" s="65"/>
      <c r="D303" s="50" t="str">
        <f>IFERROR((VLOOKUP(C303,ผู้สำเร็จการศึกษา!$C$1:$M$3332,2,0)),"")</f>
        <v/>
      </c>
      <c r="E303" s="51" t="str">
        <f>IFERROR((VLOOKUP(C303,ผู้สำเร็จการศึกษา!$C$1:$M$3332,3,0)),"")</f>
        <v/>
      </c>
      <c r="F303" s="51" t="str">
        <f>IFERROR((VLOOKUP(C303,ผู้สำเร็จการศึกษา!$C$1:$M$3332,4,0)),"")</f>
        <v/>
      </c>
      <c r="G303" s="51" t="str">
        <f>IFERROR((VLOOKUP(C303,ผู้สำเร็จการศึกษา!$C$1:$M$3332,10,0)),"")</f>
        <v/>
      </c>
      <c r="H303" s="51" t="str">
        <f>IFERROR((VLOOKUP(C303,ผู้สำเร็จการศึกษา!$C$1:$M$3332,6,0)),"")</f>
        <v/>
      </c>
      <c r="I303" s="51" t="str">
        <f>IFERROR((VLOOKUP(C303,ผู้สำเร็จการศึกษา!$C$1:$M$3332,8,0)),"")</f>
        <v/>
      </c>
      <c r="J303" s="51"/>
      <c r="K303" s="51"/>
      <c r="L303" s="51"/>
      <c r="M303" s="51"/>
      <c r="N303" s="51"/>
      <c r="O303" s="51"/>
      <c r="P303" s="51"/>
      <c r="Q303" s="51"/>
      <c r="R303" s="51"/>
      <c r="S303" s="39"/>
      <c r="T303" s="40"/>
      <c r="U303" s="39"/>
      <c r="V303" s="40"/>
      <c r="W303" s="39"/>
      <c r="X303" s="41"/>
      <c r="Y303" s="41"/>
      <c r="Z303" s="41"/>
      <c r="AA303" s="42"/>
      <c r="AB303" s="41"/>
      <c r="AC303" s="41"/>
      <c r="AD303" s="41"/>
      <c r="AE303" s="40"/>
      <c r="AF303" s="43"/>
      <c r="AG303" s="43"/>
      <c r="AH303" s="40"/>
      <c r="AI303" s="44"/>
      <c r="AJ303" s="44"/>
      <c r="AK303" s="44"/>
      <c r="AL303" s="44"/>
      <c r="AM303" s="44"/>
      <c r="AN303" s="44"/>
      <c r="AO303" s="45"/>
      <c r="AP303" s="45"/>
      <c r="AQ303" s="45"/>
      <c r="AR303" s="45"/>
      <c r="AS303" s="45"/>
      <c r="AT303" s="45"/>
      <c r="AU303" s="38"/>
      <c r="AV303" s="38"/>
      <c r="AW303" s="38"/>
      <c r="AX303" s="38"/>
      <c r="AY303" s="38"/>
      <c r="AZ303" s="38"/>
      <c r="BA303" s="45"/>
      <c r="BB303" s="45"/>
      <c r="BC303" s="45"/>
      <c r="BD303" s="45"/>
      <c r="BE303" s="45"/>
      <c r="BF303" s="38"/>
      <c r="BG303" s="38"/>
      <c r="BH303" s="38"/>
      <c r="BI303" s="38"/>
      <c r="BJ303" s="45"/>
      <c r="BK303" s="45"/>
      <c r="BL303" s="38"/>
      <c r="BM303" s="38"/>
      <c r="BN303" s="38"/>
      <c r="BO303" s="38"/>
      <c r="BP303" s="42"/>
      <c r="BQ303" s="42"/>
      <c r="BR303" s="42"/>
      <c r="BS303" s="42"/>
      <c r="BT303" s="42"/>
    </row>
    <row r="304" spans="1:72" s="63" customFormat="1">
      <c r="A304" s="53" t="str">
        <f t="shared" si="4"/>
        <v/>
      </c>
      <c r="B304" s="62"/>
      <c r="C304" s="65"/>
      <c r="D304" s="50" t="str">
        <f>IFERROR((VLOOKUP(C304,ผู้สำเร็จการศึกษา!$C$1:$M$3332,2,0)),"")</f>
        <v/>
      </c>
      <c r="E304" s="51" t="str">
        <f>IFERROR((VLOOKUP(C304,ผู้สำเร็จการศึกษา!$C$1:$M$3332,3,0)),"")</f>
        <v/>
      </c>
      <c r="F304" s="51" t="str">
        <f>IFERROR((VLOOKUP(C304,ผู้สำเร็จการศึกษา!$C$1:$M$3332,4,0)),"")</f>
        <v/>
      </c>
      <c r="G304" s="51" t="str">
        <f>IFERROR((VLOOKUP(C304,ผู้สำเร็จการศึกษา!$C$1:$M$3332,10,0)),"")</f>
        <v/>
      </c>
      <c r="H304" s="51" t="str">
        <f>IFERROR((VLOOKUP(C304,ผู้สำเร็จการศึกษา!$C$1:$M$3332,6,0)),"")</f>
        <v/>
      </c>
      <c r="I304" s="51" t="str">
        <f>IFERROR((VLOOKUP(C304,ผู้สำเร็จการศึกษา!$C$1:$M$3332,8,0)),"")</f>
        <v/>
      </c>
      <c r="J304" s="51"/>
      <c r="K304" s="51"/>
      <c r="L304" s="51"/>
      <c r="M304" s="51"/>
      <c r="N304" s="51"/>
      <c r="O304" s="51"/>
      <c r="P304" s="51"/>
      <c r="Q304" s="51"/>
      <c r="R304" s="51"/>
      <c r="S304" s="39"/>
      <c r="T304" s="40"/>
      <c r="U304" s="39"/>
      <c r="V304" s="40"/>
      <c r="W304" s="39"/>
      <c r="X304" s="41"/>
      <c r="Y304" s="41"/>
      <c r="Z304" s="41"/>
      <c r="AA304" s="42"/>
      <c r="AB304" s="41"/>
      <c r="AC304" s="41"/>
      <c r="AD304" s="41"/>
      <c r="AE304" s="40"/>
      <c r="AF304" s="43"/>
      <c r="AG304" s="43"/>
      <c r="AH304" s="40"/>
      <c r="AI304" s="44"/>
      <c r="AJ304" s="44"/>
      <c r="AK304" s="44"/>
      <c r="AL304" s="44"/>
      <c r="AM304" s="44"/>
      <c r="AN304" s="44"/>
      <c r="AO304" s="45"/>
      <c r="AP304" s="45"/>
      <c r="AQ304" s="45"/>
      <c r="AR304" s="45"/>
      <c r="AS304" s="45"/>
      <c r="AT304" s="45"/>
      <c r="AU304" s="38"/>
      <c r="AV304" s="38"/>
      <c r="AW304" s="38"/>
      <c r="AX304" s="38"/>
      <c r="AY304" s="38"/>
      <c r="AZ304" s="38"/>
      <c r="BA304" s="45"/>
      <c r="BB304" s="45"/>
      <c r="BC304" s="45"/>
      <c r="BD304" s="45"/>
      <c r="BE304" s="45"/>
      <c r="BF304" s="38"/>
      <c r="BG304" s="38"/>
      <c r="BH304" s="38"/>
      <c r="BI304" s="38"/>
      <c r="BJ304" s="45"/>
      <c r="BK304" s="45"/>
      <c r="BL304" s="38"/>
      <c r="BM304" s="38"/>
      <c r="BN304" s="38"/>
      <c r="BO304" s="38"/>
      <c r="BP304" s="42"/>
      <c r="BQ304" s="42"/>
      <c r="BR304" s="42"/>
      <c r="BS304" s="42"/>
      <c r="BT304" s="42"/>
    </row>
    <row r="305" spans="1:72" s="63" customFormat="1">
      <c r="A305" s="53" t="str">
        <f t="shared" si="4"/>
        <v/>
      </c>
      <c r="B305" s="62"/>
      <c r="C305" s="65"/>
      <c r="D305" s="50" t="str">
        <f>IFERROR((VLOOKUP(C305,ผู้สำเร็จการศึกษา!$C$1:$M$3332,2,0)),"")</f>
        <v/>
      </c>
      <c r="E305" s="51" t="str">
        <f>IFERROR((VLOOKUP(C305,ผู้สำเร็จการศึกษา!$C$1:$M$3332,3,0)),"")</f>
        <v/>
      </c>
      <c r="F305" s="51" t="str">
        <f>IFERROR((VLOOKUP(C305,ผู้สำเร็จการศึกษา!$C$1:$M$3332,4,0)),"")</f>
        <v/>
      </c>
      <c r="G305" s="51" t="str">
        <f>IFERROR((VLOOKUP(C305,ผู้สำเร็จการศึกษา!$C$1:$M$3332,10,0)),"")</f>
        <v/>
      </c>
      <c r="H305" s="51" t="str">
        <f>IFERROR((VLOOKUP(C305,ผู้สำเร็จการศึกษา!$C$1:$M$3332,6,0)),"")</f>
        <v/>
      </c>
      <c r="I305" s="51" t="str">
        <f>IFERROR((VLOOKUP(C305,ผู้สำเร็จการศึกษา!$C$1:$M$3332,8,0)),"")</f>
        <v/>
      </c>
      <c r="J305" s="51"/>
      <c r="K305" s="51"/>
      <c r="L305" s="51"/>
      <c r="M305" s="51"/>
      <c r="N305" s="51"/>
      <c r="O305" s="51"/>
      <c r="P305" s="51"/>
      <c r="Q305" s="51"/>
      <c r="R305" s="51"/>
      <c r="S305" s="39"/>
      <c r="T305" s="40"/>
      <c r="U305" s="39"/>
      <c r="V305" s="40"/>
      <c r="W305" s="39"/>
      <c r="X305" s="41"/>
      <c r="Y305" s="41"/>
      <c r="Z305" s="41"/>
      <c r="AA305" s="42"/>
      <c r="AB305" s="41"/>
      <c r="AC305" s="41"/>
      <c r="AD305" s="41"/>
      <c r="AE305" s="40"/>
      <c r="AF305" s="43"/>
      <c r="AG305" s="43"/>
      <c r="AH305" s="40"/>
      <c r="AI305" s="44"/>
      <c r="AJ305" s="44"/>
      <c r="AK305" s="44"/>
      <c r="AL305" s="44"/>
      <c r="AM305" s="44"/>
      <c r="AN305" s="44"/>
      <c r="AO305" s="45"/>
      <c r="AP305" s="45"/>
      <c r="AQ305" s="45"/>
      <c r="AR305" s="45"/>
      <c r="AS305" s="45"/>
      <c r="AT305" s="45"/>
      <c r="AU305" s="38"/>
      <c r="AV305" s="38"/>
      <c r="AW305" s="38"/>
      <c r="AX305" s="38"/>
      <c r="AY305" s="38"/>
      <c r="AZ305" s="38"/>
      <c r="BA305" s="45"/>
      <c r="BB305" s="45"/>
      <c r="BC305" s="45"/>
      <c r="BD305" s="45"/>
      <c r="BE305" s="45"/>
      <c r="BF305" s="38"/>
      <c r="BG305" s="38"/>
      <c r="BH305" s="38"/>
      <c r="BI305" s="38"/>
      <c r="BJ305" s="45"/>
      <c r="BK305" s="45"/>
      <c r="BL305" s="38"/>
      <c r="BM305" s="38"/>
      <c r="BN305" s="38"/>
      <c r="BO305" s="38"/>
      <c r="BP305" s="42"/>
      <c r="BQ305" s="42"/>
      <c r="BR305" s="42"/>
      <c r="BS305" s="42"/>
      <c r="BT305" s="42"/>
    </row>
    <row r="306" spans="1:72" s="63" customFormat="1">
      <c r="A306" s="53" t="str">
        <f t="shared" si="4"/>
        <v/>
      </c>
      <c r="B306" s="62"/>
      <c r="C306" s="65"/>
      <c r="D306" s="50" t="str">
        <f>IFERROR((VLOOKUP(C306,ผู้สำเร็จการศึกษา!$C$1:$M$3332,2,0)),"")</f>
        <v/>
      </c>
      <c r="E306" s="51" t="str">
        <f>IFERROR((VLOOKUP(C306,ผู้สำเร็จการศึกษา!$C$1:$M$3332,3,0)),"")</f>
        <v/>
      </c>
      <c r="F306" s="51" t="str">
        <f>IFERROR((VLOOKUP(C306,ผู้สำเร็จการศึกษา!$C$1:$M$3332,4,0)),"")</f>
        <v/>
      </c>
      <c r="G306" s="51" t="str">
        <f>IFERROR((VLOOKUP(C306,ผู้สำเร็จการศึกษา!$C$1:$M$3332,10,0)),"")</f>
        <v/>
      </c>
      <c r="H306" s="51" t="str">
        <f>IFERROR((VLOOKUP(C306,ผู้สำเร็จการศึกษา!$C$1:$M$3332,6,0)),"")</f>
        <v/>
      </c>
      <c r="I306" s="51" t="str">
        <f>IFERROR((VLOOKUP(C306,ผู้สำเร็จการศึกษา!$C$1:$M$3332,8,0)),"")</f>
        <v/>
      </c>
      <c r="J306" s="51"/>
      <c r="K306" s="51"/>
      <c r="L306" s="51"/>
      <c r="M306" s="51"/>
      <c r="N306" s="51"/>
      <c r="O306" s="51"/>
      <c r="P306" s="51"/>
      <c r="Q306" s="51"/>
      <c r="R306" s="51"/>
      <c r="S306" s="39"/>
      <c r="T306" s="40"/>
      <c r="U306" s="39"/>
      <c r="V306" s="40"/>
      <c r="W306" s="39"/>
      <c r="X306" s="41"/>
      <c r="Y306" s="41"/>
      <c r="Z306" s="41"/>
      <c r="AA306" s="42"/>
      <c r="AB306" s="41"/>
      <c r="AC306" s="41"/>
      <c r="AD306" s="41"/>
      <c r="AE306" s="40"/>
      <c r="AF306" s="43"/>
      <c r="AG306" s="43"/>
      <c r="AH306" s="40"/>
      <c r="AI306" s="44"/>
      <c r="AJ306" s="44"/>
      <c r="AK306" s="44"/>
      <c r="AL306" s="44"/>
      <c r="AM306" s="44"/>
      <c r="AN306" s="44"/>
      <c r="AO306" s="45"/>
      <c r="AP306" s="45"/>
      <c r="AQ306" s="45"/>
      <c r="AR306" s="45"/>
      <c r="AS306" s="45"/>
      <c r="AT306" s="45"/>
      <c r="AU306" s="38"/>
      <c r="AV306" s="38"/>
      <c r="AW306" s="38"/>
      <c r="AX306" s="38"/>
      <c r="AY306" s="38"/>
      <c r="AZ306" s="38"/>
      <c r="BA306" s="45"/>
      <c r="BB306" s="45"/>
      <c r="BC306" s="45"/>
      <c r="BD306" s="45"/>
      <c r="BE306" s="45"/>
      <c r="BF306" s="38"/>
      <c r="BG306" s="38"/>
      <c r="BH306" s="38"/>
      <c r="BI306" s="38"/>
      <c r="BJ306" s="45"/>
      <c r="BK306" s="45"/>
      <c r="BL306" s="38"/>
      <c r="BM306" s="38"/>
      <c r="BN306" s="38"/>
      <c r="BO306" s="38"/>
      <c r="BP306" s="42"/>
      <c r="BQ306" s="42"/>
      <c r="BR306" s="42"/>
      <c r="BS306" s="42"/>
      <c r="BT306" s="42"/>
    </row>
    <row r="307" spans="1:72" s="63" customFormat="1">
      <c r="A307" s="53" t="str">
        <f t="shared" si="4"/>
        <v/>
      </c>
      <c r="B307" s="62"/>
      <c r="C307" s="65"/>
      <c r="D307" s="50" t="str">
        <f>IFERROR((VLOOKUP(C307,ผู้สำเร็จการศึกษา!$C$1:$M$3332,2,0)),"")</f>
        <v/>
      </c>
      <c r="E307" s="51" t="str">
        <f>IFERROR((VLOOKUP(C307,ผู้สำเร็จการศึกษา!$C$1:$M$3332,3,0)),"")</f>
        <v/>
      </c>
      <c r="F307" s="51" t="str">
        <f>IFERROR((VLOOKUP(C307,ผู้สำเร็จการศึกษา!$C$1:$M$3332,4,0)),"")</f>
        <v/>
      </c>
      <c r="G307" s="51" t="str">
        <f>IFERROR((VLOOKUP(C307,ผู้สำเร็จการศึกษา!$C$1:$M$3332,10,0)),"")</f>
        <v/>
      </c>
      <c r="H307" s="51" t="str">
        <f>IFERROR((VLOOKUP(C307,ผู้สำเร็จการศึกษา!$C$1:$M$3332,6,0)),"")</f>
        <v/>
      </c>
      <c r="I307" s="51" t="str">
        <f>IFERROR((VLOOKUP(C307,ผู้สำเร็จการศึกษา!$C$1:$M$3332,8,0)),"")</f>
        <v/>
      </c>
      <c r="J307" s="51"/>
      <c r="K307" s="51"/>
      <c r="L307" s="51"/>
      <c r="M307" s="51"/>
      <c r="N307" s="51"/>
      <c r="O307" s="51"/>
      <c r="P307" s="51"/>
      <c r="Q307" s="51"/>
      <c r="R307" s="51"/>
      <c r="S307" s="39"/>
      <c r="T307" s="40"/>
      <c r="U307" s="39"/>
      <c r="V307" s="40"/>
      <c r="W307" s="39"/>
      <c r="X307" s="41"/>
      <c r="Y307" s="41"/>
      <c r="Z307" s="41"/>
      <c r="AA307" s="42"/>
      <c r="AB307" s="41"/>
      <c r="AC307" s="41"/>
      <c r="AD307" s="41"/>
      <c r="AE307" s="40"/>
      <c r="AF307" s="43"/>
      <c r="AG307" s="43"/>
      <c r="AH307" s="40"/>
      <c r="AI307" s="44"/>
      <c r="AJ307" s="44"/>
      <c r="AK307" s="44"/>
      <c r="AL307" s="44"/>
      <c r="AM307" s="44"/>
      <c r="AN307" s="44"/>
      <c r="AO307" s="45"/>
      <c r="AP307" s="45"/>
      <c r="AQ307" s="45"/>
      <c r="AR307" s="45"/>
      <c r="AS307" s="45"/>
      <c r="AT307" s="45"/>
      <c r="AU307" s="38"/>
      <c r="AV307" s="38"/>
      <c r="AW307" s="38"/>
      <c r="AX307" s="38"/>
      <c r="AY307" s="38"/>
      <c r="AZ307" s="38"/>
      <c r="BA307" s="45"/>
      <c r="BB307" s="45"/>
      <c r="BC307" s="45"/>
      <c r="BD307" s="45"/>
      <c r="BE307" s="45"/>
      <c r="BF307" s="38"/>
      <c r="BG307" s="38"/>
      <c r="BH307" s="38"/>
      <c r="BI307" s="38"/>
      <c r="BJ307" s="45"/>
      <c r="BK307" s="45"/>
      <c r="BL307" s="38"/>
      <c r="BM307" s="38"/>
      <c r="BN307" s="38"/>
      <c r="BO307" s="38"/>
      <c r="BP307" s="42"/>
      <c r="BQ307" s="42"/>
      <c r="BR307" s="42"/>
      <c r="BS307" s="42"/>
      <c r="BT307" s="42"/>
    </row>
    <row r="308" spans="1:72" s="63" customFormat="1">
      <c r="A308" s="53" t="str">
        <f t="shared" si="4"/>
        <v/>
      </c>
      <c r="B308" s="62"/>
      <c r="C308" s="65"/>
      <c r="D308" s="50" t="str">
        <f>IFERROR((VLOOKUP(C308,ผู้สำเร็จการศึกษา!$C$1:$M$3332,2,0)),"")</f>
        <v/>
      </c>
      <c r="E308" s="51" t="str">
        <f>IFERROR((VLOOKUP(C308,ผู้สำเร็จการศึกษา!$C$1:$M$3332,3,0)),"")</f>
        <v/>
      </c>
      <c r="F308" s="51" t="str">
        <f>IFERROR((VLOOKUP(C308,ผู้สำเร็จการศึกษา!$C$1:$M$3332,4,0)),"")</f>
        <v/>
      </c>
      <c r="G308" s="51" t="str">
        <f>IFERROR((VLOOKUP(C308,ผู้สำเร็จการศึกษา!$C$1:$M$3332,10,0)),"")</f>
        <v/>
      </c>
      <c r="H308" s="51" t="str">
        <f>IFERROR((VLOOKUP(C308,ผู้สำเร็จการศึกษา!$C$1:$M$3332,6,0)),"")</f>
        <v/>
      </c>
      <c r="I308" s="51" t="str">
        <f>IFERROR((VLOOKUP(C308,ผู้สำเร็จการศึกษา!$C$1:$M$3332,8,0)),"")</f>
        <v/>
      </c>
      <c r="J308" s="51"/>
      <c r="K308" s="51"/>
      <c r="L308" s="51"/>
      <c r="M308" s="51"/>
      <c r="N308" s="51"/>
      <c r="O308" s="51"/>
      <c r="P308" s="51"/>
      <c r="Q308" s="51"/>
      <c r="R308" s="51"/>
      <c r="S308" s="39"/>
      <c r="T308" s="40"/>
      <c r="U308" s="39"/>
      <c r="V308" s="40"/>
      <c r="W308" s="39"/>
      <c r="X308" s="41"/>
      <c r="Y308" s="41"/>
      <c r="Z308" s="41"/>
      <c r="AA308" s="42"/>
      <c r="AB308" s="41"/>
      <c r="AC308" s="41"/>
      <c r="AD308" s="41"/>
      <c r="AE308" s="40"/>
      <c r="AF308" s="43"/>
      <c r="AG308" s="43"/>
      <c r="AH308" s="40"/>
      <c r="AI308" s="44"/>
      <c r="AJ308" s="44"/>
      <c r="AK308" s="44"/>
      <c r="AL308" s="44"/>
      <c r="AM308" s="44"/>
      <c r="AN308" s="44"/>
      <c r="AO308" s="45"/>
      <c r="AP308" s="45"/>
      <c r="AQ308" s="45"/>
      <c r="AR308" s="45"/>
      <c r="AS308" s="45"/>
      <c r="AT308" s="45"/>
      <c r="AU308" s="38"/>
      <c r="AV308" s="38"/>
      <c r="AW308" s="38"/>
      <c r="AX308" s="38"/>
      <c r="AY308" s="38"/>
      <c r="AZ308" s="38"/>
      <c r="BA308" s="45"/>
      <c r="BB308" s="45"/>
      <c r="BC308" s="45"/>
      <c r="BD308" s="45"/>
      <c r="BE308" s="45"/>
      <c r="BF308" s="38"/>
      <c r="BG308" s="38"/>
      <c r="BH308" s="38"/>
      <c r="BI308" s="38"/>
      <c r="BJ308" s="45"/>
      <c r="BK308" s="45"/>
      <c r="BL308" s="38"/>
      <c r="BM308" s="38"/>
      <c r="BN308" s="38"/>
      <c r="BO308" s="38"/>
      <c r="BP308" s="42"/>
      <c r="BQ308" s="42"/>
      <c r="BR308" s="42"/>
      <c r="BS308" s="42"/>
      <c r="BT308" s="42"/>
    </row>
    <row r="309" spans="1:72" s="63" customFormat="1">
      <c r="A309" s="53" t="str">
        <f t="shared" ref="A309:A372" si="5">IF(B309&lt;&gt;"",1+A308, IF(D309&lt;&gt;"",1+A308, IF(E309&lt;&gt;"",1+A308, IF(F309&lt;&gt;"",1+A308, IF(G309&lt;&gt;"",1+A308,"")))))</f>
        <v/>
      </c>
      <c r="B309" s="62"/>
      <c r="C309" s="65"/>
      <c r="D309" s="50" t="str">
        <f>IFERROR((VLOOKUP(C309,ผู้สำเร็จการศึกษา!$C$1:$M$3332,2,0)),"")</f>
        <v/>
      </c>
      <c r="E309" s="51" t="str">
        <f>IFERROR((VLOOKUP(C309,ผู้สำเร็จการศึกษา!$C$1:$M$3332,3,0)),"")</f>
        <v/>
      </c>
      <c r="F309" s="51" t="str">
        <f>IFERROR((VLOOKUP(C309,ผู้สำเร็จการศึกษา!$C$1:$M$3332,4,0)),"")</f>
        <v/>
      </c>
      <c r="G309" s="51" t="str">
        <f>IFERROR((VLOOKUP(C309,ผู้สำเร็จการศึกษา!$C$1:$M$3332,10,0)),"")</f>
        <v/>
      </c>
      <c r="H309" s="51" t="str">
        <f>IFERROR((VLOOKUP(C309,ผู้สำเร็จการศึกษา!$C$1:$M$3332,6,0)),"")</f>
        <v/>
      </c>
      <c r="I309" s="51" t="str">
        <f>IFERROR((VLOOKUP(C309,ผู้สำเร็จการศึกษา!$C$1:$M$3332,8,0)),"")</f>
        <v/>
      </c>
      <c r="J309" s="51"/>
      <c r="K309" s="51"/>
      <c r="L309" s="51"/>
      <c r="M309" s="51"/>
      <c r="N309" s="51"/>
      <c r="O309" s="51"/>
      <c r="P309" s="51"/>
      <c r="Q309" s="51"/>
      <c r="R309" s="51"/>
      <c r="S309" s="39"/>
      <c r="T309" s="40"/>
      <c r="U309" s="39"/>
      <c r="V309" s="40"/>
      <c r="W309" s="39"/>
      <c r="X309" s="41"/>
      <c r="Y309" s="41"/>
      <c r="Z309" s="41"/>
      <c r="AA309" s="42"/>
      <c r="AB309" s="41"/>
      <c r="AC309" s="41"/>
      <c r="AD309" s="41"/>
      <c r="AE309" s="40"/>
      <c r="AF309" s="43"/>
      <c r="AG309" s="43"/>
      <c r="AH309" s="40"/>
      <c r="AI309" s="44"/>
      <c r="AJ309" s="44"/>
      <c r="AK309" s="44"/>
      <c r="AL309" s="44"/>
      <c r="AM309" s="44"/>
      <c r="AN309" s="44"/>
      <c r="AO309" s="45"/>
      <c r="AP309" s="45"/>
      <c r="AQ309" s="45"/>
      <c r="AR309" s="45"/>
      <c r="AS309" s="45"/>
      <c r="AT309" s="45"/>
      <c r="AU309" s="38"/>
      <c r="AV309" s="38"/>
      <c r="AW309" s="38"/>
      <c r="AX309" s="38"/>
      <c r="AY309" s="38"/>
      <c r="AZ309" s="38"/>
      <c r="BA309" s="45"/>
      <c r="BB309" s="45"/>
      <c r="BC309" s="45"/>
      <c r="BD309" s="45"/>
      <c r="BE309" s="45"/>
      <c r="BF309" s="38"/>
      <c r="BG309" s="38"/>
      <c r="BH309" s="38"/>
      <c r="BI309" s="38"/>
      <c r="BJ309" s="45"/>
      <c r="BK309" s="45"/>
      <c r="BL309" s="38"/>
      <c r="BM309" s="38"/>
      <c r="BN309" s="38"/>
      <c r="BO309" s="38"/>
      <c r="BP309" s="42"/>
      <c r="BQ309" s="42"/>
      <c r="BR309" s="42"/>
      <c r="BS309" s="42"/>
      <c r="BT309" s="42"/>
    </row>
    <row r="310" spans="1:72" s="63" customFormat="1">
      <c r="A310" s="53" t="str">
        <f t="shared" si="5"/>
        <v/>
      </c>
      <c r="B310" s="62"/>
      <c r="C310" s="65"/>
      <c r="D310" s="50" t="str">
        <f>IFERROR((VLOOKUP(C310,ผู้สำเร็จการศึกษา!$C$1:$M$3332,2,0)),"")</f>
        <v/>
      </c>
      <c r="E310" s="51" t="str">
        <f>IFERROR((VLOOKUP(C310,ผู้สำเร็จการศึกษา!$C$1:$M$3332,3,0)),"")</f>
        <v/>
      </c>
      <c r="F310" s="51" t="str">
        <f>IFERROR((VLOOKUP(C310,ผู้สำเร็จการศึกษา!$C$1:$M$3332,4,0)),"")</f>
        <v/>
      </c>
      <c r="G310" s="51" t="str">
        <f>IFERROR((VLOOKUP(C310,ผู้สำเร็จการศึกษา!$C$1:$M$3332,10,0)),"")</f>
        <v/>
      </c>
      <c r="H310" s="51" t="str">
        <f>IFERROR((VLOOKUP(C310,ผู้สำเร็จการศึกษา!$C$1:$M$3332,6,0)),"")</f>
        <v/>
      </c>
      <c r="I310" s="51" t="str">
        <f>IFERROR((VLOOKUP(C310,ผู้สำเร็จการศึกษา!$C$1:$M$3332,8,0)),"")</f>
        <v/>
      </c>
      <c r="J310" s="51"/>
      <c r="K310" s="51"/>
      <c r="L310" s="51"/>
      <c r="M310" s="51"/>
      <c r="N310" s="51"/>
      <c r="O310" s="51"/>
      <c r="P310" s="51"/>
      <c r="Q310" s="51"/>
      <c r="R310" s="51"/>
      <c r="S310" s="39"/>
      <c r="T310" s="40"/>
      <c r="U310" s="39"/>
      <c r="V310" s="40"/>
      <c r="W310" s="39"/>
      <c r="X310" s="41"/>
      <c r="Y310" s="41"/>
      <c r="Z310" s="41"/>
      <c r="AA310" s="42"/>
      <c r="AB310" s="41"/>
      <c r="AC310" s="41"/>
      <c r="AD310" s="41"/>
      <c r="AE310" s="40"/>
      <c r="AF310" s="43"/>
      <c r="AG310" s="43"/>
      <c r="AH310" s="40"/>
      <c r="AI310" s="44"/>
      <c r="AJ310" s="44"/>
      <c r="AK310" s="44"/>
      <c r="AL310" s="44"/>
      <c r="AM310" s="44"/>
      <c r="AN310" s="44"/>
      <c r="AO310" s="45"/>
      <c r="AP310" s="45"/>
      <c r="AQ310" s="45"/>
      <c r="AR310" s="45"/>
      <c r="AS310" s="45"/>
      <c r="AT310" s="45"/>
      <c r="AU310" s="38"/>
      <c r="AV310" s="38"/>
      <c r="AW310" s="38"/>
      <c r="AX310" s="38"/>
      <c r="AY310" s="38"/>
      <c r="AZ310" s="38"/>
      <c r="BA310" s="45"/>
      <c r="BB310" s="45"/>
      <c r="BC310" s="45"/>
      <c r="BD310" s="45"/>
      <c r="BE310" s="45"/>
      <c r="BF310" s="38"/>
      <c r="BG310" s="38"/>
      <c r="BH310" s="38"/>
      <c r="BI310" s="38"/>
      <c r="BJ310" s="45"/>
      <c r="BK310" s="45"/>
      <c r="BL310" s="38"/>
      <c r="BM310" s="38"/>
      <c r="BN310" s="38"/>
      <c r="BO310" s="38"/>
      <c r="BP310" s="42"/>
      <c r="BQ310" s="42"/>
      <c r="BR310" s="42"/>
      <c r="BS310" s="42"/>
      <c r="BT310" s="42"/>
    </row>
    <row r="311" spans="1:72" s="63" customFormat="1">
      <c r="A311" s="53" t="str">
        <f t="shared" si="5"/>
        <v/>
      </c>
      <c r="B311" s="62"/>
      <c r="C311" s="65"/>
      <c r="D311" s="50" t="str">
        <f>IFERROR((VLOOKUP(C311,ผู้สำเร็จการศึกษา!$C$1:$M$3332,2,0)),"")</f>
        <v/>
      </c>
      <c r="E311" s="51" t="str">
        <f>IFERROR((VLOOKUP(C311,ผู้สำเร็จการศึกษา!$C$1:$M$3332,3,0)),"")</f>
        <v/>
      </c>
      <c r="F311" s="51" t="str">
        <f>IFERROR((VLOOKUP(C311,ผู้สำเร็จการศึกษา!$C$1:$M$3332,4,0)),"")</f>
        <v/>
      </c>
      <c r="G311" s="51" t="str">
        <f>IFERROR((VLOOKUP(C311,ผู้สำเร็จการศึกษา!$C$1:$M$3332,10,0)),"")</f>
        <v/>
      </c>
      <c r="H311" s="51" t="str">
        <f>IFERROR((VLOOKUP(C311,ผู้สำเร็จการศึกษา!$C$1:$M$3332,6,0)),"")</f>
        <v/>
      </c>
      <c r="I311" s="51" t="str">
        <f>IFERROR((VLOOKUP(C311,ผู้สำเร็จการศึกษา!$C$1:$M$3332,8,0)),"")</f>
        <v/>
      </c>
      <c r="J311" s="51"/>
      <c r="K311" s="51"/>
      <c r="L311" s="51"/>
      <c r="M311" s="51"/>
      <c r="N311" s="51"/>
      <c r="O311" s="51"/>
      <c r="P311" s="51"/>
      <c r="Q311" s="51"/>
      <c r="R311" s="51"/>
      <c r="S311" s="39"/>
      <c r="T311" s="40"/>
      <c r="U311" s="39"/>
      <c r="V311" s="40"/>
      <c r="W311" s="39"/>
      <c r="X311" s="41"/>
      <c r="Y311" s="41"/>
      <c r="Z311" s="41"/>
      <c r="AA311" s="42"/>
      <c r="AB311" s="41"/>
      <c r="AC311" s="41"/>
      <c r="AD311" s="41"/>
      <c r="AE311" s="40"/>
      <c r="AF311" s="43"/>
      <c r="AG311" s="43"/>
      <c r="AH311" s="40"/>
      <c r="AI311" s="44"/>
      <c r="AJ311" s="44"/>
      <c r="AK311" s="44"/>
      <c r="AL311" s="44"/>
      <c r="AM311" s="44"/>
      <c r="AN311" s="44"/>
      <c r="AO311" s="45"/>
      <c r="AP311" s="45"/>
      <c r="AQ311" s="45"/>
      <c r="AR311" s="45"/>
      <c r="AS311" s="45"/>
      <c r="AT311" s="45"/>
      <c r="AU311" s="38"/>
      <c r="AV311" s="38"/>
      <c r="AW311" s="38"/>
      <c r="AX311" s="38"/>
      <c r="AY311" s="38"/>
      <c r="AZ311" s="38"/>
      <c r="BA311" s="45"/>
      <c r="BB311" s="45"/>
      <c r="BC311" s="45"/>
      <c r="BD311" s="45"/>
      <c r="BE311" s="45"/>
      <c r="BF311" s="38"/>
      <c r="BG311" s="38"/>
      <c r="BH311" s="38"/>
      <c r="BI311" s="38"/>
      <c r="BJ311" s="45"/>
      <c r="BK311" s="45"/>
      <c r="BL311" s="38"/>
      <c r="BM311" s="38"/>
      <c r="BN311" s="38"/>
      <c r="BO311" s="38"/>
      <c r="BP311" s="42"/>
      <c r="BQ311" s="42"/>
      <c r="BR311" s="42"/>
      <c r="BS311" s="42"/>
      <c r="BT311" s="42"/>
    </row>
    <row r="312" spans="1:72" s="63" customFormat="1">
      <c r="A312" s="53" t="str">
        <f t="shared" si="5"/>
        <v/>
      </c>
      <c r="B312" s="62"/>
      <c r="C312" s="65"/>
      <c r="D312" s="50" t="str">
        <f>IFERROR((VLOOKUP(C312,ผู้สำเร็จการศึกษา!$C$1:$M$3332,2,0)),"")</f>
        <v/>
      </c>
      <c r="E312" s="51" t="str">
        <f>IFERROR((VLOOKUP(C312,ผู้สำเร็จการศึกษา!$C$1:$M$3332,3,0)),"")</f>
        <v/>
      </c>
      <c r="F312" s="51" t="str">
        <f>IFERROR((VLOOKUP(C312,ผู้สำเร็จการศึกษา!$C$1:$M$3332,4,0)),"")</f>
        <v/>
      </c>
      <c r="G312" s="51" t="str">
        <f>IFERROR((VLOOKUP(C312,ผู้สำเร็จการศึกษา!$C$1:$M$3332,10,0)),"")</f>
        <v/>
      </c>
      <c r="H312" s="51" t="str">
        <f>IFERROR((VLOOKUP(C312,ผู้สำเร็จการศึกษา!$C$1:$M$3332,6,0)),"")</f>
        <v/>
      </c>
      <c r="I312" s="51" t="str">
        <f>IFERROR((VLOOKUP(C312,ผู้สำเร็จการศึกษา!$C$1:$M$3332,8,0)),"")</f>
        <v/>
      </c>
      <c r="J312" s="51"/>
      <c r="K312" s="51"/>
      <c r="L312" s="51"/>
      <c r="M312" s="51"/>
      <c r="N312" s="51"/>
      <c r="O312" s="51"/>
      <c r="P312" s="51"/>
      <c r="Q312" s="51"/>
      <c r="R312" s="51"/>
      <c r="S312" s="39"/>
      <c r="T312" s="40"/>
      <c r="U312" s="39"/>
      <c r="V312" s="40"/>
      <c r="W312" s="39"/>
      <c r="X312" s="41"/>
      <c r="Y312" s="41"/>
      <c r="Z312" s="41"/>
      <c r="AA312" s="42"/>
      <c r="AB312" s="41"/>
      <c r="AC312" s="41"/>
      <c r="AD312" s="41"/>
      <c r="AE312" s="40"/>
      <c r="AF312" s="43"/>
      <c r="AG312" s="43"/>
      <c r="AH312" s="40"/>
      <c r="AI312" s="44"/>
      <c r="AJ312" s="44"/>
      <c r="AK312" s="44"/>
      <c r="AL312" s="44"/>
      <c r="AM312" s="44"/>
      <c r="AN312" s="44"/>
      <c r="AO312" s="45"/>
      <c r="AP312" s="45"/>
      <c r="AQ312" s="45"/>
      <c r="AR312" s="45"/>
      <c r="AS312" s="45"/>
      <c r="AT312" s="45"/>
      <c r="AU312" s="38"/>
      <c r="AV312" s="38"/>
      <c r="AW312" s="38"/>
      <c r="AX312" s="38"/>
      <c r="AY312" s="38"/>
      <c r="AZ312" s="38"/>
      <c r="BA312" s="45"/>
      <c r="BB312" s="45"/>
      <c r="BC312" s="45"/>
      <c r="BD312" s="45"/>
      <c r="BE312" s="45"/>
      <c r="BF312" s="38"/>
      <c r="BG312" s="38"/>
      <c r="BH312" s="38"/>
      <c r="BI312" s="38"/>
      <c r="BJ312" s="45"/>
      <c r="BK312" s="45"/>
      <c r="BL312" s="38"/>
      <c r="BM312" s="38"/>
      <c r="BN312" s="38"/>
      <c r="BO312" s="38"/>
      <c r="BP312" s="42"/>
      <c r="BQ312" s="42"/>
      <c r="BR312" s="42"/>
      <c r="BS312" s="42"/>
      <c r="BT312" s="42"/>
    </row>
    <row r="313" spans="1:72" s="63" customFormat="1">
      <c r="A313" s="53" t="str">
        <f t="shared" si="5"/>
        <v/>
      </c>
      <c r="B313" s="62"/>
      <c r="C313" s="65"/>
      <c r="D313" s="50" t="str">
        <f>IFERROR((VLOOKUP(C313,ผู้สำเร็จการศึกษา!$C$1:$M$3332,2,0)),"")</f>
        <v/>
      </c>
      <c r="E313" s="51" t="str">
        <f>IFERROR((VLOOKUP(C313,ผู้สำเร็จการศึกษา!$C$1:$M$3332,3,0)),"")</f>
        <v/>
      </c>
      <c r="F313" s="51" t="str">
        <f>IFERROR((VLOOKUP(C313,ผู้สำเร็จการศึกษา!$C$1:$M$3332,4,0)),"")</f>
        <v/>
      </c>
      <c r="G313" s="51" t="str">
        <f>IFERROR((VLOOKUP(C313,ผู้สำเร็จการศึกษา!$C$1:$M$3332,10,0)),"")</f>
        <v/>
      </c>
      <c r="H313" s="51" t="str">
        <f>IFERROR((VLOOKUP(C313,ผู้สำเร็จการศึกษา!$C$1:$M$3332,6,0)),"")</f>
        <v/>
      </c>
      <c r="I313" s="51" t="str">
        <f>IFERROR((VLOOKUP(C313,ผู้สำเร็จการศึกษา!$C$1:$M$3332,8,0)),"")</f>
        <v/>
      </c>
      <c r="J313" s="51"/>
      <c r="K313" s="51"/>
      <c r="L313" s="51"/>
      <c r="M313" s="51"/>
      <c r="N313" s="51"/>
      <c r="O313" s="51"/>
      <c r="P313" s="51"/>
      <c r="Q313" s="51"/>
      <c r="R313" s="51"/>
      <c r="S313" s="39"/>
      <c r="T313" s="40"/>
      <c r="U313" s="39"/>
      <c r="V313" s="40"/>
      <c r="W313" s="39"/>
      <c r="X313" s="41"/>
      <c r="Y313" s="41"/>
      <c r="Z313" s="41"/>
      <c r="AA313" s="42"/>
      <c r="AB313" s="41"/>
      <c r="AC313" s="41"/>
      <c r="AD313" s="41"/>
      <c r="AE313" s="40"/>
      <c r="AF313" s="43"/>
      <c r="AG313" s="43"/>
      <c r="AH313" s="40"/>
      <c r="AI313" s="44"/>
      <c r="AJ313" s="44"/>
      <c r="AK313" s="44"/>
      <c r="AL313" s="44"/>
      <c r="AM313" s="44"/>
      <c r="AN313" s="44"/>
      <c r="AO313" s="45"/>
      <c r="AP313" s="45"/>
      <c r="AQ313" s="45"/>
      <c r="AR313" s="45"/>
      <c r="AS313" s="45"/>
      <c r="AT313" s="45"/>
      <c r="AU313" s="38"/>
      <c r="AV313" s="38"/>
      <c r="AW313" s="38"/>
      <c r="AX313" s="38"/>
      <c r="AY313" s="38"/>
      <c r="AZ313" s="38"/>
      <c r="BA313" s="45"/>
      <c r="BB313" s="45"/>
      <c r="BC313" s="45"/>
      <c r="BD313" s="45"/>
      <c r="BE313" s="45"/>
      <c r="BF313" s="38"/>
      <c r="BG313" s="38"/>
      <c r="BH313" s="38"/>
      <c r="BI313" s="38"/>
      <c r="BJ313" s="45"/>
      <c r="BK313" s="45"/>
      <c r="BL313" s="38"/>
      <c r="BM313" s="38"/>
      <c r="BN313" s="38"/>
      <c r="BO313" s="38"/>
      <c r="BP313" s="42"/>
      <c r="BQ313" s="42"/>
      <c r="BR313" s="42"/>
      <c r="BS313" s="42"/>
      <c r="BT313" s="42"/>
    </row>
    <row r="314" spans="1:72" s="63" customFormat="1">
      <c r="A314" s="53" t="str">
        <f t="shared" si="5"/>
        <v/>
      </c>
      <c r="B314" s="62"/>
      <c r="C314" s="65"/>
      <c r="D314" s="50" t="str">
        <f>IFERROR((VLOOKUP(C314,ผู้สำเร็จการศึกษา!$C$1:$M$3332,2,0)),"")</f>
        <v/>
      </c>
      <c r="E314" s="51" t="str">
        <f>IFERROR((VLOOKUP(C314,ผู้สำเร็จการศึกษา!$C$1:$M$3332,3,0)),"")</f>
        <v/>
      </c>
      <c r="F314" s="51" t="str">
        <f>IFERROR((VLOOKUP(C314,ผู้สำเร็จการศึกษา!$C$1:$M$3332,4,0)),"")</f>
        <v/>
      </c>
      <c r="G314" s="51" t="str">
        <f>IFERROR((VLOOKUP(C314,ผู้สำเร็จการศึกษา!$C$1:$M$3332,10,0)),"")</f>
        <v/>
      </c>
      <c r="H314" s="51" t="str">
        <f>IFERROR((VLOOKUP(C314,ผู้สำเร็จการศึกษา!$C$1:$M$3332,6,0)),"")</f>
        <v/>
      </c>
      <c r="I314" s="51" t="str">
        <f>IFERROR((VLOOKUP(C314,ผู้สำเร็จการศึกษา!$C$1:$M$3332,8,0)),"")</f>
        <v/>
      </c>
      <c r="J314" s="51"/>
      <c r="K314" s="51"/>
      <c r="L314" s="51"/>
      <c r="M314" s="51"/>
      <c r="N314" s="51"/>
      <c r="O314" s="51"/>
      <c r="P314" s="51"/>
      <c r="Q314" s="51"/>
      <c r="R314" s="51"/>
      <c r="S314" s="39"/>
      <c r="T314" s="40"/>
      <c r="U314" s="39"/>
      <c r="V314" s="40"/>
      <c r="W314" s="39"/>
      <c r="X314" s="41"/>
      <c r="Y314" s="41"/>
      <c r="Z314" s="41"/>
      <c r="AA314" s="42"/>
      <c r="AB314" s="41"/>
      <c r="AC314" s="41"/>
      <c r="AD314" s="41"/>
      <c r="AE314" s="40"/>
      <c r="AF314" s="43"/>
      <c r="AG314" s="43"/>
      <c r="AH314" s="40"/>
      <c r="AI314" s="44"/>
      <c r="AJ314" s="44"/>
      <c r="AK314" s="44"/>
      <c r="AL314" s="44"/>
      <c r="AM314" s="44"/>
      <c r="AN314" s="44"/>
      <c r="AO314" s="45"/>
      <c r="AP314" s="45"/>
      <c r="AQ314" s="45"/>
      <c r="AR314" s="45"/>
      <c r="AS314" s="45"/>
      <c r="AT314" s="45"/>
      <c r="AU314" s="38"/>
      <c r="AV314" s="38"/>
      <c r="AW314" s="38"/>
      <c r="AX314" s="38"/>
      <c r="AY314" s="38"/>
      <c r="AZ314" s="38"/>
      <c r="BA314" s="45"/>
      <c r="BB314" s="45"/>
      <c r="BC314" s="45"/>
      <c r="BD314" s="45"/>
      <c r="BE314" s="45"/>
      <c r="BF314" s="38"/>
      <c r="BG314" s="38"/>
      <c r="BH314" s="38"/>
      <c r="BI314" s="38"/>
      <c r="BJ314" s="45"/>
      <c r="BK314" s="45"/>
      <c r="BL314" s="38"/>
      <c r="BM314" s="38"/>
      <c r="BN314" s="38"/>
      <c r="BO314" s="38"/>
      <c r="BP314" s="42"/>
      <c r="BQ314" s="42"/>
      <c r="BR314" s="42"/>
      <c r="BS314" s="42"/>
      <c r="BT314" s="42"/>
    </row>
    <row r="315" spans="1:72" s="63" customFormat="1">
      <c r="A315" s="53" t="str">
        <f t="shared" si="5"/>
        <v/>
      </c>
      <c r="B315" s="62"/>
      <c r="C315" s="65"/>
      <c r="D315" s="50" t="str">
        <f>IFERROR((VLOOKUP(C315,ผู้สำเร็จการศึกษา!$C$1:$M$3332,2,0)),"")</f>
        <v/>
      </c>
      <c r="E315" s="51" t="str">
        <f>IFERROR((VLOOKUP(C315,ผู้สำเร็จการศึกษา!$C$1:$M$3332,3,0)),"")</f>
        <v/>
      </c>
      <c r="F315" s="51" t="str">
        <f>IFERROR((VLOOKUP(C315,ผู้สำเร็จการศึกษา!$C$1:$M$3332,4,0)),"")</f>
        <v/>
      </c>
      <c r="G315" s="51" t="str">
        <f>IFERROR((VLOOKUP(C315,ผู้สำเร็จการศึกษา!$C$1:$M$3332,10,0)),"")</f>
        <v/>
      </c>
      <c r="H315" s="51" t="str">
        <f>IFERROR((VLOOKUP(C315,ผู้สำเร็จการศึกษา!$C$1:$M$3332,6,0)),"")</f>
        <v/>
      </c>
      <c r="I315" s="51" t="str">
        <f>IFERROR((VLOOKUP(C315,ผู้สำเร็จการศึกษา!$C$1:$M$3332,8,0)),"")</f>
        <v/>
      </c>
      <c r="J315" s="51"/>
      <c r="K315" s="51"/>
      <c r="L315" s="51"/>
      <c r="M315" s="51"/>
      <c r="N315" s="51"/>
      <c r="O315" s="51"/>
      <c r="P315" s="51"/>
      <c r="Q315" s="51"/>
      <c r="R315" s="51"/>
      <c r="S315" s="39"/>
      <c r="T315" s="40"/>
      <c r="U315" s="39"/>
      <c r="V315" s="40"/>
      <c r="W315" s="39"/>
      <c r="X315" s="41"/>
      <c r="Y315" s="41"/>
      <c r="Z315" s="41"/>
      <c r="AA315" s="42"/>
      <c r="AB315" s="41"/>
      <c r="AC315" s="41"/>
      <c r="AD315" s="41"/>
      <c r="AE315" s="40"/>
      <c r="AF315" s="43"/>
      <c r="AG315" s="43"/>
      <c r="AH315" s="40"/>
      <c r="AI315" s="44"/>
      <c r="AJ315" s="44"/>
      <c r="AK315" s="44"/>
      <c r="AL315" s="44"/>
      <c r="AM315" s="44"/>
      <c r="AN315" s="44"/>
      <c r="AO315" s="45"/>
      <c r="AP315" s="45"/>
      <c r="AQ315" s="45"/>
      <c r="AR315" s="45"/>
      <c r="AS315" s="45"/>
      <c r="AT315" s="45"/>
      <c r="AU315" s="38"/>
      <c r="AV315" s="38"/>
      <c r="AW315" s="38"/>
      <c r="AX315" s="38"/>
      <c r="AY315" s="38"/>
      <c r="AZ315" s="38"/>
      <c r="BA315" s="45"/>
      <c r="BB315" s="45"/>
      <c r="BC315" s="45"/>
      <c r="BD315" s="45"/>
      <c r="BE315" s="45"/>
      <c r="BF315" s="38"/>
      <c r="BG315" s="38"/>
      <c r="BH315" s="38"/>
      <c r="BI315" s="38"/>
      <c r="BJ315" s="45"/>
      <c r="BK315" s="45"/>
      <c r="BL315" s="38"/>
      <c r="BM315" s="38"/>
      <c r="BN315" s="38"/>
      <c r="BO315" s="38"/>
      <c r="BP315" s="42"/>
      <c r="BQ315" s="42"/>
      <c r="BR315" s="42"/>
      <c r="BS315" s="42"/>
      <c r="BT315" s="42"/>
    </row>
    <row r="316" spans="1:72" s="63" customFormat="1">
      <c r="A316" s="53" t="str">
        <f t="shared" si="5"/>
        <v/>
      </c>
      <c r="B316" s="62"/>
      <c r="C316" s="65"/>
      <c r="D316" s="50" t="str">
        <f>IFERROR((VLOOKUP(C316,ผู้สำเร็จการศึกษา!$C$1:$M$3332,2,0)),"")</f>
        <v/>
      </c>
      <c r="E316" s="51" t="str">
        <f>IFERROR((VLOOKUP(C316,ผู้สำเร็จการศึกษา!$C$1:$M$3332,3,0)),"")</f>
        <v/>
      </c>
      <c r="F316" s="51" t="str">
        <f>IFERROR((VLOOKUP(C316,ผู้สำเร็จการศึกษา!$C$1:$M$3332,4,0)),"")</f>
        <v/>
      </c>
      <c r="G316" s="51" t="str">
        <f>IFERROR((VLOOKUP(C316,ผู้สำเร็จการศึกษา!$C$1:$M$3332,10,0)),"")</f>
        <v/>
      </c>
      <c r="H316" s="51" t="str">
        <f>IFERROR((VLOOKUP(C316,ผู้สำเร็จการศึกษา!$C$1:$M$3332,6,0)),"")</f>
        <v/>
      </c>
      <c r="I316" s="51" t="str">
        <f>IFERROR((VLOOKUP(C316,ผู้สำเร็จการศึกษา!$C$1:$M$3332,8,0)),"")</f>
        <v/>
      </c>
      <c r="J316" s="51"/>
      <c r="K316" s="51"/>
      <c r="L316" s="51"/>
      <c r="M316" s="51"/>
      <c r="N316" s="51"/>
      <c r="O316" s="51"/>
      <c r="P316" s="51"/>
      <c r="Q316" s="51"/>
      <c r="R316" s="51"/>
      <c r="S316" s="39"/>
      <c r="T316" s="40"/>
      <c r="U316" s="39"/>
      <c r="V316" s="40"/>
      <c r="W316" s="39"/>
      <c r="X316" s="41"/>
      <c r="Y316" s="41"/>
      <c r="Z316" s="41"/>
      <c r="AA316" s="42"/>
      <c r="AB316" s="41"/>
      <c r="AC316" s="41"/>
      <c r="AD316" s="41"/>
      <c r="AE316" s="40"/>
      <c r="AF316" s="43"/>
      <c r="AG316" s="43"/>
      <c r="AH316" s="40"/>
      <c r="AI316" s="44"/>
      <c r="AJ316" s="44"/>
      <c r="AK316" s="44"/>
      <c r="AL316" s="44"/>
      <c r="AM316" s="44"/>
      <c r="AN316" s="44"/>
      <c r="AO316" s="45"/>
      <c r="AP316" s="45"/>
      <c r="AQ316" s="45"/>
      <c r="AR316" s="45"/>
      <c r="AS316" s="45"/>
      <c r="AT316" s="45"/>
      <c r="AU316" s="38"/>
      <c r="AV316" s="38"/>
      <c r="AW316" s="38"/>
      <c r="AX316" s="38"/>
      <c r="AY316" s="38"/>
      <c r="AZ316" s="38"/>
      <c r="BA316" s="45"/>
      <c r="BB316" s="45"/>
      <c r="BC316" s="45"/>
      <c r="BD316" s="45"/>
      <c r="BE316" s="45"/>
      <c r="BF316" s="38"/>
      <c r="BG316" s="38"/>
      <c r="BH316" s="38"/>
      <c r="BI316" s="38"/>
      <c r="BJ316" s="45"/>
      <c r="BK316" s="45"/>
      <c r="BL316" s="38"/>
      <c r="BM316" s="38"/>
      <c r="BN316" s="38"/>
      <c r="BO316" s="38"/>
      <c r="BP316" s="42"/>
      <c r="BQ316" s="42"/>
      <c r="BR316" s="42"/>
      <c r="BS316" s="42"/>
      <c r="BT316" s="42"/>
    </row>
    <row r="317" spans="1:72" s="63" customFormat="1">
      <c r="A317" s="53" t="str">
        <f t="shared" si="5"/>
        <v/>
      </c>
      <c r="B317" s="62"/>
      <c r="C317" s="65"/>
      <c r="D317" s="50" t="str">
        <f>IFERROR((VLOOKUP(C317,ผู้สำเร็จการศึกษา!$C$1:$M$3332,2,0)),"")</f>
        <v/>
      </c>
      <c r="E317" s="51" t="str">
        <f>IFERROR((VLOOKUP(C317,ผู้สำเร็จการศึกษา!$C$1:$M$3332,3,0)),"")</f>
        <v/>
      </c>
      <c r="F317" s="51" t="str">
        <f>IFERROR((VLOOKUP(C317,ผู้สำเร็จการศึกษา!$C$1:$M$3332,4,0)),"")</f>
        <v/>
      </c>
      <c r="G317" s="51" t="str">
        <f>IFERROR((VLOOKUP(C317,ผู้สำเร็จการศึกษา!$C$1:$M$3332,10,0)),"")</f>
        <v/>
      </c>
      <c r="H317" s="51" t="str">
        <f>IFERROR((VLOOKUP(C317,ผู้สำเร็จการศึกษา!$C$1:$M$3332,6,0)),"")</f>
        <v/>
      </c>
      <c r="I317" s="51" t="str">
        <f>IFERROR((VLOOKUP(C317,ผู้สำเร็จการศึกษา!$C$1:$M$3332,8,0)),"")</f>
        <v/>
      </c>
      <c r="J317" s="51"/>
      <c r="K317" s="51"/>
      <c r="L317" s="51"/>
      <c r="M317" s="51"/>
      <c r="N317" s="51"/>
      <c r="O317" s="51"/>
      <c r="P317" s="51"/>
      <c r="Q317" s="51"/>
      <c r="R317" s="51"/>
      <c r="S317" s="39"/>
      <c r="T317" s="40"/>
      <c r="U317" s="39"/>
      <c r="V317" s="40"/>
      <c r="W317" s="39"/>
      <c r="X317" s="41"/>
      <c r="Y317" s="41"/>
      <c r="Z317" s="41"/>
      <c r="AA317" s="42"/>
      <c r="AB317" s="41"/>
      <c r="AC317" s="41"/>
      <c r="AD317" s="41"/>
      <c r="AE317" s="40"/>
      <c r="AF317" s="43"/>
      <c r="AG317" s="43"/>
      <c r="AH317" s="40"/>
      <c r="AI317" s="44"/>
      <c r="AJ317" s="44"/>
      <c r="AK317" s="44"/>
      <c r="AL317" s="44"/>
      <c r="AM317" s="44"/>
      <c r="AN317" s="44"/>
      <c r="AO317" s="45"/>
      <c r="AP317" s="45"/>
      <c r="AQ317" s="45"/>
      <c r="AR317" s="45"/>
      <c r="AS317" s="45"/>
      <c r="AT317" s="45"/>
      <c r="AU317" s="38"/>
      <c r="AV317" s="38"/>
      <c r="AW317" s="38"/>
      <c r="AX317" s="38"/>
      <c r="AY317" s="38"/>
      <c r="AZ317" s="38"/>
      <c r="BA317" s="45"/>
      <c r="BB317" s="45"/>
      <c r="BC317" s="45"/>
      <c r="BD317" s="45"/>
      <c r="BE317" s="45"/>
      <c r="BF317" s="38"/>
      <c r="BG317" s="38"/>
      <c r="BH317" s="38"/>
      <c r="BI317" s="38"/>
      <c r="BJ317" s="45"/>
      <c r="BK317" s="45"/>
      <c r="BL317" s="38"/>
      <c r="BM317" s="38"/>
      <c r="BN317" s="38"/>
      <c r="BO317" s="38"/>
      <c r="BP317" s="42"/>
      <c r="BQ317" s="42"/>
      <c r="BR317" s="42"/>
      <c r="BS317" s="42"/>
      <c r="BT317" s="42"/>
    </row>
    <row r="318" spans="1:72" s="63" customFormat="1">
      <c r="A318" s="53" t="str">
        <f t="shared" si="5"/>
        <v/>
      </c>
      <c r="B318" s="62"/>
      <c r="C318" s="65"/>
      <c r="D318" s="50" t="str">
        <f>IFERROR((VLOOKUP(C318,ผู้สำเร็จการศึกษา!$C$1:$M$3332,2,0)),"")</f>
        <v/>
      </c>
      <c r="E318" s="51" t="str">
        <f>IFERROR((VLOOKUP(C318,ผู้สำเร็จการศึกษา!$C$1:$M$3332,3,0)),"")</f>
        <v/>
      </c>
      <c r="F318" s="51" t="str">
        <f>IFERROR((VLOOKUP(C318,ผู้สำเร็จการศึกษา!$C$1:$M$3332,4,0)),"")</f>
        <v/>
      </c>
      <c r="G318" s="51" t="str">
        <f>IFERROR((VLOOKUP(C318,ผู้สำเร็จการศึกษา!$C$1:$M$3332,10,0)),"")</f>
        <v/>
      </c>
      <c r="H318" s="51" t="str">
        <f>IFERROR((VLOOKUP(C318,ผู้สำเร็จการศึกษา!$C$1:$M$3332,6,0)),"")</f>
        <v/>
      </c>
      <c r="I318" s="51" t="str">
        <f>IFERROR((VLOOKUP(C318,ผู้สำเร็จการศึกษา!$C$1:$M$3332,8,0)),"")</f>
        <v/>
      </c>
      <c r="J318" s="51"/>
      <c r="K318" s="51"/>
      <c r="L318" s="51"/>
      <c r="M318" s="51"/>
      <c r="N318" s="51"/>
      <c r="O318" s="51"/>
      <c r="P318" s="51"/>
      <c r="Q318" s="51"/>
      <c r="R318" s="51"/>
      <c r="S318" s="39"/>
      <c r="T318" s="40"/>
      <c r="U318" s="39"/>
      <c r="V318" s="40"/>
      <c r="W318" s="39"/>
      <c r="X318" s="41"/>
      <c r="Y318" s="41"/>
      <c r="Z318" s="41"/>
      <c r="AA318" s="42"/>
      <c r="AB318" s="41"/>
      <c r="AC318" s="41"/>
      <c r="AD318" s="41"/>
      <c r="AE318" s="40"/>
      <c r="AF318" s="43"/>
      <c r="AG318" s="43"/>
      <c r="AH318" s="40"/>
      <c r="AI318" s="44"/>
      <c r="AJ318" s="44"/>
      <c r="AK318" s="44"/>
      <c r="AL318" s="44"/>
      <c r="AM318" s="44"/>
      <c r="AN318" s="44"/>
      <c r="AO318" s="45"/>
      <c r="AP318" s="45"/>
      <c r="AQ318" s="45"/>
      <c r="AR318" s="45"/>
      <c r="AS318" s="45"/>
      <c r="AT318" s="45"/>
      <c r="AU318" s="38"/>
      <c r="AV318" s="38"/>
      <c r="AW318" s="38"/>
      <c r="AX318" s="38"/>
      <c r="AY318" s="38"/>
      <c r="AZ318" s="38"/>
      <c r="BA318" s="45"/>
      <c r="BB318" s="45"/>
      <c r="BC318" s="45"/>
      <c r="BD318" s="45"/>
      <c r="BE318" s="45"/>
      <c r="BF318" s="38"/>
      <c r="BG318" s="38"/>
      <c r="BH318" s="38"/>
      <c r="BI318" s="38"/>
      <c r="BJ318" s="45"/>
      <c r="BK318" s="45"/>
      <c r="BL318" s="38"/>
      <c r="BM318" s="38"/>
      <c r="BN318" s="38"/>
      <c r="BO318" s="38"/>
      <c r="BP318" s="42"/>
      <c r="BQ318" s="42"/>
      <c r="BR318" s="42"/>
      <c r="BS318" s="42"/>
      <c r="BT318" s="42"/>
    </row>
    <row r="319" spans="1:72" s="63" customFormat="1">
      <c r="A319" s="53" t="str">
        <f t="shared" si="5"/>
        <v/>
      </c>
      <c r="B319" s="62"/>
      <c r="C319" s="65"/>
      <c r="D319" s="50" t="str">
        <f>IFERROR((VLOOKUP(C319,ผู้สำเร็จการศึกษา!$C$1:$M$3332,2,0)),"")</f>
        <v/>
      </c>
      <c r="E319" s="51" t="str">
        <f>IFERROR((VLOOKUP(C319,ผู้สำเร็จการศึกษา!$C$1:$M$3332,3,0)),"")</f>
        <v/>
      </c>
      <c r="F319" s="51" t="str">
        <f>IFERROR((VLOOKUP(C319,ผู้สำเร็จการศึกษา!$C$1:$M$3332,4,0)),"")</f>
        <v/>
      </c>
      <c r="G319" s="51" t="str">
        <f>IFERROR((VLOOKUP(C319,ผู้สำเร็จการศึกษา!$C$1:$M$3332,10,0)),"")</f>
        <v/>
      </c>
      <c r="H319" s="51" t="str">
        <f>IFERROR((VLOOKUP(C319,ผู้สำเร็จการศึกษา!$C$1:$M$3332,6,0)),"")</f>
        <v/>
      </c>
      <c r="I319" s="51" t="str">
        <f>IFERROR((VLOOKUP(C319,ผู้สำเร็จการศึกษา!$C$1:$M$3332,8,0)),"")</f>
        <v/>
      </c>
      <c r="J319" s="51"/>
      <c r="K319" s="51"/>
      <c r="L319" s="51"/>
      <c r="M319" s="51"/>
      <c r="N319" s="51"/>
      <c r="O319" s="51"/>
      <c r="P319" s="51"/>
      <c r="Q319" s="51"/>
      <c r="R319" s="51"/>
      <c r="S319" s="39"/>
      <c r="T319" s="40"/>
      <c r="U319" s="39"/>
      <c r="V319" s="40"/>
      <c r="W319" s="39"/>
      <c r="X319" s="41"/>
      <c r="Y319" s="41"/>
      <c r="Z319" s="41"/>
      <c r="AA319" s="42"/>
      <c r="AB319" s="41"/>
      <c r="AC319" s="41"/>
      <c r="AD319" s="41"/>
      <c r="AE319" s="40"/>
      <c r="AF319" s="43"/>
      <c r="AG319" s="43"/>
      <c r="AH319" s="40"/>
      <c r="AI319" s="44"/>
      <c r="AJ319" s="44"/>
      <c r="AK319" s="44"/>
      <c r="AL319" s="44"/>
      <c r="AM319" s="44"/>
      <c r="AN319" s="44"/>
      <c r="AO319" s="45"/>
      <c r="AP319" s="45"/>
      <c r="AQ319" s="45"/>
      <c r="AR319" s="45"/>
      <c r="AS319" s="45"/>
      <c r="AT319" s="45"/>
      <c r="AU319" s="38"/>
      <c r="AV319" s="38"/>
      <c r="AW319" s="38"/>
      <c r="AX319" s="38"/>
      <c r="AY319" s="38"/>
      <c r="AZ319" s="38"/>
      <c r="BA319" s="45"/>
      <c r="BB319" s="45"/>
      <c r="BC319" s="45"/>
      <c r="BD319" s="45"/>
      <c r="BE319" s="45"/>
      <c r="BF319" s="38"/>
      <c r="BG319" s="38"/>
      <c r="BH319" s="38"/>
      <c r="BI319" s="38"/>
      <c r="BJ319" s="45"/>
      <c r="BK319" s="45"/>
      <c r="BL319" s="38"/>
      <c r="BM319" s="38"/>
      <c r="BN319" s="38"/>
      <c r="BO319" s="38"/>
      <c r="BP319" s="42"/>
      <c r="BQ319" s="42"/>
      <c r="BR319" s="42"/>
      <c r="BS319" s="42"/>
      <c r="BT319" s="42"/>
    </row>
    <row r="320" spans="1:72" s="63" customFormat="1">
      <c r="A320" s="53" t="str">
        <f t="shared" si="5"/>
        <v/>
      </c>
      <c r="B320" s="62"/>
      <c r="C320" s="65"/>
      <c r="D320" s="50" t="str">
        <f>IFERROR((VLOOKUP(C320,ผู้สำเร็จการศึกษา!$C$1:$M$3332,2,0)),"")</f>
        <v/>
      </c>
      <c r="E320" s="51" t="str">
        <f>IFERROR((VLOOKUP(C320,ผู้สำเร็จการศึกษา!$C$1:$M$3332,3,0)),"")</f>
        <v/>
      </c>
      <c r="F320" s="51" t="str">
        <f>IFERROR((VLOOKUP(C320,ผู้สำเร็จการศึกษา!$C$1:$M$3332,4,0)),"")</f>
        <v/>
      </c>
      <c r="G320" s="51" t="str">
        <f>IFERROR((VLOOKUP(C320,ผู้สำเร็จการศึกษา!$C$1:$M$3332,10,0)),"")</f>
        <v/>
      </c>
      <c r="H320" s="51" t="str">
        <f>IFERROR((VLOOKUP(C320,ผู้สำเร็จการศึกษา!$C$1:$M$3332,6,0)),"")</f>
        <v/>
      </c>
      <c r="I320" s="51" t="str">
        <f>IFERROR((VLOOKUP(C320,ผู้สำเร็จการศึกษา!$C$1:$M$3332,8,0)),"")</f>
        <v/>
      </c>
      <c r="J320" s="51"/>
      <c r="K320" s="51"/>
      <c r="L320" s="51"/>
      <c r="M320" s="51"/>
      <c r="N320" s="51"/>
      <c r="O320" s="51"/>
      <c r="P320" s="51"/>
      <c r="Q320" s="51"/>
      <c r="R320" s="51"/>
      <c r="S320" s="39"/>
      <c r="T320" s="40"/>
      <c r="U320" s="39"/>
      <c r="V320" s="40"/>
      <c r="W320" s="39"/>
      <c r="X320" s="41"/>
      <c r="Y320" s="41"/>
      <c r="Z320" s="41"/>
      <c r="AA320" s="42"/>
      <c r="AB320" s="41"/>
      <c r="AC320" s="41"/>
      <c r="AD320" s="41"/>
      <c r="AE320" s="40"/>
      <c r="AF320" s="43"/>
      <c r="AG320" s="43"/>
      <c r="AH320" s="40"/>
      <c r="AI320" s="44"/>
      <c r="AJ320" s="44"/>
      <c r="AK320" s="44"/>
      <c r="AL320" s="44"/>
      <c r="AM320" s="44"/>
      <c r="AN320" s="44"/>
      <c r="AO320" s="45"/>
      <c r="AP320" s="45"/>
      <c r="AQ320" s="45"/>
      <c r="AR320" s="45"/>
      <c r="AS320" s="45"/>
      <c r="AT320" s="45"/>
      <c r="AU320" s="38"/>
      <c r="AV320" s="38"/>
      <c r="AW320" s="38"/>
      <c r="AX320" s="38"/>
      <c r="AY320" s="38"/>
      <c r="AZ320" s="38"/>
      <c r="BA320" s="45"/>
      <c r="BB320" s="45"/>
      <c r="BC320" s="45"/>
      <c r="BD320" s="45"/>
      <c r="BE320" s="45"/>
      <c r="BF320" s="38"/>
      <c r="BG320" s="38"/>
      <c r="BH320" s="38"/>
      <c r="BI320" s="38"/>
      <c r="BJ320" s="45"/>
      <c r="BK320" s="45"/>
      <c r="BL320" s="38"/>
      <c r="BM320" s="38"/>
      <c r="BN320" s="38"/>
      <c r="BO320" s="38"/>
      <c r="BP320" s="42"/>
      <c r="BQ320" s="42"/>
      <c r="BR320" s="42"/>
      <c r="BS320" s="42"/>
      <c r="BT320" s="42"/>
    </row>
    <row r="321" spans="1:72" s="63" customFormat="1">
      <c r="A321" s="53" t="str">
        <f t="shared" si="5"/>
        <v/>
      </c>
      <c r="B321" s="62"/>
      <c r="C321" s="65"/>
      <c r="D321" s="50" t="str">
        <f>IFERROR((VLOOKUP(C321,ผู้สำเร็จการศึกษา!$C$1:$M$3332,2,0)),"")</f>
        <v/>
      </c>
      <c r="E321" s="51" t="str">
        <f>IFERROR((VLOOKUP(C321,ผู้สำเร็จการศึกษา!$C$1:$M$3332,3,0)),"")</f>
        <v/>
      </c>
      <c r="F321" s="51" t="str">
        <f>IFERROR((VLOOKUP(C321,ผู้สำเร็จการศึกษา!$C$1:$M$3332,4,0)),"")</f>
        <v/>
      </c>
      <c r="G321" s="51" t="str">
        <f>IFERROR((VLOOKUP(C321,ผู้สำเร็จการศึกษา!$C$1:$M$3332,10,0)),"")</f>
        <v/>
      </c>
      <c r="H321" s="51" t="str">
        <f>IFERROR((VLOOKUP(C321,ผู้สำเร็จการศึกษา!$C$1:$M$3332,6,0)),"")</f>
        <v/>
      </c>
      <c r="I321" s="51" t="str">
        <f>IFERROR((VLOOKUP(C321,ผู้สำเร็จการศึกษา!$C$1:$M$3332,8,0)),"")</f>
        <v/>
      </c>
      <c r="J321" s="51"/>
      <c r="K321" s="51"/>
      <c r="L321" s="51"/>
      <c r="M321" s="51"/>
      <c r="N321" s="51"/>
      <c r="O321" s="51"/>
      <c r="P321" s="51"/>
      <c r="Q321" s="51"/>
      <c r="R321" s="51"/>
      <c r="S321" s="39"/>
      <c r="T321" s="40"/>
      <c r="U321" s="39"/>
      <c r="V321" s="40"/>
      <c r="W321" s="39"/>
      <c r="X321" s="41"/>
      <c r="Y321" s="41"/>
      <c r="Z321" s="41"/>
      <c r="AA321" s="42"/>
      <c r="AB321" s="41"/>
      <c r="AC321" s="41"/>
      <c r="AD321" s="41"/>
      <c r="AE321" s="40"/>
      <c r="AF321" s="43"/>
      <c r="AG321" s="43"/>
      <c r="AH321" s="40"/>
      <c r="AI321" s="44"/>
      <c r="AJ321" s="44"/>
      <c r="AK321" s="44"/>
      <c r="AL321" s="44"/>
      <c r="AM321" s="44"/>
      <c r="AN321" s="44"/>
      <c r="AO321" s="45"/>
      <c r="AP321" s="45"/>
      <c r="AQ321" s="45"/>
      <c r="AR321" s="45"/>
      <c r="AS321" s="45"/>
      <c r="AT321" s="45"/>
      <c r="AU321" s="38"/>
      <c r="AV321" s="38"/>
      <c r="AW321" s="38"/>
      <c r="AX321" s="38"/>
      <c r="AY321" s="38"/>
      <c r="AZ321" s="38"/>
      <c r="BA321" s="45"/>
      <c r="BB321" s="45"/>
      <c r="BC321" s="45"/>
      <c r="BD321" s="45"/>
      <c r="BE321" s="45"/>
      <c r="BF321" s="38"/>
      <c r="BG321" s="38"/>
      <c r="BH321" s="38"/>
      <c r="BI321" s="38"/>
      <c r="BJ321" s="45"/>
      <c r="BK321" s="45"/>
      <c r="BL321" s="38"/>
      <c r="BM321" s="38"/>
      <c r="BN321" s="38"/>
      <c r="BO321" s="38"/>
      <c r="BP321" s="42"/>
      <c r="BQ321" s="42"/>
      <c r="BR321" s="42"/>
      <c r="BS321" s="42"/>
      <c r="BT321" s="42"/>
    </row>
    <row r="322" spans="1:72" s="63" customFormat="1">
      <c r="A322" s="53" t="str">
        <f t="shared" si="5"/>
        <v/>
      </c>
      <c r="B322" s="62"/>
      <c r="C322" s="65"/>
      <c r="D322" s="50" t="str">
        <f>IFERROR((VLOOKUP(C322,ผู้สำเร็จการศึกษา!$C$1:$M$3332,2,0)),"")</f>
        <v/>
      </c>
      <c r="E322" s="51" t="str">
        <f>IFERROR((VLOOKUP(C322,ผู้สำเร็จการศึกษา!$C$1:$M$3332,3,0)),"")</f>
        <v/>
      </c>
      <c r="F322" s="51" t="str">
        <f>IFERROR((VLOOKUP(C322,ผู้สำเร็จการศึกษา!$C$1:$M$3332,4,0)),"")</f>
        <v/>
      </c>
      <c r="G322" s="51" t="str">
        <f>IFERROR((VLOOKUP(C322,ผู้สำเร็จการศึกษา!$C$1:$M$3332,10,0)),"")</f>
        <v/>
      </c>
      <c r="H322" s="51" t="str">
        <f>IFERROR((VLOOKUP(C322,ผู้สำเร็จการศึกษา!$C$1:$M$3332,6,0)),"")</f>
        <v/>
      </c>
      <c r="I322" s="51" t="str">
        <f>IFERROR((VLOOKUP(C322,ผู้สำเร็จการศึกษา!$C$1:$M$3332,8,0)),"")</f>
        <v/>
      </c>
      <c r="J322" s="51"/>
      <c r="K322" s="51"/>
      <c r="L322" s="51"/>
      <c r="M322" s="51"/>
      <c r="N322" s="51"/>
      <c r="O322" s="51"/>
      <c r="P322" s="51"/>
      <c r="Q322" s="51"/>
      <c r="R322" s="51"/>
      <c r="S322" s="39"/>
      <c r="T322" s="40"/>
      <c r="U322" s="39"/>
      <c r="V322" s="40"/>
      <c r="W322" s="39"/>
      <c r="X322" s="41"/>
      <c r="Y322" s="41"/>
      <c r="Z322" s="41"/>
      <c r="AA322" s="42"/>
      <c r="AB322" s="41"/>
      <c r="AC322" s="41"/>
      <c r="AD322" s="41"/>
      <c r="AE322" s="40"/>
      <c r="AF322" s="43"/>
      <c r="AG322" s="43"/>
      <c r="AH322" s="40"/>
      <c r="AI322" s="44"/>
      <c r="AJ322" s="44"/>
      <c r="AK322" s="44"/>
      <c r="AL322" s="44"/>
      <c r="AM322" s="44"/>
      <c r="AN322" s="44"/>
      <c r="AO322" s="45"/>
      <c r="AP322" s="45"/>
      <c r="AQ322" s="45"/>
      <c r="AR322" s="45"/>
      <c r="AS322" s="45"/>
      <c r="AT322" s="45"/>
      <c r="AU322" s="38"/>
      <c r="AV322" s="38"/>
      <c r="AW322" s="38"/>
      <c r="AX322" s="38"/>
      <c r="AY322" s="38"/>
      <c r="AZ322" s="38"/>
      <c r="BA322" s="45"/>
      <c r="BB322" s="45"/>
      <c r="BC322" s="45"/>
      <c r="BD322" s="45"/>
      <c r="BE322" s="45"/>
      <c r="BF322" s="38"/>
      <c r="BG322" s="38"/>
      <c r="BH322" s="38"/>
      <c r="BI322" s="38"/>
      <c r="BJ322" s="45"/>
      <c r="BK322" s="45"/>
      <c r="BL322" s="38"/>
      <c r="BM322" s="38"/>
      <c r="BN322" s="38"/>
      <c r="BO322" s="38"/>
      <c r="BP322" s="42"/>
      <c r="BQ322" s="42"/>
      <c r="BR322" s="42"/>
      <c r="BS322" s="42"/>
      <c r="BT322" s="42"/>
    </row>
    <row r="323" spans="1:72" s="63" customFormat="1">
      <c r="A323" s="53" t="str">
        <f t="shared" si="5"/>
        <v/>
      </c>
      <c r="B323" s="62"/>
      <c r="C323" s="65"/>
      <c r="D323" s="50" t="str">
        <f>IFERROR((VLOOKUP(C323,ผู้สำเร็จการศึกษา!$C$1:$M$3332,2,0)),"")</f>
        <v/>
      </c>
      <c r="E323" s="51" t="str">
        <f>IFERROR((VLOOKUP(C323,ผู้สำเร็จการศึกษา!$C$1:$M$3332,3,0)),"")</f>
        <v/>
      </c>
      <c r="F323" s="51" t="str">
        <f>IFERROR((VLOOKUP(C323,ผู้สำเร็จการศึกษา!$C$1:$M$3332,4,0)),"")</f>
        <v/>
      </c>
      <c r="G323" s="51" t="str">
        <f>IFERROR((VLOOKUP(C323,ผู้สำเร็จการศึกษา!$C$1:$M$3332,10,0)),"")</f>
        <v/>
      </c>
      <c r="H323" s="51" t="str">
        <f>IFERROR((VLOOKUP(C323,ผู้สำเร็จการศึกษา!$C$1:$M$3332,6,0)),"")</f>
        <v/>
      </c>
      <c r="I323" s="51" t="str">
        <f>IFERROR((VLOOKUP(C323,ผู้สำเร็จการศึกษา!$C$1:$M$3332,8,0)),"")</f>
        <v/>
      </c>
      <c r="J323" s="51"/>
      <c r="K323" s="51"/>
      <c r="L323" s="51"/>
      <c r="M323" s="51"/>
      <c r="N323" s="51"/>
      <c r="O323" s="51"/>
      <c r="P323" s="51"/>
      <c r="Q323" s="51"/>
      <c r="R323" s="51"/>
      <c r="S323" s="39"/>
      <c r="T323" s="40"/>
      <c r="U323" s="39"/>
      <c r="V323" s="40"/>
      <c r="W323" s="39"/>
      <c r="X323" s="41"/>
      <c r="Y323" s="41"/>
      <c r="Z323" s="41"/>
      <c r="AA323" s="42"/>
      <c r="AB323" s="41"/>
      <c r="AC323" s="41"/>
      <c r="AD323" s="41"/>
      <c r="AE323" s="40"/>
      <c r="AF323" s="43"/>
      <c r="AG323" s="43"/>
      <c r="AH323" s="40"/>
      <c r="AI323" s="44"/>
      <c r="AJ323" s="44"/>
      <c r="AK323" s="44"/>
      <c r="AL323" s="44"/>
      <c r="AM323" s="44"/>
      <c r="AN323" s="44"/>
      <c r="AO323" s="45"/>
      <c r="AP323" s="45"/>
      <c r="AQ323" s="45"/>
      <c r="AR323" s="45"/>
      <c r="AS323" s="45"/>
      <c r="AT323" s="45"/>
      <c r="AU323" s="38"/>
      <c r="AV323" s="38"/>
      <c r="AW323" s="38"/>
      <c r="AX323" s="38"/>
      <c r="AY323" s="38"/>
      <c r="AZ323" s="38"/>
      <c r="BA323" s="45"/>
      <c r="BB323" s="45"/>
      <c r="BC323" s="45"/>
      <c r="BD323" s="45"/>
      <c r="BE323" s="45"/>
      <c r="BF323" s="38"/>
      <c r="BG323" s="38"/>
      <c r="BH323" s="38"/>
      <c r="BI323" s="38"/>
      <c r="BJ323" s="45"/>
      <c r="BK323" s="45"/>
      <c r="BL323" s="38"/>
      <c r="BM323" s="38"/>
      <c r="BN323" s="38"/>
      <c r="BO323" s="38"/>
      <c r="BP323" s="42"/>
      <c r="BQ323" s="42"/>
      <c r="BR323" s="42"/>
      <c r="BS323" s="42"/>
      <c r="BT323" s="42"/>
    </row>
    <row r="324" spans="1:72" s="63" customFormat="1">
      <c r="A324" s="53" t="str">
        <f t="shared" si="5"/>
        <v/>
      </c>
      <c r="B324" s="62"/>
      <c r="C324" s="65"/>
      <c r="D324" s="50" t="str">
        <f>IFERROR((VLOOKUP(C324,ผู้สำเร็จการศึกษา!$C$1:$M$3332,2,0)),"")</f>
        <v/>
      </c>
      <c r="E324" s="51" t="str">
        <f>IFERROR((VLOOKUP(C324,ผู้สำเร็จการศึกษา!$C$1:$M$3332,3,0)),"")</f>
        <v/>
      </c>
      <c r="F324" s="51" t="str">
        <f>IFERROR((VLOOKUP(C324,ผู้สำเร็จการศึกษา!$C$1:$M$3332,4,0)),"")</f>
        <v/>
      </c>
      <c r="G324" s="51" t="str">
        <f>IFERROR((VLOOKUP(C324,ผู้สำเร็จการศึกษา!$C$1:$M$3332,10,0)),"")</f>
        <v/>
      </c>
      <c r="H324" s="51" t="str">
        <f>IFERROR((VLOOKUP(C324,ผู้สำเร็จการศึกษา!$C$1:$M$3332,6,0)),"")</f>
        <v/>
      </c>
      <c r="I324" s="51" t="str">
        <f>IFERROR((VLOOKUP(C324,ผู้สำเร็จการศึกษา!$C$1:$M$3332,8,0)),"")</f>
        <v/>
      </c>
      <c r="J324" s="51"/>
      <c r="K324" s="51"/>
      <c r="L324" s="51"/>
      <c r="M324" s="51"/>
      <c r="N324" s="51"/>
      <c r="O324" s="51"/>
      <c r="P324" s="51"/>
      <c r="Q324" s="51"/>
      <c r="R324" s="51"/>
      <c r="S324" s="39"/>
      <c r="T324" s="40"/>
      <c r="U324" s="39"/>
      <c r="V324" s="40"/>
      <c r="W324" s="39"/>
      <c r="X324" s="41"/>
      <c r="Y324" s="41"/>
      <c r="Z324" s="41"/>
      <c r="AA324" s="42"/>
      <c r="AB324" s="41"/>
      <c r="AC324" s="41"/>
      <c r="AD324" s="41"/>
      <c r="AE324" s="40"/>
      <c r="AF324" s="43"/>
      <c r="AG324" s="43"/>
      <c r="AH324" s="40"/>
      <c r="AI324" s="44"/>
      <c r="AJ324" s="44"/>
      <c r="AK324" s="44"/>
      <c r="AL324" s="44"/>
      <c r="AM324" s="44"/>
      <c r="AN324" s="44"/>
      <c r="AO324" s="45"/>
      <c r="AP324" s="45"/>
      <c r="AQ324" s="45"/>
      <c r="AR324" s="45"/>
      <c r="AS324" s="45"/>
      <c r="AT324" s="45"/>
      <c r="AU324" s="38"/>
      <c r="AV324" s="38"/>
      <c r="AW324" s="38"/>
      <c r="AX324" s="38"/>
      <c r="AY324" s="38"/>
      <c r="AZ324" s="38"/>
      <c r="BA324" s="45"/>
      <c r="BB324" s="45"/>
      <c r="BC324" s="45"/>
      <c r="BD324" s="45"/>
      <c r="BE324" s="45"/>
      <c r="BF324" s="38"/>
      <c r="BG324" s="38"/>
      <c r="BH324" s="38"/>
      <c r="BI324" s="38"/>
      <c r="BJ324" s="45"/>
      <c r="BK324" s="45"/>
      <c r="BL324" s="38"/>
      <c r="BM324" s="38"/>
      <c r="BN324" s="38"/>
      <c r="BO324" s="38"/>
      <c r="BP324" s="42"/>
      <c r="BQ324" s="42"/>
      <c r="BR324" s="42"/>
      <c r="BS324" s="42"/>
      <c r="BT324" s="42"/>
    </row>
    <row r="325" spans="1:72" s="63" customFormat="1">
      <c r="A325" s="53" t="str">
        <f t="shared" si="5"/>
        <v/>
      </c>
      <c r="B325" s="62"/>
      <c r="C325" s="65"/>
      <c r="D325" s="50" t="str">
        <f>IFERROR((VLOOKUP(C325,ผู้สำเร็จการศึกษา!$C$1:$M$3332,2,0)),"")</f>
        <v/>
      </c>
      <c r="E325" s="51" t="str">
        <f>IFERROR((VLOOKUP(C325,ผู้สำเร็จการศึกษา!$C$1:$M$3332,3,0)),"")</f>
        <v/>
      </c>
      <c r="F325" s="51" t="str">
        <f>IFERROR((VLOOKUP(C325,ผู้สำเร็จการศึกษา!$C$1:$M$3332,4,0)),"")</f>
        <v/>
      </c>
      <c r="G325" s="51" t="str">
        <f>IFERROR((VLOOKUP(C325,ผู้สำเร็จการศึกษา!$C$1:$M$3332,10,0)),"")</f>
        <v/>
      </c>
      <c r="H325" s="51" t="str">
        <f>IFERROR((VLOOKUP(C325,ผู้สำเร็จการศึกษา!$C$1:$M$3332,6,0)),"")</f>
        <v/>
      </c>
      <c r="I325" s="51" t="str">
        <f>IFERROR((VLOOKUP(C325,ผู้สำเร็จการศึกษา!$C$1:$M$3332,8,0)),"")</f>
        <v/>
      </c>
      <c r="J325" s="51"/>
      <c r="K325" s="51"/>
      <c r="L325" s="51"/>
      <c r="M325" s="51"/>
      <c r="N325" s="51"/>
      <c r="O325" s="51"/>
      <c r="P325" s="51"/>
      <c r="Q325" s="51"/>
      <c r="R325" s="51"/>
      <c r="S325" s="39"/>
      <c r="T325" s="40"/>
      <c r="U325" s="39"/>
      <c r="V325" s="40"/>
      <c r="W325" s="39"/>
      <c r="X325" s="41"/>
      <c r="Y325" s="41"/>
      <c r="Z325" s="41"/>
      <c r="AA325" s="42"/>
      <c r="AB325" s="41"/>
      <c r="AC325" s="41"/>
      <c r="AD325" s="41"/>
      <c r="AE325" s="40"/>
      <c r="AF325" s="43"/>
      <c r="AG325" s="43"/>
      <c r="AH325" s="40"/>
      <c r="AI325" s="44"/>
      <c r="AJ325" s="44"/>
      <c r="AK325" s="44"/>
      <c r="AL325" s="44"/>
      <c r="AM325" s="44"/>
      <c r="AN325" s="44"/>
      <c r="AO325" s="45"/>
      <c r="AP325" s="45"/>
      <c r="AQ325" s="45"/>
      <c r="AR325" s="45"/>
      <c r="AS325" s="45"/>
      <c r="AT325" s="45"/>
      <c r="AU325" s="38"/>
      <c r="AV325" s="38"/>
      <c r="AW325" s="38"/>
      <c r="AX325" s="38"/>
      <c r="AY325" s="38"/>
      <c r="AZ325" s="38"/>
      <c r="BA325" s="45"/>
      <c r="BB325" s="45"/>
      <c r="BC325" s="45"/>
      <c r="BD325" s="45"/>
      <c r="BE325" s="45"/>
      <c r="BF325" s="38"/>
      <c r="BG325" s="38"/>
      <c r="BH325" s="38"/>
      <c r="BI325" s="38"/>
      <c r="BJ325" s="45"/>
      <c r="BK325" s="45"/>
      <c r="BL325" s="38"/>
      <c r="BM325" s="38"/>
      <c r="BN325" s="38"/>
      <c r="BO325" s="38"/>
      <c r="BP325" s="42"/>
      <c r="BQ325" s="42"/>
      <c r="BR325" s="42"/>
      <c r="BS325" s="42"/>
      <c r="BT325" s="42"/>
    </row>
    <row r="326" spans="1:72" s="63" customFormat="1">
      <c r="A326" s="53" t="str">
        <f t="shared" si="5"/>
        <v/>
      </c>
      <c r="B326" s="62"/>
      <c r="C326" s="65"/>
      <c r="D326" s="50" t="str">
        <f>IFERROR((VLOOKUP(C326,ผู้สำเร็จการศึกษา!$C$1:$M$3332,2,0)),"")</f>
        <v/>
      </c>
      <c r="E326" s="51" t="str">
        <f>IFERROR((VLOOKUP(C326,ผู้สำเร็จการศึกษา!$C$1:$M$3332,3,0)),"")</f>
        <v/>
      </c>
      <c r="F326" s="51" t="str">
        <f>IFERROR((VLOOKUP(C326,ผู้สำเร็จการศึกษา!$C$1:$M$3332,4,0)),"")</f>
        <v/>
      </c>
      <c r="G326" s="51" t="str">
        <f>IFERROR((VLOOKUP(C326,ผู้สำเร็จการศึกษา!$C$1:$M$3332,10,0)),"")</f>
        <v/>
      </c>
      <c r="H326" s="51" t="str">
        <f>IFERROR((VLOOKUP(C326,ผู้สำเร็จการศึกษา!$C$1:$M$3332,6,0)),"")</f>
        <v/>
      </c>
      <c r="I326" s="51" t="str">
        <f>IFERROR((VLOOKUP(C326,ผู้สำเร็จการศึกษา!$C$1:$M$3332,8,0)),"")</f>
        <v/>
      </c>
      <c r="J326" s="51"/>
      <c r="K326" s="51"/>
      <c r="L326" s="51"/>
      <c r="M326" s="51"/>
      <c r="N326" s="51"/>
      <c r="O326" s="51"/>
      <c r="P326" s="51"/>
      <c r="Q326" s="51"/>
      <c r="R326" s="51"/>
      <c r="S326" s="39"/>
      <c r="T326" s="40"/>
      <c r="U326" s="39"/>
      <c r="V326" s="40"/>
      <c r="W326" s="39"/>
      <c r="X326" s="41"/>
      <c r="Y326" s="41"/>
      <c r="Z326" s="41"/>
      <c r="AA326" s="42"/>
      <c r="AB326" s="41"/>
      <c r="AC326" s="41"/>
      <c r="AD326" s="41"/>
      <c r="AE326" s="40"/>
      <c r="AF326" s="43"/>
      <c r="AG326" s="43"/>
      <c r="AH326" s="40"/>
      <c r="AI326" s="44"/>
      <c r="AJ326" s="44"/>
      <c r="AK326" s="44"/>
      <c r="AL326" s="44"/>
      <c r="AM326" s="44"/>
      <c r="AN326" s="44"/>
      <c r="AO326" s="45"/>
      <c r="AP326" s="45"/>
      <c r="AQ326" s="45"/>
      <c r="AR326" s="45"/>
      <c r="AS326" s="45"/>
      <c r="AT326" s="45"/>
      <c r="AU326" s="38"/>
      <c r="AV326" s="38"/>
      <c r="AW326" s="38"/>
      <c r="AX326" s="38"/>
      <c r="AY326" s="38"/>
      <c r="AZ326" s="38"/>
      <c r="BA326" s="45"/>
      <c r="BB326" s="45"/>
      <c r="BC326" s="45"/>
      <c r="BD326" s="45"/>
      <c r="BE326" s="45"/>
      <c r="BF326" s="38"/>
      <c r="BG326" s="38"/>
      <c r="BH326" s="38"/>
      <c r="BI326" s="38"/>
      <c r="BJ326" s="45"/>
      <c r="BK326" s="45"/>
      <c r="BL326" s="38"/>
      <c r="BM326" s="38"/>
      <c r="BN326" s="38"/>
      <c r="BO326" s="38"/>
      <c r="BP326" s="42"/>
      <c r="BQ326" s="42"/>
      <c r="BR326" s="42"/>
      <c r="BS326" s="42"/>
      <c r="BT326" s="42"/>
    </row>
    <row r="327" spans="1:72" s="63" customFormat="1">
      <c r="A327" s="53" t="str">
        <f t="shared" si="5"/>
        <v/>
      </c>
      <c r="B327" s="62"/>
      <c r="C327" s="65"/>
      <c r="D327" s="50" t="str">
        <f>IFERROR((VLOOKUP(C327,ผู้สำเร็จการศึกษา!$C$1:$M$3332,2,0)),"")</f>
        <v/>
      </c>
      <c r="E327" s="51" t="str">
        <f>IFERROR((VLOOKUP(C327,ผู้สำเร็จการศึกษา!$C$1:$M$3332,3,0)),"")</f>
        <v/>
      </c>
      <c r="F327" s="51" t="str">
        <f>IFERROR((VLOOKUP(C327,ผู้สำเร็จการศึกษา!$C$1:$M$3332,4,0)),"")</f>
        <v/>
      </c>
      <c r="G327" s="51" t="str">
        <f>IFERROR((VLOOKUP(C327,ผู้สำเร็จการศึกษา!$C$1:$M$3332,10,0)),"")</f>
        <v/>
      </c>
      <c r="H327" s="51" t="str">
        <f>IFERROR((VLOOKUP(C327,ผู้สำเร็จการศึกษา!$C$1:$M$3332,6,0)),"")</f>
        <v/>
      </c>
      <c r="I327" s="51" t="str">
        <f>IFERROR((VLOOKUP(C327,ผู้สำเร็จการศึกษา!$C$1:$M$3332,8,0)),"")</f>
        <v/>
      </c>
      <c r="J327" s="51"/>
      <c r="K327" s="51"/>
      <c r="L327" s="51"/>
      <c r="M327" s="51"/>
      <c r="N327" s="51"/>
      <c r="O327" s="51"/>
      <c r="P327" s="51"/>
      <c r="Q327" s="51"/>
      <c r="R327" s="51"/>
      <c r="S327" s="39"/>
      <c r="T327" s="40"/>
      <c r="U327" s="39"/>
      <c r="V327" s="40"/>
      <c r="W327" s="39"/>
      <c r="X327" s="41"/>
      <c r="Y327" s="41"/>
      <c r="Z327" s="41"/>
      <c r="AA327" s="42"/>
      <c r="AB327" s="41"/>
      <c r="AC327" s="41"/>
      <c r="AD327" s="41"/>
      <c r="AE327" s="40"/>
      <c r="AF327" s="43"/>
      <c r="AG327" s="43"/>
      <c r="AH327" s="40"/>
      <c r="AI327" s="44"/>
      <c r="AJ327" s="44"/>
      <c r="AK327" s="44"/>
      <c r="AL327" s="44"/>
      <c r="AM327" s="44"/>
      <c r="AN327" s="44"/>
      <c r="AO327" s="45"/>
      <c r="AP327" s="45"/>
      <c r="AQ327" s="45"/>
      <c r="AR327" s="45"/>
      <c r="AS327" s="45"/>
      <c r="AT327" s="45"/>
      <c r="AU327" s="38"/>
      <c r="AV327" s="38"/>
      <c r="AW327" s="38"/>
      <c r="AX327" s="38"/>
      <c r="AY327" s="38"/>
      <c r="AZ327" s="38"/>
      <c r="BA327" s="45"/>
      <c r="BB327" s="45"/>
      <c r="BC327" s="45"/>
      <c r="BD327" s="45"/>
      <c r="BE327" s="45"/>
      <c r="BF327" s="38"/>
      <c r="BG327" s="38"/>
      <c r="BH327" s="38"/>
      <c r="BI327" s="38"/>
      <c r="BJ327" s="45"/>
      <c r="BK327" s="45"/>
      <c r="BL327" s="38"/>
      <c r="BM327" s="38"/>
      <c r="BN327" s="38"/>
      <c r="BO327" s="38"/>
      <c r="BP327" s="42"/>
      <c r="BQ327" s="42"/>
      <c r="BR327" s="42"/>
      <c r="BS327" s="42"/>
      <c r="BT327" s="42"/>
    </row>
    <row r="328" spans="1:72" s="63" customFormat="1">
      <c r="A328" s="53" t="str">
        <f t="shared" si="5"/>
        <v/>
      </c>
      <c r="B328" s="62"/>
      <c r="C328" s="65"/>
      <c r="D328" s="50" t="str">
        <f>IFERROR((VLOOKUP(C328,ผู้สำเร็จการศึกษา!$C$1:$M$3332,2,0)),"")</f>
        <v/>
      </c>
      <c r="E328" s="51" t="str">
        <f>IFERROR((VLOOKUP(C328,ผู้สำเร็จการศึกษา!$C$1:$M$3332,3,0)),"")</f>
        <v/>
      </c>
      <c r="F328" s="51" t="str">
        <f>IFERROR((VLOOKUP(C328,ผู้สำเร็จการศึกษา!$C$1:$M$3332,4,0)),"")</f>
        <v/>
      </c>
      <c r="G328" s="51" t="str">
        <f>IFERROR((VLOOKUP(C328,ผู้สำเร็จการศึกษา!$C$1:$M$3332,10,0)),"")</f>
        <v/>
      </c>
      <c r="H328" s="51" t="str">
        <f>IFERROR((VLOOKUP(C328,ผู้สำเร็จการศึกษา!$C$1:$M$3332,6,0)),"")</f>
        <v/>
      </c>
      <c r="I328" s="51" t="str">
        <f>IFERROR((VLOOKUP(C328,ผู้สำเร็จการศึกษา!$C$1:$M$3332,8,0)),"")</f>
        <v/>
      </c>
      <c r="J328" s="51"/>
      <c r="K328" s="51"/>
      <c r="L328" s="51"/>
      <c r="M328" s="51"/>
      <c r="N328" s="51"/>
      <c r="O328" s="51"/>
      <c r="P328" s="51"/>
      <c r="Q328" s="51"/>
      <c r="R328" s="51"/>
      <c r="S328" s="39"/>
      <c r="T328" s="40"/>
      <c r="U328" s="39"/>
      <c r="V328" s="40"/>
      <c r="W328" s="39"/>
      <c r="X328" s="41"/>
      <c r="Y328" s="41"/>
      <c r="Z328" s="41"/>
      <c r="AA328" s="42"/>
      <c r="AB328" s="41"/>
      <c r="AC328" s="41"/>
      <c r="AD328" s="41"/>
      <c r="AE328" s="40"/>
      <c r="AF328" s="43"/>
      <c r="AG328" s="43"/>
      <c r="AH328" s="40"/>
      <c r="AI328" s="44"/>
      <c r="AJ328" s="44"/>
      <c r="AK328" s="44"/>
      <c r="AL328" s="44"/>
      <c r="AM328" s="44"/>
      <c r="AN328" s="44"/>
      <c r="AO328" s="45"/>
      <c r="AP328" s="45"/>
      <c r="AQ328" s="45"/>
      <c r="AR328" s="45"/>
      <c r="AS328" s="45"/>
      <c r="AT328" s="45"/>
      <c r="AU328" s="38"/>
      <c r="AV328" s="38"/>
      <c r="AW328" s="38"/>
      <c r="AX328" s="38"/>
      <c r="AY328" s="38"/>
      <c r="AZ328" s="38"/>
      <c r="BA328" s="45"/>
      <c r="BB328" s="45"/>
      <c r="BC328" s="45"/>
      <c r="BD328" s="45"/>
      <c r="BE328" s="45"/>
      <c r="BF328" s="38"/>
      <c r="BG328" s="38"/>
      <c r="BH328" s="38"/>
      <c r="BI328" s="38"/>
      <c r="BJ328" s="45"/>
      <c r="BK328" s="45"/>
      <c r="BL328" s="38"/>
      <c r="BM328" s="38"/>
      <c r="BN328" s="38"/>
      <c r="BO328" s="38"/>
      <c r="BP328" s="42"/>
      <c r="BQ328" s="42"/>
      <c r="BR328" s="42"/>
      <c r="BS328" s="42"/>
      <c r="BT328" s="42"/>
    </row>
    <row r="329" spans="1:72" s="63" customFormat="1">
      <c r="A329" s="53" t="str">
        <f t="shared" si="5"/>
        <v/>
      </c>
      <c r="B329" s="62"/>
      <c r="C329" s="65"/>
      <c r="D329" s="50" t="str">
        <f>IFERROR((VLOOKUP(C329,ผู้สำเร็จการศึกษา!$C$1:$M$3332,2,0)),"")</f>
        <v/>
      </c>
      <c r="E329" s="51" t="str">
        <f>IFERROR((VLOOKUP(C329,ผู้สำเร็จการศึกษา!$C$1:$M$3332,3,0)),"")</f>
        <v/>
      </c>
      <c r="F329" s="51" t="str">
        <f>IFERROR((VLOOKUP(C329,ผู้สำเร็จการศึกษา!$C$1:$M$3332,4,0)),"")</f>
        <v/>
      </c>
      <c r="G329" s="51" t="str">
        <f>IFERROR((VLOOKUP(C329,ผู้สำเร็จการศึกษา!$C$1:$M$3332,10,0)),"")</f>
        <v/>
      </c>
      <c r="H329" s="51" t="str">
        <f>IFERROR((VLOOKUP(C329,ผู้สำเร็จการศึกษา!$C$1:$M$3332,6,0)),"")</f>
        <v/>
      </c>
      <c r="I329" s="51" t="str">
        <f>IFERROR((VLOOKUP(C329,ผู้สำเร็จการศึกษา!$C$1:$M$3332,8,0)),"")</f>
        <v/>
      </c>
      <c r="J329" s="51"/>
      <c r="K329" s="51"/>
      <c r="L329" s="51"/>
      <c r="M329" s="51"/>
      <c r="N329" s="51"/>
      <c r="O329" s="51"/>
      <c r="P329" s="51"/>
      <c r="Q329" s="51"/>
      <c r="R329" s="51"/>
      <c r="S329" s="39"/>
      <c r="T329" s="40"/>
      <c r="U329" s="39"/>
      <c r="V329" s="40"/>
      <c r="W329" s="39"/>
      <c r="X329" s="41"/>
      <c r="Y329" s="41"/>
      <c r="Z329" s="41"/>
      <c r="AA329" s="42"/>
      <c r="AB329" s="41"/>
      <c r="AC329" s="41"/>
      <c r="AD329" s="41"/>
      <c r="AE329" s="40"/>
      <c r="AF329" s="43"/>
      <c r="AG329" s="43"/>
      <c r="AH329" s="40"/>
      <c r="AI329" s="44"/>
      <c r="AJ329" s="44"/>
      <c r="AK329" s="44"/>
      <c r="AL329" s="44"/>
      <c r="AM329" s="44"/>
      <c r="AN329" s="44"/>
      <c r="AO329" s="45"/>
      <c r="AP329" s="45"/>
      <c r="AQ329" s="45"/>
      <c r="AR329" s="45"/>
      <c r="AS329" s="45"/>
      <c r="AT329" s="45"/>
      <c r="AU329" s="38"/>
      <c r="AV329" s="38"/>
      <c r="AW329" s="38"/>
      <c r="AX329" s="38"/>
      <c r="AY329" s="38"/>
      <c r="AZ329" s="38"/>
      <c r="BA329" s="45"/>
      <c r="BB329" s="45"/>
      <c r="BC329" s="45"/>
      <c r="BD329" s="45"/>
      <c r="BE329" s="45"/>
      <c r="BF329" s="38"/>
      <c r="BG329" s="38"/>
      <c r="BH329" s="38"/>
      <c r="BI329" s="38"/>
      <c r="BJ329" s="45"/>
      <c r="BK329" s="45"/>
      <c r="BL329" s="38"/>
      <c r="BM329" s="38"/>
      <c r="BN329" s="38"/>
      <c r="BO329" s="38"/>
      <c r="BP329" s="42"/>
      <c r="BQ329" s="42"/>
      <c r="BR329" s="42"/>
      <c r="BS329" s="42"/>
      <c r="BT329" s="42"/>
    </row>
    <row r="330" spans="1:72" s="63" customFormat="1">
      <c r="A330" s="53" t="str">
        <f t="shared" si="5"/>
        <v/>
      </c>
      <c r="B330" s="62"/>
      <c r="C330" s="65"/>
      <c r="D330" s="50" t="str">
        <f>IFERROR((VLOOKUP(C330,ผู้สำเร็จการศึกษา!$C$1:$M$3332,2,0)),"")</f>
        <v/>
      </c>
      <c r="E330" s="51" t="str">
        <f>IFERROR((VLOOKUP(C330,ผู้สำเร็จการศึกษา!$C$1:$M$3332,3,0)),"")</f>
        <v/>
      </c>
      <c r="F330" s="51" t="str">
        <f>IFERROR((VLOOKUP(C330,ผู้สำเร็จการศึกษา!$C$1:$M$3332,4,0)),"")</f>
        <v/>
      </c>
      <c r="G330" s="51" t="str">
        <f>IFERROR((VLOOKUP(C330,ผู้สำเร็จการศึกษา!$C$1:$M$3332,10,0)),"")</f>
        <v/>
      </c>
      <c r="H330" s="51" t="str">
        <f>IFERROR((VLOOKUP(C330,ผู้สำเร็จการศึกษา!$C$1:$M$3332,6,0)),"")</f>
        <v/>
      </c>
      <c r="I330" s="51" t="str">
        <f>IFERROR((VLOOKUP(C330,ผู้สำเร็จการศึกษา!$C$1:$M$3332,8,0)),"")</f>
        <v/>
      </c>
      <c r="J330" s="51"/>
      <c r="K330" s="51"/>
      <c r="L330" s="51"/>
      <c r="M330" s="51"/>
      <c r="N330" s="51"/>
      <c r="O330" s="51"/>
      <c r="P330" s="51"/>
      <c r="Q330" s="51"/>
      <c r="R330" s="51"/>
      <c r="S330" s="39"/>
      <c r="T330" s="40"/>
      <c r="U330" s="39"/>
      <c r="V330" s="40"/>
      <c r="W330" s="39"/>
      <c r="X330" s="41"/>
      <c r="Y330" s="41"/>
      <c r="Z330" s="41"/>
      <c r="AA330" s="42"/>
      <c r="AB330" s="41"/>
      <c r="AC330" s="41"/>
      <c r="AD330" s="41"/>
      <c r="AE330" s="40"/>
      <c r="AF330" s="43"/>
      <c r="AG330" s="43"/>
      <c r="AH330" s="40"/>
      <c r="AI330" s="44"/>
      <c r="AJ330" s="44"/>
      <c r="AK330" s="44"/>
      <c r="AL330" s="44"/>
      <c r="AM330" s="44"/>
      <c r="AN330" s="44"/>
      <c r="AO330" s="45"/>
      <c r="AP330" s="45"/>
      <c r="AQ330" s="45"/>
      <c r="AR330" s="45"/>
      <c r="AS330" s="45"/>
      <c r="AT330" s="45"/>
      <c r="AU330" s="38"/>
      <c r="AV330" s="38"/>
      <c r="AW330" s="38"/>
      <c r="AX330" s="38"/>
      <c r="AY330" s="38"/>
      <c r="AZ330" s="38"/>
      <c r="BA330" s="45"/>
      <c r="BB330" s="45"/>
      <c r="BC330" s="45"/>
      <c r="BD330" s="45"/>
      <c r="BE330" s="45"/>
      <c r="BF330" s="38"/>
      <c r="BG330" s="38"/>
      <c r="BH330" s="38"/>
      <c r="BI330" s="38"/>
      <c r="BJ330" s="45"/>
      <c r="BK330" s="45"/>
      <c r="BL330" s="38"/>
      <c r="BM330" s="38"/>
      <c r="BN330" s="38"/>
      <c r="BO330" s="38"/>
      <c r="BP330" s="42"/>
      <c r="BQ330" s="42"/>
      <c r="BR330" s="42"/>
      <c r="BS330" s="42"/>
      <c r="BT330" s="42"/>
    </row>
    <row r="331" spans="1:72" s="63" customFormat="1">
      <c r="A331" s="53" t="str">
        <f t="shared" si="5"/>
        <v/>
      </c>
      <c r="B331" s="62"/>
      <c r="C331" s="65"/>
      <c r="D331" s="50" t="str">
        <f>IFERROR((VLOOKUP(C331,ผู้สำเร็จการศึกษา!$C$1:$M$3332,2,0)),"")</f>
        <v/>
      </c>
      <c r="E331" s="51" t="str">
        <f>IFERROR((VLOOKUP(C331,ผู้สำเร็จการศึกษา!$C$1:$M$3332,3,0)),"")</f>
        <v/>
      </c>
      <c r="F331" s="51" t="str">
        <f>IFERROR((VLOOKUP(C331,ผู้สำเร็จการศึกษา!$C$1:$M$3332,4,0)),"")</f>
        <v/>
      </c>
      <c r="G331" s="51" t="str">
        <f>IFERROR((VLOOKUP(C331,ผู้สำเร็จการศึกษา!$C$1:$M$3332,10,0)),"")</f>
        <v/>
      </c>
      <c r="H331" s="51" t="str">
        <f>IFERROR((VLOOKUP(C331,ผู้สำเร็จการศึกษา!$C$1:$M$3332,6,0)),"")</f>
        <v/>
      </c>
      <c r="I331" s="51" t="str">
        <f>IFERROR((VLOOKUP(C331,ผู้สำเร็จการศึกษา!$C$1:$M$3332,8,0)),"")</f>
        <v/>
      </c>
      <c r="J331" s="51"/>
      <c r="K331" s="51"/>
      <c r="L331" s="51"/>
      <c r="M331" s="51"/>
      <c r="N331" s="51"/>
      <c r="O331" s="51"/>
      <c r="P331" s="51"/>
      <c r="Q331" s="51"/>
      <c r="R331" s="51"/>
      <c r="S331" s="39"/>
      <c r="T331" s="40"/>
      <c r="U331" s="39"/>
      <c r="V331" s="40"/>
      <c r="W331" s="39"/>
      <c r="X331" s="41"/>
      <c r="Y331" s="41"/>
      <c r="Z331" s="41"/>
      <c r="AA331" s="42"/>
      <c r="AB331" s="41"/>
      <c r="AC331" s="41"/>
      <c r="AD331" s="41"/>
      <c r="AE331" s="40"/>
      <c r="AF331" s="43"/>
      <c r="AG331" s="43"/>
      <c r="AH331" s="40"/>
      <c r="AI331" s="44"/>
      <c r="AJ331" s="44"/>
      <c r="AK331" s="44"/>
      <c r="AL331" s="44"/>
      <c r="AM331" s="44"/>
      <c r="AN331" s="44"/>
      <c r="AO331" s="45"/>
      <c r="AP331" s="45"/>
      <c r="AQ331" s="45"/>
      <c r="AR331" s="45"/>
      <c r="AS331" s="45"/>
      <c r="AT331" s="45"/>
      <c r="AU331" s="38"/>
      <c r="AV331" s="38"/>
      <c r="AW331" s="38"/>
      <c r="AX331" s="38"/>
      <c r="AY331" s="38"/>
      <c r="AZ331" s="38"/>
      <c r="BA331" s="45"/>
      <c r="BB331" s="45"/>
      <c r="BC331" s="45"/>
      <c r="BD331" s="45"/>
      <c r="BE331" s="45"/>
      <c r="BF331" s="38"/>
      <c r="BG331" s="38"/>
      <c r="BH331" s="38"/>
      <c r="BI331" s="38"/>
      <c r="BJ331" s="45"/>
      <c r="BK331" s="45"/>
      <c r="BL331" s="38"/>
      <c r="BM331" s="38"/>
      <c r="BN331" s="38"/>
      <c r="BO331" s="38"/>
      <c r="BP331" s="42"/>
      <c r="BQ331" s="42"/>
      <c r="BR331" s="42"/>
      <c r="BS331" s="42"/>
      <c r="BT331" s="42"/>
    </row>
    <row r="332" spans="1:72" s="63" customFormat="1">
      <c r="A332" s="53" t="str">
        <f t="shared" si="5"/>
        <v/>
      </c>
      <c r="B332" s="62"/>
      <c r="C332" s="65"/>
      <c r="D332" s="50" t="str">
        <f>IFERROR((VLOOKUP(C332,ผู้สำเร็จการศึกษา!$C$1:$M$3332,2,0)),"")</f>
        <v/>
      </c>
      <c r="E332" s="51" t="str">
        <f>IFERROR((VLOOKUP(C332,ผู้สำเร็จการศึกษา!$C$1:$M$3332,3,0)),"")</f>
        <v/>
      </c>
      <c r="F332" s="51" t="str">
        <f>IFERROR((VLOOKUP(C332,ผู้สำเร็จการศึกษา!$C$1:$M$3332,4,0)),"")</f>
        <v/>
      </c>
      <c r="G332" s="51" t="str">
        <f>IFERROR((VLOOKUP(C332,ผู้สำเร็จการศึกษา!$C$1:$M$3332,10,0)),"")</f>
        <v/>
      </c>
      <c r="H332" s="51" t="str">
        <f>IFERROR((VLOOKUP(C332,ผู้สำเร็จการศึกษา!$C$1:$M$3332,6,0)),"")</f>
        <v/>
      </c>
      <c r="I332" s="51" t="str">
        <f>IFERROR((VLOOKUP(C332,ผู้สำเร็จการศึกษา!$C$1:$M$3332,8,0)),"")</f>
        <v/>
      </c>
      <c r="J332" s="51"/>
      <c r="K332" s="51"/>
      <c r="L332" s="51"/>
      <c r="M332" s="51"/>
      <c r="N332" s="51"/>
      <c r="O332" s="51"/>
      <c r="P332" s="51"/>
      <c r="Q332" s="51"/>
      <c r="R332" s="51"/>
      <c r="S332" s="39"/>
      <c r="T332" s="40"/>
      <c r="U332" s="39"/>
      <c r="V332" s="40"/>
      <c r="W332" s="39"/>
      <c r="X332" s="41"/>
      <c r="Y332" s="41"/>
      <c r="Z332" s="41"/>
      <c r="AA332" s="42"/>
      <c r="AB332" s="41"/>
      <c r="AC332" s="41"/>
      <c r="AD332" s="41"/>
      <c r="AE332" s="40"/>
      <c r="AF332" s="43"/>
      <c r="AG332" s="43"/>
      <c r="AH332" s="40"/>
      <c r="AI332" s="44"/>
      <c r="AJ332" s="44"/>
      <c r="AK332" s="44"/>
      <c r="AL332" s="44"/>
      <c r="AM332" s="44"/>
      <c r="AN332" s="44"/>
      <c r="AO332" s="45"/>
      <c r="AP332" s="45"/>
      <c r="AQ332" s="45"/>
      <c r="AR332" s="45"/>
      <c r="AS332" s="45"/>
      <c r="AT332" s="45"/>
      <c r="AU332" s="38"/>
      <c r="AV332" s="38"/>
      <c r="AW332" s="38"/>
      <c r="AX332" s="38"/>
      <c r="AY332" s="38"/>
      <c r="AZ332" s="38"/>
      <c r="BA332" s="45"/>
      <c r="BB332" s="45"/>
      <c r="BC332" s="45"/>
      <c r="BD332" s="45"/>
      <c r="BE332" s="45"/>
      <c r="BF332" s="38"/>
      <c r="BG332" s="38"/>
      <c r="BH332" s="38"/>
      <c r="BI332" s="38"/>
      <c r="BJ332" s="45"/>
      <c r="BK332" s="45"/>
      <c r="BL332" s="38"/>
      <c r="BM332" s="38"/>
      <c r="BN332" s="38"/>
      <c r="BO332" s="38"/>
      <c r="BP332" s="42"/>
      <c r="BQ332" s="42"/>
      <c r="BR332" s="42"/>
      <c r="BS332" s="42"/>
      <c r="BT332" s="42"/>
    </row>
    <row r="333" spans="1:72" s="63" customFormat="1">
      <c r="A333" s="53" t="str">
        <f t="shared" si="5"/>
        <v/>
      </c>
      <c r="B333" s="62"/>
      <c r="C333" s="65"/>
      <c r="D333" s="50" t="str">
        <f>IFERROR((VLOOKUP(C333,ผู้สำเร็จการศึกษา!$C$1:$M$3332,2,0)),"")</f>
        <v/>
      </c>
      <c r="E333" s="51" t="str">
        <f>IFERROR((VLOOKUP(C333,ผู้สำเร็จการศึกษา!$C$1:$M$3332,3,0)),"")</f>
        <v/>
      </c>
      <c r="F333" s="51" t="str">
        <f>IFERROR((VLOOKUP(C333,ผู้สำเร็จการศึกษา!$C$1:$M$3332,4,0)),"")</f>
        <v/>
      </c>
      <c r="G333" s="51" t="str">
        <f>IFERROR((VLOOKUP(C333,ผู้สำเร็จการศึกษา!$C$1:$M$3332,10,0)),"")</f>
        <v/>
      </c>
      <c r="H333" s="51" t="str">
        <f>IFERROR((VLOOKUP(C333,ผู้สำเร็จการศึกษา!$C$1:$M$3332,6,0)),"")</f>
        <v/>
      </c>
      <c r="I333" s="51" t="str">
        <f>IFERROR((VLOOKUP(C333,ผู้สำเร็จการศึกษา!$C$1:$M$3332,8,0)),"")</f>
        <v/>
      </c>
      <c r="J333" s="51"/>
      <c r="K333" s="51"/>
      <c r="L333" s="51"/>
      <c r="M333" s="51"/>
      <c r="N333" s="51"/>
      <c r="O333" s="51"/>
      <c r="P333" s="51"/>
      <c r="Q333" s="51"/>
      <c r="R333" s="51"/>
      <c r="S333" s="39"/>
      <c r="T333" s="40"/>
      <c r="U333" s="39"/>
      <c r="V333" s="40"/>
      <c r="W333" s="39"/>
      <c r="X333" s="41"/>
      <c r="Y333" s="41"/>
      <c r="Z333" s="41"/>
      <c r="AA333" s="42"/>
      <c r="AB333" s="41"/>
      <c r="AC333" s="41"/>
      <c r="AD333" s="41"/>
      <c r="AE333" s="40"/>
      <c r="AF333" s="43"/>
      <c r="AG333" s="43"/>
      <c r="AH333" s="40"/>
      <c r="AI333" s="44"/>
      <c r="AJ333" s="44"/>
      <c r="AK333" s="44"/>
      <c r="AL333" s="44"/>
      <c r="AM333" s="44"/>
      <c r="AN333" s="44"/>
      <c r="AO333" s="45"/>
      <c r="AP333" s="45"/>
      <c r="AQ333" s="45"/>
      <c r="AR333" s="45"/>
      <c r="AS333" s="45"/>
      <c r="AT333" s="45"/>
      <c r="AU333" s="38"/>
      <c r="AV333" s="38"/>
      <c r="AW333" s="38"/>
      <c r="AX333" s="38"/>
      <c r="AY333" s="38"/>
      <c r="AZ333" s="38"/>
      <c r="BA333" s="45"/>
      <c r="BB333" s="45"/>
      <c r="BC333" s="45"/>
      <c r="BD333" s="45"/>
      <c r="BE333" s="45"/>
      <c r="BF333" s="38"/>
      <c r="BG333" s="38"/>
      <c r="BH333" s="38"/>
      <c r="BI333" s="38"/>
      <c r="BJ333" s="45"/>
      <c r="BK333" s="45"/>
      <c r="BL333" s="38"/>
      <c r="BM333" s="38"/>
      <c r="BN333" s="38"/>
      <c r="BO333" s="38"/>
      <c r="BP333" s="42"/>
      <c r="BQ333" s="42"/>
      <c r="BR333" s="42"/>
      <c r="BS333" s="42"/>
      <c r="BT333" s="42"/>
    </row>
    <row r="334" spans="1:72" s="63" customFormat="1">
      <c r="A334" s="53" t="str">
        <f t="shared" si="5"/>
        <v/>
      </c>
      <c r="B334" s="62"/>
      <c r="C334" s="65"/>
      <c r="D334" s="50" t="str">
        <f>IFERROR((VLOOKUP(C334,ผู้สำเร็จการศึกษา!$C$1:$M$3332,2,0)),"")</f>
        <v/>
      </c>
      <c r="E334" s="51" t="str">
        <f>IFERROR((VLOOKUP(C334,ผู้สำเร็จการศึกษา!$C$1:$M$3332,3,0)),"")</f>
        <v/>
      </c>
      <c r="F334" s="51" t="str">
        <f>IFERROR((VLOOKUP(C334,ผู้สำเร็จการศึกษา!$C$1:$M$3332,4,0)),"")</f>
        <v/>
      </c>
      <c r="G334" s="51" t="str">
        <f>IFERROR((VLOOKUP(C334,ผู้สำเร็จการศึกษา!$C$1:$M$3332,10,0)),"")</f>
        <v/>
      </c>
      <c r="H334" s="51" t="str">
        <f>IFERROR((VLOOKUP(C334,ผู้สำเร็จการศึกษา!$C$1:$M$3332,6,0)),"")</f>
        <v/>
      </c>
      <c r="I334" s="51" t="str">
        <f>IFERROR((VLOOKUP(C334,ผู้สำเร็จการศึกษา!$C$1:$M$3332,8,0)),"")</f>
        <v/>
      </c>
      <c r="J334" s="51"/>
      <c r="K334" s="51"/>
      <c r="L334" s="51"/>
      <c r="M334" s="51"/>
      <c r="N334" s="51"/>
      <c r="O334" s="51"/>
      <c r="P334" s="51"/>
      <c r="Q334" s="51"/>
      <c r="R334" s="51"/>
      <c r="S334" s="39"/>
      <c r="T334" s="40"/>
      <c r="U334" s="39"/>
      <c r="V334" s="40"/>
      <c r="W334" s="39"/>
      <c r="X334" s="41"/>
      <c r="Y334" s="41"/>
      <c r="Z334" s="41"/>
      <c r="AA334" s="42"/>
      <c r="AB334" s="41"/>
      <c r="AC334" s="41"/>
      <c r="AD334" s="41"/>
      <c r="AE334" s="40"/>
      <c r="AF334" s="43"/>
      <c r="AG334" s="43"/>
      <c r="AH334" s="40"/>
      <c r="AI334" s="44"/>
      <c r="AJ334" s="44"/>
      <c r="AK334" s="44"/>
      <c r="AL334" s="44"/>
      <c r="AM334" s="44"/>
      <c r="AN334" s="44"/>
      <c r="AO334" s="45"/>
      <c r="AP334" s="45"/>
      <c r="AQ334" s="45"/>
      <c r="AR334" s="45"/>
      <c r="AS334" s="45"/>
      <c r="AT334" s="45"/>
      <c r="AU334" s="38"/>
      <c r="AV334" s="38"/>
      <c r="AW334" s="38"/>
      <c r="AX334" s="38"/>
      <c r="AY334" s="38"/>
      <c r="AZ334" s="38"/>
      <c r="BA334" s="45"/>
      <c r="BB334" s="45"/>
      <c r="BC334" s="45"/>
      <c r="BD334" s="45"/>
      <c r="BE334" s="45"/>
      <c r="BF334" s="38"/>
      <c r="BG334" s="38"/>
      <c r="BH334" s="38"/>
      <c r="BI334" s="38"/>
      <c r="BJ334" s="45"/>
      <c r="BK334" s="45"/>
      <c r="BL334" s="38"/>
      <c r="BM334" s="38"/>
      <c r="BN334" s="38"/>
      <c r="BO334" s="38"/>
      <c r="BP334" s="42"/>
      <c r="BQ334" s="42"/>
      <c r="BR334" s="42"/>
      <c r="BS334" s="42"/>
      <c r="BT334" s="42"/>
    </row>
    <row r="335" spans="1:72" s="63" customFormat="1">
      <c r="A335" s="53" t="str">
        <f t="shared" si="5"/>
        <v/>
      </c>
      <c r="B335" s="62"/>
      <c r="C335" s="65"/>
      <c r="D335" s="50" t="str">
        <f>IFERROR((VLOOKUP(C335,ผู้สำเร็จการศึกษา!$C$1:$M$3332,2,0)),"")</f>
        <v/>
      </c>
      <c r="E335" s="51" t="str">
        <f>IFERROR((VLOOKUP(C335,ผู้สำเร็จการศึกษา!$C$1:$M$3332,3,0)),"")</f>
        <v/>
      </c>
      <c r="F335" s="51" t="str">
        <f>IFERROR((VLOOKUP(C335,ผู้สำเร็จการศึกษา!$C$1:$M$3332,4,0)),"")</f>
        <v/>
      </c>
      <c r="G335" s="51" t="str">
        <f>IFERROR((VLOOKUP(C335,ผู้สำเร็จการศึกษา!$C$1:$M$3332,10,0)),"")</f>
        <v/>
      </c>
      <c r="H335" s="51" t="str">
        <f>IFERROR((VLOOKUP(C335,ผู้สำเร็จการศึกษา!$C$1:$M$3332,6,0)),"")</f>
        <v/>
      </c>
      <c r="I335" s="51" t="str">
        <f>IFERROR((VLOOKUP(C335,ผู้สำเร็จการศึกษา!$C$1:$M$3332,8,0)),"")</f>
        <v/>
      </c>
      <c r="J335" s="51"/>
      <c r="K335" s="51"/>
      <c r="L335" s="51"/>
      <c r="M335" s="51"/>
      <c r="N335" s="51"/>
      <c r="O335" s="51"/>
      <c r="P335" s="51"/>
      <c r="Q335" s="51"/>
      <c r="R335" s="51"/>
      <c r="S335" s="39"/>
      <c r="T335" s="40"/>
      <c r="U335" s="39"/>
      <c r="V335" s="40"/>
      <c r="W335" s="39"/>
      <c r="X335" s="41"/>
      <c r="Y335" s="41"/>
      <c r="Z335" s="41"/>
      <c r="AA335" s="42"/>
      <c r="AB335" s="41"/>
      <c r="AC335" s="41"/>
      <c r="AD335" s="41"/>
      <c r="AE335" s="40"/>
      <c r="AF335" s="43"/>
      <c r="AG335" s="43"/>
      <c r="AH335" s="40"/>
      <c r="AI335" s="44"/>
      <c r="AJ335" s="44"/>
      <c r="AK335" s="44"/>
      <c r="AL335" s="44"/>
      <c r="AM335" s="44"/>
      <c r="AN335" s="44"/>
      <c r="AO335" s="45"/>
      <c r="AP335" s="45"/>
      <c r="AQ335" s="45"/>
      <c r="AR335" s="45"/>
      <c r="AS335" s="45"/>
      <c r="AT335" s="45"/>
      <c r="AU335" s="38"/>
      <c r="AV335" s="38"/>
      <c r="AW335" s="38"/>
      <c r="AX335" s="38"/>
      <c r="AY335" s="38"/>
      <c r="AZ335" s="38"/>
      <c r="BA335" s="45"/>
      <c r="BB335" s="45"/>
      <c r="BC335" s="45"/>
      <c r="BD335" s="45"/>
      <c r="BE335" s="45"/>
      <c r="BF335" s="38"/>
      <c r="BG335" s="38"/>
      <c r="BH335" s="38"/>
      <c r="BI335" s="38"/>
      <c r="BJ335" s="45"/>
      <c r="BK335" s="45"/>
      <c r="BL335" s="38"/>
      <c r="BM335" s="38"/>
      <c r="BN335" s="38"/>
      <c r="BO335" s="38"/>
      <c r="BP335" s="42"/>
      <c r="BQ335" s="42"/>
      <c r="BR335" s="42"/>
      <c r="BS335" s="42"/>
      <c r="BT335" s="42"/>
    </row>
    <row r="336" spans="1:72" s="63" customFormat="1">
      <c r="A336" s="53" t="str">
        <f t="shared" si="5"/>
        <v/>
      </c>
      <c r="B336" s="62"/>
      <c r="C336" s="65"/>
      <c r="D336" s="50" t="str">
        <f>IFERROR((VLOOKUP(C336,ผู้สำเร็จการศึกษา!$C$1:$M$3332,2,0)),"")</f>
        <v/>
      </c>
      <c r="E336" s="51" t="str">
        <f>IFERROR((VLOOKUP(C336,ผู้สำเร็จการศึกษา!$C$1:$M$3332,3,0)),"")</f>
        <v/>
      </c>
      <c r="F336" s="51" t="str">
        <f>IFERROR((VLOOKUP(C336,ผู้สำเร็จการศึกษา!$C$1:$M$3332,4,0)),"")</f>
        <v/>
      </c>
      <c r="G336" s="51" t="str">
        <f>IFERROR((VLOOKUP(C336,ผู้สำเร็จการศึกษา!$C$1:$M$3332,10,0)),"")</f>
        <v/>
      </c>
      <c r="H336" s="51" t="str">
        <f>IFERROR((VLOOKUP(C336,ผู้สำเร็จการศึกษา!$C$1:$M$3332,6,0)),"")</f>
        <v/>
      </c>
      <c r="I336" s="51" t="str">
        <f>IFERROR((VLOOKUP(C336,ผู้สำเร็จการศึกษา!$C$1:$M$3332,8,0)),"")</f>
        <v/>
      </c>
      <c r="J336" s="51"/>
      <c r="K336" s="51"/>
      <c r="L336" s="51"/>
      <c r="M336" s="51"/>
      <c r="N336" s="51"/>
      <c r="O336" s="51"/>
      <c r="P336" s="51"/>
      <c r="Q336" s="51"/>
      <c r="R336" s="51"/>
      <c r="S336" s="39"/>
      <c r="T336" s="40"/>
      <c r="U336" s="39"/>
      <c r="V336" s="40"/>
      <c r="W336" s="39"/>
      <c r="X336" s="41"/>
      <c r="Y336" s="41"/>
      <c r="Z336" s="41"/>
      <c r="AA336" s="42"/>
      <c r="AB336" s="41"/>
      <c r="AC336" s="41"/>
      <c r="AD336" s="41"/>
      <c r="AE336" s="40"/>
      <c r="AF336" s="43"/>
      <c r="AG336" s="43"/>
      <c r="AH336" s="40"/>
      <c r="AI336" s="44"/>
      <c r="AJ336" s="44"/>
      <c r="AK336" s="44"/>
      <c r="AL336" s="44"/>
      <c r="AM336" s="44"/>
      <c r="AN336" s="44"/>
      <c r="AO336" s="45"/>
      <c r="AP336" s="45"/>
      <c r="AQ336" s="45"/>
      <c r="AR336" s="45"/>
      <c r="AS336" s="45"/>
      <c r="AT336" s="45"/>
      <c r="AU336" s="38"/>
      <c r="AV336" s="38"/>
      <c r="AW336" s="38"/>
      <c r="AX336" s="38"/>
      <c r="AY336" s="38"/>
      <c r="AZ336" s="38"/>
      <c r="BA336" s="45"/>
      <c r="BB336" s="45"/>
      <c r="BC336" s="45"/>
      <c r="BD336" s="45"/>
      <c r="BE336" s="45"/>
      <c r="BF336" s="38"/>
      <c r="BG336" s="38"/>
      <c r="BH336" s="38"/>
      <c r="BI336" s="38"/>
      <c r="BJ336" s="45"/>
      <c r="BK336" s="45"/>
      <c r="BL336" s="38"/>
      <c r="BM336" s="38"/>
      <c r="BN336" s="38"/>
      <c r="BO336" s="38"/>
      <c r="BP336" s="42"/>
      <c r="BQ336" s="42"/>
      <c r="BR336" s="42"/>
      <c r="BS336" s="42"/>
      <c r="BT336" s="42"/>
    </row>
    <row r="337" spans="1:72" s="63" customFormat="1">
      <c r="A337" s="53" t="str">
        <f t="shared" si="5"/>
        <v/>
      </c>
      <c r="B337" s="62"/>
      <c r="C337" s="65"/>
      <c r="D337" s="50" t="str">
        <f>IFERROR((VLOOKUP(C337,ผู้สำเร็จการศึกษา!$C$1:$M$3332,2,0)),"")</f>
        <v/>
      </c>
      <c r="E337" s="51" t="str">
        <f>IFERROR((VLOOKUP(C337,ผู้สำเร็จการศึกษา!$C$1:$M$3332,3,0)),"")</f>
        <v/>
      </c>
      <c r="F337" s="51" t="str">
        <f>IFERROR((VLOOKUP(C337,ผู้สำเร็จการศึกษา!$C$1:$M$3332,4,0)),"")</f>
        <v/>
      </c>
      <c r="G337" s="51" t="str">
        <f>IFERROR((VLOOKUP(C337,ผู้สำเร็จการศึกษา!$C$1:$M$3332,10,0)),"")</f>
        <v/>
      </c>
      <c r="H337" s="51" t="str">
        <f>IFERROR((VLOOKUP(C337,ผู้สำเร็จการศึกษา!$C$1:$M$3332,6,0)),"")</f>
        <v/>
      </c>
      <c r="I337" s="51" t="str">
        <f>IFERROR((VLOOKUP(C337,ผู้สำเร็จการศึกษา!$C$1:$M$3332,8,0)),"")</f>
        <v/>
      </c>
      <c r="J337" s="51"/>
      <c r="K337" s="51"/>
      <c r="L337" s="51"/>
      <c r="M337" s="51"/>
      <c r="N337" s="51"/>
      <c r="O337" s="51"/>
      <c r="P337" s="51"/>
      <c r="Q337" s="51"/>
      <c r="R337" s="51"/>
      <c r="S337" s="39"/>
      <c r="T337" s="40"/>
      <c r="U337" s="39"/>
      <c r="V337" s="40"/>
      <c r="W337" s="39"/>
      <c r="X337" s="41"/>
      <c r="Y337" s="41"/>
      <c r="Z337" s="41"/>
      <c r="AA337" s="42"/>
      <c r="AB337" s="41"/>
      <c r="AC337" s="41"/>
      <c r="AD337" s="41"/>
      <c r="AE337" s="40"/>
      <c r="AF337" s="43"/>
      <c r="AG337" s="43"/>
      <c r="AH337" s="40"/>
      <c r="AI337" s="44"/>
      <c r="AJ337" s="44"/>
      <c r="AK337" s="44"/>
      <c r="AL337" s="44"/>
      <c r="AM337" s="44"/>
      <c r="AN337" s="44"/>
      <c r="AO337" s="45"/>
      <c r="AP337" s="45"/>
      <c r="AQ337" s="45"/>
      <c r="AR337" s="45"/>
      <c r="AS337" s="45"/>
      <c r="AT337" s="45"/>
      <c r="AU337" s="38"/>
      <c r="AV337" s="38"/>
      <c r="AW337" s="38"/>
      <c r="AX337" s="38"/>
      <c r="AY337" s="38"/>
      <c r="AZ337" s="38"/>
      <c r="BA337" s="45"/>
      <c r="BB337" s="45"/>
      <c r="BC337" s="45"/>
      <c r="BD337" s="45"/>
      <c r="BE337" s="45"/>
      <c r="BF337" s="38"/>
      <c r="BG337" s="38"/>
      <c r="BH337" s="38"/>
      <c r="BI337" s="38"/>
      <c r="BJ337" s="45"/>
      <c r="BK337" s="45"/>
      <c r="BL337" s="38"/>
      <c r="BM337" s="38"/>
      <c r="BN337" s="38"/>
      <c r="BO337" s="38"/>
      <c r="BP337" s="42"/>
      <c r="BQ337" s="42"/>
      <c r="BR337" s="42"/>
      <c r="BS337" s="42"/>
      <c r="BT337" s="42"/>
    </row>
    <row r="338" spans="1:72" s="63" customFormat="1">
      <c r="A338" s="53" t="str">
        <f t="shared" si="5"/>
        <v/>
      </c>
      <c r="B338" s="62"/>
      <c r="C338" s="65"/>
      <c r="D338" s="50" t="str">
        <f>IFERROR((VLOOKUP(C338,ผู้สำเร็จการศึกษา!$C$1:$M$3332,2,0)),"")</f>
        <v/>
      </c>
      <c r="E338" s="51" t="str">
        <f>IFERROR((VLOOKUP(C338,ผู้สำเร็จการศึกษา!$C$1:$M$3332,3,0)),"")</f>
        <v/>
      </c>
      <c r="F338" s="51" t="str">
        <f>IFERROR((VLOOKUP(C338,ผู้สำเร็จการศึกษา!$C$1:$M$3332,4,0)),"")</f>
        <v/>
      </c>
      <c r="G338" s="51" t="str">
        <f>IFERROR((VLOOKUP(C338,ผู้สำเร็จการศึกษา!$C$1:$M$3332,10,0)),"")</f>
        <v/>
      </c>
      <c r="H338" s="51" t="str">
        <f>IFERROR((VLOOKUP(C338,ผู้สำเร็จการศึกษา!$C$1:$M$3332,6,0)),"")</f>
        <v/>
      </c>
      <c r="I338" s="51" t="str">
        <f>IFERROR((VLOOKUP(C338,ผู้สำเร็จการศึกษา!$C$1:$M$3332,8,0)),"")</f>
        <v/>
      </c>
      <c r="J338" s="51"/>
      <c r="K338" s="51"/>
      <c r="L338" s="51"/>
      <c r="M338" s="51"/>
      <c r="N338" s="51"/>
      <c r="O338" s="51"/>
      <c r="P338" s="51"/>
      <c r="Q338" s="51"/>
      <c r="R338" s="51"/>
      <c r="S338" s="39"/>
      <c r="T338" s="40"/>
      <c r="U338" s="39"/>
      <c r="V338" s="40"/>
      <c r="W338" s="39"/>
      <c r="X338" s="41"/>
      <c r="Y338" s="41"/>
      <c r="Z338" s="41"/>
      <c r="AA338" s="42"/>
      <c r="AB338" s="41"/>
      <c r="AC338" s="41"/>
      <c r="AD338" s="41"/>
      <c r="AE338" s="40"/>
      <c r="AF338" s="43"/>
      <c r="AG338" s="43"/>
      <c r="AH338" s="40"/>
      <c r="AI338" s="44"/>
      <c r="AJ338" s="44"/>
      <c r="AK338" s="44"/>
      <c r="AL338" s="44"/>
      <c r="AM338" s="44"/>
      <c r="AN338" s="44"/>
      <c r="AO338" s="45"/>
      <c r="AP338" s="45"/>
      <c r="AQ338" s="45"/>
      <c r="AR338" s="45"/>
      <c r="AS338" s="45"/>
      <c r="AT338" s="45"/>
      <c r="AU338" s="38"/>
      <c r="AV338" s="38"/>
      <c r="AW338" s="38"/>
      <c r="AX338" s="38"/>
      <c r="AY338" s="38"/>
      <c r="AZ338" s="38"/>
      <c r="BA338" s="45"/>
      <c r="BB338" s="45"/>
      <c r="BC338" s="45"/>
      <c r="BD338" s="45"/>
      <c r="BE338" s="45"/>
      <c r="BF338" s="38"/>
      <c r="BG338" s="38"/>
      <c r="BH338" s="38"/>
      <c r="BI338" s="38"/>
      <c r="BJ338" s="45"/>
      <c r="BK338" s="45"/>
      <c r="BL338" s="38"/>
      <c r="BM338" s="38"/>
      <c r="BN338" s="38"/>
      <c r="BO338" s="38"/>
      <c r="BP338" s="42"/>
      <c r="BQ338" s="42"/>
      <c r="BR338" s="42"/>
      <c r="BS338" s="42"/>
      <c r="BT338" s="42"/>
    </row>
    <row r="339" spans="1:72" s="63" customFormat="1">
      <c r="A339" s="53" t="str">
        <f t="shared" si="5"/>
        <v/>
      </c>
      <c r="B339" s="62"/>
      <c r="C339" s="65"/>
      <c r="D339" s="50" t="str">
        <f>IFERROR((VLOOKUP(C339,ผู้สำเร็จการศึกษา!$C$1:$M$3332,2,0)),"")</f>
        <v/>
      </c>
      <c r="E339" s="51" t="str">
        <f>IFERROR((VLOOKUP(C339,ผู้สำเร็จการศึกษา!$C$1:$M$3332,3,0)),"")</f>
        <v/>
      </c>
      <c r="F339" s="51" t="str">
        <f>IFERROR((VLOOKUP(C339,ผู้สำเร็จการศึกษา!$C$1:$M$3332,4,0)),"")</f>
        <v/>
      </c>
      <c r="G339" s="51" t="str">
        <f>IFERROR((VLOOKUP(C339,ผู้สำเร็จการศึกษา!$C$1:$M$3332,10,0)),"")</f>
        <v/>
      </c>
      <c r="H339" s="51" t="str">
        <f>IFERROR((VLOOKUP(C339,ผู้สำเร็จการศึกษา!$C$1:$M$3332,6,0)),"")</f>
        <v/>
      </c>
      <c r="I339" s="51" t="str">
        <f>IFERROR((VLOOKUP(C339,ผู้สำเร็จการศึกษา!$C$1:$M$3332,8,0)),"")</f>
        <v/>
      </c>
      <c r="J339" s="51"/>
      <c r="K339" s="51"/>
      <c r="L339" s="51"/>
      <c r="M339" s="51"/>
      <c r="N339" s="51"/>
      <c r="O339" s="51"/>
      <c r="P339" s="51"/>
      <c r="Q339" s="51"/>
      <c r="R339" s="51"/>
      <c r="S339" s="39"/>
      <c r="T339" s="40"/>
      <c r="U339" s="39"/>
      <c r="V339" s="40"/>
      <c r="W339" s="39"/>
      <c r="X339" s="41"/>
      <c r="Y339" s="41"/>
      <c r="Z339" s="41"/>
      <c r="AA339" s="42"/>
      <c r="AB339" s="41"/>
      <c r="AC339" s="41"/>
      <c r="AD339" s="41"/>
      <c r="AE339" s="40"/>
      <c r="AF339" s="43"/>
      <c r="AG339" s="43"/>
      <c r="AH339" s="40"/>
      <c r="AI339" s="44"/>
      <c r="AJ339" s="44"/>
      <c r="AK339" s="44"/>
      <c r="AL339" s="44"/>
      <c r="AM339" s="44"/>
      <c r="AN339" s="44"/>
      <c r="AO339" s="45"/>
      <c r="AP339" s="45"/>
      <c r="AQ339" s="45"/>
      <c r="AR339" s="45"/>
      <c r="AS339" s="45"/>
      <c r="AT339" s="45"/>
      <c r="AU339" s="38"/>
      <c r="AV339" s="38"/>
      <c r="AW339" s="38"/>
      <c r="AX339" s="38"/>
      <c r="AY339" s="38"/>
      <c r="AZ339" s="38"/>
      <c r="BA339" s="45"/>
      <c r="BB339" s="45"/>
      <c r="BC339" s="45"/>
      <c r="BD339" s="45"/>
      <c r="BE339" s="45"/>
      <c r="BF339" s="38"/>
      <c r="BG339" s="38"/>
      <c r="BH339" s="38"/>
      <c r="BI339" s="38"/>
      <c r="BJ339" s="45"/>
      <c r="BK339" s="45"/>
      <c r="BL339" s="38"/>
      <c r="BM339" s="38"/>
      <c r="BN339" s="38"/>
      <c r="BO339" s="38"/>
      <c r="BP339" s="42"/>
      <c r="BQ339" s="42"/>
      <c r="BR339" s="42"/>
      <c r="BS339" s="42"/>
      <c r="BT339" s="42"/>
    </row>
    <row r="340" spans="1:72" s="63" customFormat="1">
      <c r="A340" s="53" t="str">
        <f t="shared" si="5"/>
        <v/>
      </c>
      <c r="B340" s="62"/>
      <c r="C340" s="65"/>
      <c r="D340" s="50" t="str">
        <f>IFERROR((VLOOKUP(C340,ผู้สำเร็จการศึกษา!$C$1:$M$3332,2,0)),"")</f>
        <v/>
      </c>
      <c r="E340" s="51" t="str">
        <f>IFERROR((VLOOKUP(C340,ผู้สำเร็จการศึกษา!$C$1:$M$3332,3,0)),"")</f>
        <v/>
      </c>
      <c r="F340" s="51" t="str">
        <f>IFERROR((VLOOKUP(C340,ผู้สำเร็จการศึกษา!$C$1:$M$3332,4,0)),"")</f>
        <v/>
      </c>
      <c r="G340" s="51" t="str">
        <f>IFERROR((VLOOKUP(C340,ผู้สำเร็จการศึกษา!$C$1:$M$3332,10,0)),"")</f>
        <v/>
      </c>
      <c r="H340" s="51" t="str">
        <f>IFERROR((VLOOKUP(C340,ผู้สำเร็จการศึกษา!$C$1:$M$3332,6,0)),"")</f>
        <v/>
      </c>
      <c r="I340" s="51" t="str">
        <f>IFERROR((VLOOKUP(C340,ผู้สำเร็จการศึกษา!$C$1:$M$3332,8,0)),"")</f>
        <v/>
      </c>
      <c r="J340" s="51"/>
      <c r="K340" s="51"/>
      <c r="L340" s="51"/>
      <c r="M340" s="51"/>
      <c r="N340" s="51"/>
      <c r="O340" s="51"/>
      <c r="P340" s="51"/>
      <c r="Q340" s="51"/>
      <c r="R340" s="51"/>
      <c r="S340" s="39"/>
      <c r="T340" s="40"/>
      <c r="U340" s="39"/>
      <c r="V340" s="40"/>
      <c r="W340" s="39"/>
      <c r="X340" s="41"/>
      <c r="Y340" s="41"/>
      <c r="Z340" s="41"/>
      <c r="AA340" s="42"/>
      <c r="AB340" s="41"/>
      <c r="AC340" s="41"/>
      <c r="AD340" s="41"/>
      <c r="AE340" s="40"/>
      <c r="AF340" s="43"/>
      <c r="AG340" s="43"/>
      <c r="AH340" s="40"/>
      <c r="AI340" s="44"/>
      <c r="AJ340" s="44"/>
      <c r="AK340" s="44"/>
      <c r="AL340" s="44"/>
      <c r="AM340" s="44"/>
      <c r="AN340" s="44"/>
      <c r="AO340" s="45"/>
      <c r="AP340" s="45"/>
      <c r="AQ340" s="45"/>
      <c r="AR340" s="45"/>
      <c r="AS340" s="45"/>
      <c r="AT340" s="45"/>
      <c r="AU340" s="38"/>
      <c r="AV340" s="38"/>
      <c r="AW340" s="38"/>
      <c r="AX340" s="38"/>
      <c r="AY340" s="38"/>
      <c r="AZ340" s="38"/>
      <c r="BA340" s="45"/>
      <c r="BB340" s="45"/>
      <c r="BC340" s="45"/>
      <c r="BD340" s="45"/>
      <c r="BE340" s="45"/>
      <c r="BF340" s="38"/>
      <c r="BG340" s="38"/>
      <c r="BH340" s="38"/>
      <c r="BI340" s="38"/>
      <c r="BJ340" s="45"/>
      <c r="BK340" s="45"/>
      <c r="BL340" s="38"/>
      <c r="BM340" s="38"/>
      <c r="BN340" s="38"/>
      <c r="BO340" s="38"/>
      <c r="BP340" s="42"/>
      <c r="BQ340" s="42"/>
      <c r="BR340" s="42"/>
      <c r="BS340" s="42"/>
      <c r="BT340" s="42"/>
    </row>
    <row r="341" spans="1:72" s="63" customFormat="1">
      <c r="A341" s="53" t="str">
        <f t="shared" si="5"/>
        <v/>
      </c>
      <c r="B341" s="62"/>
      <c r="C341" s="65"/>
      <c r="D341" s="50" t="str">
        <f>IFERROR((VLOOKUP(C341,ผู้สำเร็จการศึกษา!$C$1:$M$3332,2,0)),"")</f>
        <v/>
      </c>
      <c r="E341" s="51" t="str">
        <f>IFERROR((VLOOKUP(C341,ผู้สำเร็จการศึกษา!$C$1:$M$3332,3,0)),"")</f>
        <v/>
      </c>
      <c r="F341" s="51" t="str">
        <f>IFERROR((VLOOKUP(C341,ผู้สำเร็จการศึกษา!$C$1:$M$3332,4,0)),"")</f>
        <v/>
      </c>
      <c r="G341" s="51" t="str">
        <f>IFERROR((VLOOKUP(C341,ผู้สำเร็จการศึกษา!$C$1:$M$3332,10,0)),"")</f>
        <v/>
      </c>
      <c r="H341" s="51" t="str">
        <f>IFERROR((VLOOKUP(C341,ผู้สำเร็จการศึกษา!$C$1:$M$3332,6,0)),"")</f>
        <v/>
      </c>
      <c r="I341" s="51" t="str">
        <f>IFERROR((VLOOKUP(C341,ผู้สำเร็จการศึกษา!$C$1:$M$3332,8,0)),"")</f>
        <v/>
      </c>
      <c r="J341" s="51"/>
      <c r="K341" s="51"/>
      <c r="L341" s="51"/>
      <c r="M341" s="51"/>
      <c r="N341" s="51"/>
      <c r="O341" s="51"/>
      <c r="P341" s="51"/>
      <c r="Q341" s="51"/>
      <c r="R341" s="51"/>
      <c r="S341" s="39"/>
      <c r="T341" s="40"/>
      <c r="U341" s="39"/>
      <c r="V341" s="40"/>
      <c r="W341" s="39"/>
      <c r="X341" s="41"/>
      <c r="Y341" s="41"/>
      <c r="Z341" s="41"/>
      <c r="AA341" s="42"/>
      <c r="AB341" s="41"/>
      <c r="AC341" s="41"/>
      <c r="AD341" s="41"/>
      <c r="AE341" s="40"/>
      <c r="AF341" s="43"/>
      <c r="AG341" s="43"/>
      <c r="AH341" s="40"/>
      <c r="AI341" s="44"/>
      <c r="AJ341" s="44"/>
      <c r="AK341" s="44"/>
      <c r="AL341" s="44"/>
      <c r="AM341" s="44"/>
      <c r="AN341" s="44"/>
      <c r="AO341" s="45"/>
      <c r="AP341" s="45"/>
      <c r="AQ341" s="45"/>
      <c r="AR341" s="45"/>
      <c r="AS341" s="45"/>
      <c r="AT341" s="45"/>
      <c r="AU341" s="38"/>
      <c r="AV341" s="38"/>
      <c r="AW341" s="38"/>
      <c r="AX341" s="38"/>
      <c r="AY341" s="38"/>
      <c r="AZ341" s="38"/>
      <c r="BA341" s="45"/>
      <c r="BB341" s="45"/>
      <c r="BC341" s="45"/>
      <c r="BD341" s="45"/>
      <c r="BE341" s="45"/>
      <c r="BF341" s="38"/>
      <c r="BG341" s="38"/>
      <c r="BH341" s="38"/>
      <c r="BI341" s="38"/>
      <c r="BJ341" s="45"/>
      <c r="BK341" s="45"/>
      <c r="BL341" s="38"/>
      <c r="BM341" s="38"/>
      <c r="BN341" s="38"/>
      <c r="BO341" s="38"/>
      <c r="BP341" s="42"/>
      <c r="BQ341" s="42"/>
      <c r="BR341" s="42"/>
      <c r="BS341" s="42"/>
      <c r="BT341" s="42"/>
    </row>
    <row r="342" spans="1:72" s="63" customFormat="1">
      <c r="A342" s="53" t="str">
        <f t="shared" si="5"/>
        <v/>
      </c>
      <c r="B342" s="62"/>
      <c r="C342" s="65"/>
      <c r="D342" s="50" t="str">
        <f>IFERROR((VLOOKUP(C342,ผู้สำเร็จการศึกษา!$C$1:$M$3332,2,0)),"")</f>
        <v/>
      </c>
      <c r="E342" s="51" t="str">
        <f>IFERROR((VLOOKUP(C342,ผู้สำเร็จการศึกษา!$C$1:$M$3332,3,0)),"")</f>
        <v/>
      </c>
      <c r="F342" s="51" t="str">
        <f>IFERROR((VLOOKUP(C342,ผู้สำเร็จการศึกษา!$C$1:$M$3332,4,0)),"")</f>
        <v/>
      </c>
      <c r="G342" s="51" t="str">
        <f>IFERROR((VLOOKUP(C342,ผู้สำเร็จการศึกษา!$C$1:$M$3332,10,0)),"")</f>
        <v/>
      </c>
      <c r="H342" s="51" t="str">
        <f>IFERROR((VLOOKUP(C342,ผู้สำเร็จการศึกษา!$C$1:$M$3332,6,0)),"")</f>
        <v/>
      </c>
      <c r="I342" s="51" t="str">
        <f>IFERROR((VLOOKUP(C342,ผู้สำเร็จการศึกษา!$C$1:$M$3332,8,0)),"")</f>
        <v/>
      </c>
      <c r="J342" s="51"/>
      <c r="K342" s="51"/>
      <c r="L342" s="51"/>
      <c r="M342" s="51"/>
      <c r="N342" s="51"/>
      <c r="O342" s="51"/>
      <c r="P342" s="51"/>
      <c r="Q342" s="51"/>
      <c r="R342" s="51"/>
      <c r="S342" s="39"/>
      <c r="T342" s="40"/>
      <c r="U342" s="39"/>
      <c r="V342" s="40"/>
      <c r="W342" s="39"/>
      <c r="X342" s="41"/>
      <c r="Y342" s="41"/>
      <c r="Z342" s="41"/>
      <c r="AA342" s="42"/>
      <c r="AB342" s="41"/>
      <c r="AC342" s="41"/>
      <c r="AD342" s="41"/>
      <c r="AE342" s="40"/>
      <c r="AF342" s="43"/>
      <c r="AG342" s="43"/>
      <c r="AH342" s="40"/>
      <c r="AI342" s="44"/>
      <c r="AJ342" s="44"/>
      <c r="AK342" s="44"/>
      <c r="AL342" s="44"/>
      <c r="AM342" s="44"/>
      <c r="AN342" s="44"/>
      <c r="AO342" s="45"/>
      <c r="AP342" s="45"/>
      <c r="AQ342" s="45"/>
      <c r="AR342" s="45"/>
      <c r="AS342" s="45"/>
      <c r="AT342" s="45"/>
      <c r="AU342" s="38"/>
      <c r="AV342" s="38"/>
      <c r="AW342" s="38"/>
      <c r="AX342" s="38"/>
      <c r="AY342" s="38"/>
      <c r="AZ342" s="38"/>
      <c r="BA342" s="45"/>
      <c r="BB342" s="45"/>
      <c r="BC342" s="45"/>
      <c r="BD342" s="45"/>
      <c r="BE342" s="45"/>
      <c r="BF342" s="38"/>
      <c r="BG342" s="38"/>
      <c r="BH342" s="38"/>
      <c r="BI342" s="38"/>
      <c r="BJ342" s="45"/>
      <c r="BK342" s="45"/>
      <c r="BL342" s="38"/>
      <c r="BM342" s="38"/>
      <c r="BN342" s="38"/>
      <c r="BO342" s="38"/>
      <c r="BP342" s="42"/>
      <c r="BQ342" s="42"/>
      <c r="BR342" s="42"/>
      <c r="BS342" s="42"/>
      <c r="BT342" s="42"/>
    </row>
    <row r="343" spans="1:72" s="63" customFormat="1">
      <c r="A343" s="53" t="str">
        <f t="shared" si="5"/>
        <v/>
      </c>
      <c r="B343" s="62"/>
      <c r="C343" s="65"/>
      <c r="D343" s="50" t="str">
        <f>IFERROR((VLOOKUP(C343,ผู้สำเร็จการศึกษา!$C$1:$M$3332,2,0)),"")</f>
        <v/>
      </c>
      <c r="E343" s="51" t="str">
        <f>IFERROR((VLOOKUP(C343,ผู้สำเร็จการศึกษา!$C$1:$M$3332,3,0)),"")</f>
        <v/>
      </c>
      <c r="F343" s="51" t="str">
        <f>IFERROR((VLOOKUP(C343,ผู้สำเร็จการศึกษา!$C$1:$M$3332,4,0)),"")</f>
        <v/>
      </c>
      <c r="G343" s="51" t="str">
        <f>IFERROR((VLOOKUP(C343,ผู้สำเร็จการศึกษา!$C$1:$M$3332,10,0)),"")</f>
        <v/>
      </c>
      <c r="H343" s="51" t="str">
        <f>IFERROR((VLOOKUP(C343,ผู้สำเร็จการศึกษา!$C$1:$M$3332,6,0)),"")</f>
        <v/>
      </c>
      <c r="I343" s="51" t="str">
        <f>IFERROR((VLOOKUP(C343,ผู้สำเร็จการศึกษา!$C$1:$M$3332,8,0)),"")</f>
        <v/>
      </c>
      <c r="J343" s="51"/>
      <c r="K343" s="51"/>
      <c r="L343" s="51"/>
      <c r="M343" s="51"/>
      <c r="N343" s="51"/>
      <c r="O343" s="51"/>
      <c r="P343" s="51"/>
      <c r="Q343" s="51"/>
      <c r="R343" s="51"/>
      <c r="S343" s="39"/>
      <c r="T343" s="40"/>
      <c r="U343" s="39"/>
      <c r="V343" s="40"/>
      <c r="W343" s="39"/>
      <c r="X343" s="41"/>
      <c r="Y343" s="41"/>
      <c r="Z343" s="41"/>
      <c r="AA343" s="42"/>
      <c r="AB343" s="41"/>
      <c r="AC343" s="41"/>
      <c r="AD343" s="41"/>
      <c r="AE343" s="40"/>
      <c r="AF343" s="43"/>
      <c r="AG343" s="43"/>
      <c r="AH343" s="40"/>
      <c r="AI343" s="44"/>
      <c r="AJ343" s="44"/>
      <c r="AK343" s="44"/>
      <c r="AL343" s="44"/>
      <c r="AM343" s="44"/>
      <c r="AN343" s="44"/>
      <c r="AO343" s="45"/>
      <c r="AP343" s="45"/>
      <c r="AQ343" s="45"/>
      <c r="AR343" s="45"/>
      <c r="AS343" s="45"/>
      <c r="AT343" s="45"/>
      <c r="AU343" s="38"/>
      <c r="AV343" s="38"/>
      <c r="AW343" s="38"/>
      <c r="AX343" s="38"/>
      <c r="AY343" s="38"/>
      <c r="AZ343" s="38"/>
      <c r="BA343" s="45"/>
      <c r="BB343" s="45"/>
      <c r="BC343" s="45"/>
      <c r="BD343" s="45"/>
      <c r="BE343" s="45"/>
      <c r="BF343" s="38"/>
      <c r="BG343" s="38"/>
      <c r="BH343" s="38"/>
      <c r="BI343" s="38"/>
      <c r="BJ343" s="45"/>
      <c r="BK343" s="45"/>
      <c r="BL343" s="38"/>
      <c r="BM343" s="38"/>
      <c r="BN343" s="38"/>
      <c r="BO343" s="38"/>
      <c r="BP343" s="42"/>
      <c r="BQ343" s="42"/>
      <c r="BR343" s="42"/>
      <c r="BS343" s="42"/>
      <c r="BT343" s="42"/>
    </row>
    <row r="344" spans="1:72" s="63" customFormat="1">
      <c r="A344" s="53" t="str">
        <f t="shared" si="5"/>
        <v/>
      </c>
      <c r="B344" s="62"/>
      <c r="C344" s="65"/>
      <c r="D344" s="50" t="str">
        <f>IFERROR((VLOOKUP(C344,ผู้สำเร็จการศึกษา!$C$1:$M$3332,2,0)),"")</f>
        <v/>
      </c>
      <c r="E344" s="51" t="str">
        <f>IFERROR((VLOOKUP(C344,ผู้สำเร็จการศึกษา!$C$1:$M$3332,3,0)),"")</f>
        <v/>
      </c>
      <c r="F344" s="51" t="str">
        <f>IFERROR((VLOOKUP(C344,ผู้สำเร็จการศึกษา!$C$1:$M$3332,4,0)),"")</f>
        <v/>
      </c>
      <c r="G344" s="51" t="str">
        <f>IFERROR((VLOOKUP(C344,ผู้สำเร็จการศึกษา!$C$1:$M$3332,10,0)),"")</f>
        <v/>
      </c>
      <c r="H344" s="51" t="str">
        <f>IFERROR((VLOOKUP(C344,ผู้สำเร็จการศึกษา!$C$1:$M$3332,6,0)),"")</f>
        <v/>
      </c>
      <c r="I344" s="51" t="str">
        <f>IFERROR((VLOOKUP(C344,ผู้สำเร็จการศึกษา!$C$1:$M$3332,8,0)),"")</f>
        <v/>
      </c>
      <c r="J344" s="51"/>
      <c r="K344" s="51"/>
      <c r="L344" s="51"/>
      <c r="M344" s="51"/>
      <c r="N344" s="51"/>
      <c r="O344" s="51"/>
      <c r="P344" s="51"/>
      <c r="Q344" s="51"/>
      <c r="R344" s="51"/>
      <c r="S344" s="39"/>
      <c r="T344" s="40"/>
      <c r="U344" s="39"/>
      <c r="V344" s="40"/>
      <c r="W344" s="39"/>
      <c r="X344" s="41"/>
      <c r="Y344" s="41"/>
      <c r="Z344" s="41"/>
      <c r="AA344" s="42"/>
      <c r="AB344" s="41"/>
      <c r="AC344" s="41"/>
      <c r="AD344" s="41"/>
      <c r="AE344" s="40"/>
      <c r="AF344" s="43"/>
      <c r="AG344" s="43"/>
      <c r="AH344" s="40"/>
      <c r="AI344" s="44"/>
      <c r="AJ344" s="44"/>
      <c r="AK344" s="44"/>
      <c r="AL344" s="44"/>
      <c r="AM344" s="44"/>
      <c r="AN344" s="44"/>
      <c r="AO344" s="45"/>
      <c r="AP344" s="45"/>
      <c r="AQ344" s="45"/>
      <c r="AR344" s="45"/>
      <c r="AS344" s="45"/>
      <c r="AT344" s="45"/>
      <c r="AU344" s="38"/>
      <c r="AV344" s="38"/>
      <c r="AW344" s="38"/>
      <c r="AX344" s="38"/>
      <c r="AY344" s="38"/>
      <c r="AZ344" s="38"/>
      <c r="BA344" s="45"/>
      <c r="BB344" s="45"/>
      <c r="BC344" s="45"/>
      <c r="BD344" s="45"/>
      <c r="BE344" s="45"/>
      <c r="BF344" s="38"/>
      <c r="BG344" s="38"/>
      <c r="BH344" s="38"/>
      <c r="BI344" s="38"/>
      <c r="BJ344" s="45"/>
      <c r="BK344" s="45"/>
      <c r="BL344" s="38"/>
      <c r="BM344" s="38"/>
      <c r="BN344" s="38"/>
      <c r="BO344" s="38"/>
      <c r="BP344" s="42"/>
      <c r="BQ344" s="42"/>
      <c r="BR344" s="42"/>
      <c r="BS344" s="42"/>
      <c r="BT344" s="42"/>
    </row>
    <row r="345" spans="1:72" s="63" customFormat="1">
      <c r="A345" s="53" t="str">
        <f t="shared" si="5"/>
        <v/>
      </c>
      <c r="B345" s="62"/>
      <c r="C345" s="65"/>
      <c r="D345" s="50" t="str">
        <f>IFERROR((VLOOKUP(C345,ผู้สำเร็จการศึกษา!$C$1:$M$3332,2,0)),"")</f>
        <v/>
      </c>
      <c r="E345" s="51" t="str">
        <f>IFERROR((VLOOKUP(C345,ผู้สำเร็จการศึกษา!$C$1:$M$3332,3,0)),"")</f>
        <v/>
      </c>
      <c r="F345" s="51" t="str">
        <f>IFERROR((VLOOKUP(C345,ผู้สำเร็จการศึกษา!$C$1:$M$3332,4,0)),"")</f>
        <v/>
      </c>
      <c r="G345" s="51" t="str">
        <f>IFERROR((VLOOKUP(C345,ผู้สำเร็จการศึกษา!$C$1:$M$3332,10,0)),"")</f>
        <v/>
      </c>
      <c r="H345" s="51" t="str">
        <f>IFERROR((VLOOKUP(C345,ผู้สำเร็จการศึกษา!$C$1:$M$3332,6,0)),"")</f>
        <v/>
      </c>
      <c r="I345" s="51" t="str">
        <f>IFERROR((VLOOKUP(C345,ผู้สำเร็จการศึกษา!$C$1:$M$3332,8,0)),"")</f>
        <v/>
      </c>
      <c r="J345" s="51"/>
      <c r="K345" s="51"/>
      <c r="L345" s="51"/>
      <c r="M345" s="51"/>
      <c r="N345" s="51"/>
      <c r="O345" s="51"/>
      <c r="P345" s="51"/>
      <c r="Q345" s="51"/>
      <c r="R345" s="51"/>
      <c r="S345" s="39"/>
      <c r="T345" s="40"/>
      <c r="U345" s="39"/>
      <c r="V345" s="40"/>
      <c r="W345" s="39"/>
      <c r="X345" s="41"/>
      <c r="Y345" s="41"/>
      <c r="Z345" s="41"/>
      <c r="AA345" s="42"/>
      <c r="AB345" s="41"/>
      <c r="AC345" s="41"/>
      <c r="AD345" s="41"/>
      <c r="AE345" s="40"/>
      <c r="AF345" s="43"/>
      <c r="AG345" s="43"/>
      <c r="AH345" s="40"/>
      <c r="AI345" s="44"/>
      <c r="AJ345" s="44"/>
      <c r="AK345" s="44"/>
      <c r="AL345" s="44"/>
      <c r="AM345" s="44"/>
      <c r="AN345" s="44"/>
      <c r="AO345" s="45"/>
      <c r="AP345" s="45"/>
      <c r="AQ345" s="45"/>
      <c r="AR345" s="45"/>
      <c r="AS345" s="45"/>
      <c r="AT345" s="45"/>
      <c r="AU345" s="38"/>
      <c r="AV345" s="38"/>
      <c r="AW345" s="38"/>
      <c r="AX345" s="38"/>
      <c r="AY345" s="38"/>
      <c r="AZ345" s="38"/>
      <c r="BA345" s="45"/>
      <c r="BB345" s="45"/>
      <c r="BC345" s="45"/>
      <c r="BD345" s="45"/>
      <c r="BE345" s="45"/>
      <c r="BF345" s="38"/>
      <c r="BG345" s="38"/>
      <c r="BH345" s="38"/>
      <c r="BI345" s="38"/>
      <c r="BJ345" s="45"/>
      <c r="BK345" s="45"/>
      <c r="BL345" s="38"/>
      <c r="BM345" s="38"/>
      <c r="BN345" s="38"/>
      <c r="BO345" s="38"/>
      <c r="BP345" s="42"/>
      <c r="BQ345" s="42"/>
      <c r="BR345" s="42"/>
      <c r="BS345" s="42"/>
      <c r="BT345" s="42"/>
    </row>
    <row r="346" spans="1:72" s="63" customFormat="1">
      <c r="A346" s="53" t="str">
        <f t="shared" si="5"/>
        <v/>
      </c>
      <c r="B346" s="62"/>
      <c r="C346" s="65"/>
      <c r="D346" s="50" t="str">
        <f>IFERROR((VLOOKUP(C346,ผู้สำเร็จการศึกษา!$C$1:$M$3332,2,0)),"")</f>
        <v/>
      </c>
      <c r="E346" s="51" t="str">
        <f>IFERROR((VLOOKUP(C346,ผู้สำเร็จการศึกษา!$C$1:$M$3332,3,0)),"")</f>
        <v/>
      </c>
      <c r="F346" s="51" t="str">
        <f>IFERROR((VLOOKUP(C346,ผู้สำเร็จการศึกษา!$C$1:$M$3332,4,0)),"")</f>
        <v/>
      </c>
      <c r="G346" s="51" t="str">
        <f>IFERROR((VLOOKUP(C346,ผู้สำเร็จการศึกษา!$C$1:$M$3332,10,0)),"")</f>
        <v/>
      </c>
      <c r="H346" s="51" t="str">
        <f>IFERROR((VLOOKUP(C346,ผู้สำเร็จการศึกษา!$C$1:$M$3332,6,0)),"")</f>
        <v/>
      </c>
      <c r="I346" s="51" t="str">
        <f>IFERROR((VLOOKUP(C346,ผู้สำเร็จการศึกษา!$C$1:$M$3332,8,0)),"")</f>
        <v/>
      </c>
      <c r="J346" s="51"/>
      <c r="K346" s="51"/>
      <c r="L346" s="51"/>
      <c r="M346" s="51"/>
      <c r="N346" s="51"/>
      <c r="O346" s="51"/>
      <c r="P346" s="51"/>
      <c r="Q346" s="51"/>
      <c r="R346" s="51"/>
      <c r="S346" s="39"/>
      <c r="T346" s="40"/>
      <c r="U346" s="39"/>
      <c r="V346" s="40"/>
      <c r="W346" s="39"/>
      <c r="X346" s="41"/>
      <c r="Y346" s="41"/>
      <c r="Z346" s="41"/>
      <c r="AA346" s="42"/>
      <c r="AB346" s="41"/>
      <c r="AC346" s="41"/>
      <c r="AD346" s="41"/>
      <c r="AE346" s="40"/>
      <c r="AF346" s="43"/>
      <c r="AG346" s="43"/>
      <c r="AH346" s="40"/>
      <c r="AI346" s="44"/>
      <c r="AJ346" s="44"/>
      <c r="AK346" s="44"/>
      <c r="AL346" s="44"/>
      <c r="AM346" s="44"/>
      <c r="AN346" s="44"/>
      <c r="AO346" s="45"/>
      <c r="AP346" s="45"/>
      <c r="AQ346" s="45"/>
      <c r="AR346" s="45"/>
      <c r="AS346" s="45"/>
      <c r="AT346" s="45"/>
      <c r="AU346" s="38"/>
      <c r="AV346" s="38"/>
      <c r="AW346" s="38"/>
      <c r="AX346" s="38"/>
      <c r="AY346" s="38"/>
      <c r="AZ346" s="38"/>
      <c r="BA346" s="45"/>
      <c r="BB346" s="45"/>
      <c r="BC346" s="45"/>
      <c r="BD346" s="45"/>
      <c r="BE346" s="45"/>
      <c r="BF346" s="38"/>
      <c r="BG346" s="38"/>
      <c r="BH346" s="38"/>
      <c r="BI346" s="38"/>
      <c r="BJ346" s="45"/>
      <c r="BK346" s="45"/>
      <c r="BL346" s="38"/>
      <c r="BM346" s="38"/>
      <c r="BN346" s="38"/>
      <c r="BO346" s="38"/>
      <c r="BP346" s="42"/>
      <c r="BQ346" s="42"/>
      <c r="BR346" s="42"/>
      <c r="BS346" s="42"/>
      <c r="BT346" s="42"/>
    </row>
    <row r="347" spans="1:72" s="63" customFormat="1">
      <c r="A347" s="53" t="str">
        <f t="shared" si="5"/>
        <v/>
      </c>
      <c r="B347" s="62"/>
      <c r="C347" s="65"/>
      <c r="D347" s="50" t="str">
        <f>IFERROR((VLOOKUP(C347,ผู้สำเร็จการศึกษา!$C$1:$M$3332,2,0)),"")</f>
        <v/>
      </c>
      <c r="E347" s="51" t="str">
        <f>IFERROR((VLOOKUP(C347,ผู้สำเร็จการศึกษา!$C$1:$M$3332,3,0)),"")</f>
        <v/>
      </c>
      <c r="F347" s="51" t="str">
        <f>IFERROR((VLOOKUP(C347,ผู้สำเร็จการศึกษา!$C$1:$M$3332,4,0)),"")</f>
        <v/>
      </c>
      <c r="G347" s="51" t="str">
        <f>IFERROR((VLOOKUP(C347,ผู้สำเร็จการศึกษา!$C$1:$M$3332,10,0)),"")</f>
        <v/>
      </c>
      <c r="H347" s="51" t="str">
        <f>IFERROR((VLOOKUP(C347,ผู้สำเร็จการศึกษา!$C$1:$M$3332,6,0)),"")</f>
        <v/>
      </c>
      <c r="I347" s="51" t="str">
        <f>IFERROR((VLOOKUP(C347,ผู้สำเร็จการศึกษา!$C$1:$M$3332,8,0)),"")</f>
        <v/>
      </c>
      <c r="J347" s="51"/>
      <c r="K347" s="51"/>
      <c r="L347" s="51"/>
      <c r="M347" s="51"/>
      <c r="N347" s="51"/>
      <c r="O347" s="51"/>
      <c r="P347" s="51"/>
      <c r="Q347" s="51"/>
      <c r="R347" s="51"/>
      <c r="S347" s="39"/>
      <c r="T347" s="40"/>
      <c r="U347" s="39"/>
      <c r="V347" s="40"/>
      <c r="W347" s="39"/>
      <c r="X347" s="41"/>
      <c r="Y347" s="41"/>
      <c r="Z347" s="41"/>
      <c r="AA347" s="42"/>
      <c r="AB347" s="41"/>
      <c r="AC347" s="41"/>
      <c r="AD347" s="41"/>
      <c r="AE347" s="40"/>
      <c r="AF347" s="43"/>
      <c r="AG347" s="43"/>
      <c r="AH347" s="40"/>
      <c r="AI347" s="44"/>
      <c r="AJ347" s="44"/>
      <c r="AK347" s="44"/>
      <c r="AL347" s="44"/>
      <c r="AM347" s="44"/>
      <c r="AN347" s="44"/>
      <c r="AO347" s="45"/>
      <c r="AP347" s="45"/>
      <c r="AQ347" s="45"/>
      <c r="AR347" s="45"/>
      <c r="AS347" s="45"/>
      <c r="AT347" s="45"/>
      <c r="AU347" s="38"/>
      <c r="AV347" s="38"/>
      <c r="AW347" s="38"/>
      <c r="AX347" s="38"/>
      <c r="AY347" s="38"/>
      <c r="AZ347" s="38"/>
      <c r="BA347" s="45"/>
      <c r="BB347" s="45"/>
      <c r="BC347" s="45"/>
      <c r="BD347" s="45"/>
      <c r="BE347" s="45"/>
      <c r="BF347" s="38"/>
      <c r="BG347" s="38"/>
      <c r="BH347" s="38"/>
      <c r="BI347" s="38"/>
      <c r="BJ347" s="45"/>
      <c r="BK347" s="45"/>
      <c r="BL347" s="38"/>
      <c r="BM347" s="38"/>
      <c r="BN347" s="38"/>
      <c r="BO347" s="38"/>
      <c r="BP347" s="42"/>
      <c r="BQ347" s="42"/>
      <c r="BR347" s="42"/>
      <c r="BS347" s="42"/>
      <c r="BT347" s="42"/>
    </row>
    <row r="348" spans="1:72" s="63" customFormat="1">
      <c r="A348" s="53" t="str">
        <f t="shared" si="5"/>
        <v/>
      </c>
      <c r="B348" s="62"/>
      <c r="C348" s="65"/>
      <c r="D348" s="50" t="str">
        <f>IFERROR((VLOOKUP(C348,ผู้สำเร็จการศึกษา!$C$1:$M$3332,2,0)),"")</f>
        <v/>
      </c>
      <c r="E348" s="51" t="str">
        <f>IFERROR((VLOOKUP(C348,ผู้สำเร็จการศึกษา!$C$1:$M$3332,3,0)),"")</f>
        <v/>
      </c>
      <c r="F348" s="51" t="str">
        <f>IFERROR((VLOOKUP(C348,ผู้สำเร็จการศึกษา!$C$1:$M$3332,4,0)),"")</f>
        <v/>
      </c>
      <c r="G348" s="51" t="str">
        <f>IFERROR((VLOOKUP(C348,ผู้สำเร็จการศึกษา!$C$1:$M$3332,10,0)),"")</f>
        <v/>
      </c>
      <c r="H348" s="51" t="str">
        <f>IFERROR((VLOOKUP(C348,ผู้สำเร็จการศึกษา!$C$1:$M$3332,6,0)),"")</f>
        <v/>
      </c>
      <c r="I348" s="51" t="str">
        <f>IFERROR((VLOOKUP(C348,ผู้สำเร็จการศึกษา!$C$1:$M$3332,8,0)),"")</f>
        <v/>
      </c>
      <c r="J348" s="51"/>
      <c r="K348" s="51"/>
      <c r="L348" s="51"/>
      <c r="M348" s="51"/>
      <c r="N348" s="51"/>
      <c r="O348" s="51"/>
      <c r="P348" s="51"/>
      <c r="Q348" s="51"/>
      <c r="R348" s="51"/>
      <c r="S348" s="39"/>
      <c r="T348" s="40"/>
      <c r="U348" s="39"/>
      <c r="V348" s="40"/>
      <c r="W348" s="39"/>
      <c r="X348" s="41"/>
      <c r="Y348" s="41"/>
      <c r="Z348" s="41"/>
      <c r="AA348" s="42"/>
      <c r="AB348" s="41"/>
      <c r="AC348" s="41"/>
      <c r="AD348" s="41"/>
      <c r="AE348" s="40"/>
      <c r="AF348" s="43"/>
      <c r="AG348" s="43"/>
      <c r="AH348" s="40"/>
      <c r="AI348" s="44"/>
      <c r="AJ348" s="44"/>
      <c r="AK348" s="44"/>
      <c r="AL348" s="44"/>
      <c r="AM348" s="44"/>
      <c r="AN348" s="44"/>
      <c r="AO348" s="45"/>
      <c r="AP348" s="45"/>
      <c r="AQ348" s="45"/>
      <c r="AR348" s="45"/>
      <c r="AS348" s="45"/>
      <c r="AT348" s="45"/>
      <c r="AU348" s="38"/>
      <c r="AV348" s="38"/>
      <c r="AW348" s="38"/>
      <c r="AX348" s="38"/>
      <c r="AY348" s="38"/>
      <c r="AZ348" s="38"/>
      <c r="BA348" s="45"/>
      <c r="BB348" s="45"/>
      <c r="BC348" s="45"/>
      <c r="BD348" s="45"/>
      <c r="BE348" s="45"/>
      <c r="BF348" s="38"/>
      <c r="BG348" s="38"/>
      <c r="BH348" s="38"/>
      <c r="BI348" s="38"/>
      <c r="BJ348" s="45"/>
      <c r="BK348" s="45"/>
      <c r="BL348" s="38"/>
      <c r="BM348" s="38"/>
      <c r="BN348" s="38"/>
      <c r="BO348" s="38"/>
      <c r="BP348" s="42"/>
      <c r="BQ348" s="42"/>
      <c r="BR348" s="42"/>
      <c r="BS348" s="42"/>
      <c r="BT348" s="42"/>
    </row>
    <row r="349" spans="1:72" s="63" customFormat="1">
      <c r="A349" s="53" t="str">
        <f t="shared" si="5"/>
        <v/>
      </c>
      <c r="B349" s="62"/>
      <c r="C349" s="65"/>
      <c r="D349" s="50" t="str">
        <f>IFERROR((VLOOKUP(C349,ผู้สำเร็จการศึกษา!$C$1:$M$3332,2,0)),"")</f>
        <v/>
      </c>
      <c r="E349" s="51" t="str">
        <f>IFERROR((VLOOKUP(C349,ผู้สำเร็จการศึกษา!$C$1:$M$3332,3,0)),"")</f>
        <v/>
      </c>
      <c r="F349" s="51" t="str">
        <f>IFERROR((VLOOKUP(C349,ผู้สำเร็จการศึกษา!$C$1:$M$3332,4,0)),"")</f>
        <v/>
      </c>
      <c r="G349" s="51" t="str">
        <f>IFERROR((VLOOKUP(C349,ผู้สำเร็จการศึกษา!$C$1:$M$3332,10,0)),"")</f>
        <v/>
      </c>
      <c r="H349" s="51" t="str">
        <f>IFERROR((VLOOKUP(C349,ผู้สำเร็จการศึกษา!$C$1:$M$3332,6,0)),"")</f>
        <v/>
      </c>
      <c r="I349" s="51" t="str">
        <f>IFERROR((VLOOKUP(C349,ผู้สำเร็จการศึกษา!$C$1:$M$3332,8,0)),"")</f>
        <v/>
      </c>
      <c r="J349" s="51"/>
      <c r="K349" s="51"/>
      <c r="L349" s="51"/>
      <c r="M349" s="51"/>
      <c r="N349" s="51"/>
      <c r="O349" s="51"/>
      <c r="P349" s="51"/>
      <c r="Q349" s="51"/>
      <c r="R349" s="51"/>
      <c r="S349" s="39"/>
      <c r="T349" s="40"/>
      <c r="U349" s="39"/>
      <c r="V349" s="40"/>
      <c r="W349" s="39"/>
      <c r="X349" s="41"/>
      <c r="Y349" s="41"/>
      <c r="Z349" s="41"/>
      <c r="AA349" s="42"/>
      <c r="AB349" s="41"/>
      <c r="AC349" s="41"/>
      <c r="AD349" s="41"/>
      <c r="AE349" s="40"/>
      <c r="AF349" s="43"/>
      <c r="AG349" s="43"/>
      <c r="AH349" s="40"/>
      <c r="AI349" s="44"/>
      <c r="AJ349" s="44"/>
      <c r="AK349" s="44"/>
      <c r="AL349" s="44"/>
      <c r="AM349" s="44"/>
      <c r="AN349" s="44"/>
      <c r="AO349" s="45"/>
      <c r="AP349" s="45"/>
      <c r="AQ349" s="45"/>
      <c r="AR349" s="45"/>
      <c r="AS349" s="45"/>
      <c r="AT349" s="45"/>
      <c r="AU349" s="38"/>
      <c r="AV349" s="38"/>
      <c r="AW349" s="38"/>
      <c r="AX349" s="38"/>
      <c r="AY349" s="38"/>
      <c r="AZ349" s="38"/>
      <c r="BA349" s="45"/>
      <c r="BB349" s="45"/>
      <c r="BC349" s="45"/>
      <c r="BD349" s="45"/>
      <c r="BE349" s="45"/>
      <c r="BF349" s="38"/>
      <c r="BG349" s="38"/>
      <c r="BH349" s="38"/>
      <c r="BI349" s="38"/>
      <c r="BJ349" s="45"/>
      <c r="BK349" s="45"/>
      <c r="BL349" s="38"/>
      <c r="BM349" s="38"/>
      <c r="BN349" s="38"/>
      <c r="BO349" s="38"/>
      <c r="BP349" s="42"/>
      <c r="BQ349" s="42"/>
      <c r="BR349" s="42"/>
      <c r="BS349" s="42"/>
      <c r="BT349" s="42"/>
    </row>
    <row r="350" spans="1:72" s="63" customFormat="1">
      <c r="A350" s="53" t="str">
        <f t="shared" si="5"/>
        <v/>
      </c>
      <c r="B350" s="62"/>
      <c r="C350" s="65"/>
      <c r="D350" s="50" t="str">
        <f>IFERROR((VLOOKUP(C350,ผู้สำเร็จการศึกษา!$C$1:$M$3332,2,0)),"")</f>
        <v/>
      </c>
      <c r="E350" s="51" t="str">
        <f>IFERROR((VLOOKUP(C350,ผู้สำเร็จการศึกษา!$C$1:$M$3332,3,0)),"")</f>
        <v/>
      </c>
      <c r="F350" s="51" t="str">
        <f>IFERROR((VLOOKUP(C350,ผู้สำเร็จการศึกษา!$C$1:$M$3332,4,0)),"")</f>
        <v/>
      </c>
      <c r="G350" s="51" t="str">
        <f>IFERROR((VLOOKUP(C350,ผู้สำเร็จการศึกษา!$C$1:$M$3332,10,0)),"")</f>
        <v/>
      </c>
      <c r="H350" s="51" t="str">
        <f>IFERROR((VLOOKUP(C350,ผู้สำเร็จการศึกษา!$C$1:$M$3332,6,0)),"")</f>
        <v/>
      </c>
      <c r="I350" s="51" t="str">
        <f>IFERROR((VLOOKUP(C350,ผู้สำเร็จการศึกษา!$C$1:$M$3332,8,0)),"")</f>
        <v/>
      </c>
      <c r="J350" s="51"/>
      <c r="K350" s="51"/>
      <c r="L350" s="51"/>
      <c r="M350" s="51"/>
      <c r="N350" s="51"/>
      <c r="O350" s="51"/>
      <c r="P350" s="51"/>
      <c r="Q350" s="51"/>
      <c r="R350" s="51"/>
      <c r="S350" s="39"/>
      <c r="T350" s="40"/>
      <c r="U350" s="39"/>
      <c r="V350" s="40"/>
      <c r="W350" s="39"/>
      <c r="X350" s="41"/>
      <c r="Y350" s="41"/>
      <c r="Z350" s="41"/>
      <c r="AA350" s="42"/>
      <c r="AB350" s="41"/>
      <c r="AC350" s="41"/>
      <c r="AD350" s="41"/>
      <c r="AE350" s="40"/>
      <c r="AF350" s="43"/>
      <c r="AG350" s="43"/>
      <c r="AH350" s="40"/>
      <c r="AI350" s="44"/>
      <c r="AJ350" s="44"/>
      <c r="AK350" s="44"/>
      <c r="AL350" s="44"/>
      <c r="AM350" s="44"/>
      <c r="AN350" s="44"/>
      <c r="AO350" s="45"/>
      <c r="AP350" s="45"/>
      <c r="AQ350" s="45"/>
      <c r="AR350" s="45"/>
      <c r="AS350" s="45"/>
      <c r="AT350" s="45"/>
      <c r="AU350" s="38"/>
      <c r="AV350" s="38"/>
      <c r="AW350" s="38"/>
      <c r="AX350" s="38"/>
      <c r="AY350" s="38"/>
      <c r="AZ350" s="38"/>
      <c r="BA350" s="45"/>
      <c r="BB350" s="45"/>
      <c r="BC350" s="45"/>
      <c r="BD350" s="45"/>
      <c r="BE350" s="45"/>
      <c r="BF350" s="38"/>
      <c r="BG350" s="38"/>
      <c r="BH350" s="38"/>
      <c r="BI350" s="38"/>
      <c r="BJ350" s="45"/>
      <c r="BK350" s="45"/>
      <c r="BL350" s="38"/>
      <c r="BM350" s="38"/>
      <c r="BN350" s="38"/>
      <c r="BO350" s="38"/>
      <c r="BP350" s="42"/>
      <c r="BQ350" s="42"/>
      <c r="BR350" s="42"/>
      <c r="BS350" s="42"/>
      <c r="BT350" s="42"/>
    </row>
    <row r="351" spans="1:72" s="63" customFormat="1">
      <c r="A351" s="53" t="str">
        <f t="shared" si="5"/>
        <v/>
      </c>
      <c r="B351" s="62"/>
      <c r="C351" s="65"/>
      <c r="D351" s="50" t="str">
        <f>IFERROR((VLOOKUP(C351,ผู้สำเร็จการศึกษา!$C$1:$M$3332,2,0)),"")</f>
        <v/>
      </c>
      <c r="E351" s="51" t="str">
        <f>IFERROR((VLOOKUP(C351,ผู้สำเร็จการศึกษา!$C$1:$M$3332,3,0)),"")</f>
        <v/>
      </c>
      <c r="F351" s="51" t="str">
        <f>IFERROR((VLOOKUP(C351,ผู้สำเร็จการศึกษา!$C$1:$M$3332,4,0)),"")</f>
        <v/>
      </c>
      <c r="G351" s="51" t="str">
        <f>IFERROR((VLOOKUP(C351,ผู้สำเร็จการศึกษา!$C$1:$M$3332,10,0)),"")</f>
        <v/>
      </c>
      <c r="H351" s="51" t="str">
        <f>IFERROR((VLOOKUP(C351,ผู้สำเร็จการศึกษา!$C$1:$M$3332,6,0)),"")</f>
        <v/>
      </c>
      <c r="I351" s="51" t="str">
        <f>IFERROR((VLOOKUP(C351,ผู้สำเร็จการศึกษา!$C$1:$M$3332,8,0)),"")</f>
        <v/>
      </c>
      <c r="J351" s="51"/>
      <c r="K351" s="51"/>
      <c r="L351" s="51"/>
      <c r="M351" s="51"/>
      <c r="N351" s="51"/>
      <c r="O351" s="51"/>
      <c r="P351" s="51"/>
      <c r="Q351" s="51"/>
      <c r="R351" s="51"/>
      <c r="S351" s="39"/>
      <c r="T351" s="40"/>
      <c r="U351" s="39"/>
      <c r="V351" s="40"/>
      <c r="W351" s="39"/>
      <c r="X351" s="41"/>
      <c r="Y351" s="41"/>
      <c r="Z351" s="41"/>
      <c r="AA351" s="42"/>
      <c r="AB351" s="41"/>
      <c r="AC351" s="41"/>
      <c r="AD351" s="41"/>
      <c r="AE351" s="40"/>
      <c r="AF351" s="43"/>
      <c r="AG351" s="43"/>
      <c r="AH351" s="40"/>
      <c r="AI351" s="44"/>
      <c r="AJ351" s="44"/>
      <c r="AK351" s="44"/>
      <c r="AL351" s="44"/>
      <c r="AM351" s="44"/>
      <c r="AN351" s="44"/>
      <c r="AO351" s="45"/>
      <c r="AP351" s="45"/>
      <c r="AQ351" s="45"/>
      <c r="AR351" s="45"/>
      <c r="AS351" s="45"/>
      <c r="AT351" s="45"/>
      <c r="AU351" s="38"/>
      <c r="AV351" s="38"/>
      <c r="AW351" s="38"/>
      <c r="AX351" s="38"/>
      <c r="AY351" s="38"/>
      <c r="AZ351" s="38"/>
      <c r="BA351" s="45"/>
      <c r="BB351" s="45"/>
      <c r="BC351" s="45"/>
      <c r="BD351" s="45"/>
      <c r="BE351" s="45"/>
      <c r="BF351" s="38"/>
      <c r="BG351" s="38"/>
      <c r="BH351" s="38"/>
      <c r="BI351" s="38"/>
      <c r="BJ351" s="45"/>
      <c r="BK351" s="45"/>
      <c r="BL351" s="38"/>
      <c r="BM351" s="38"/>
      <c r="BN351" s="38"/>
      <c r="BO351" s="38"/>
      <c r="BP351" s="42"/>
      <c r="BQ351" s="42"/>
      <c r="BR351" s="42"/>
      <c r="BS351" s="42"/>
      <c r="BT351" s="42"/>
    </row>
    <row r="352" spans="1:72" s="63" customFormat="1">
      <c r="A352" s="53" t="str">
        <f t="shared" si="5"/>
        <v/>
      </c>
      <c r="B352" s="62"/>
      <c r="C352" s="65"/>
      <c r="D352" s="50" t="str">
        <f>IFERROR((VLOOKUP(C352,ผู้สำเร็จการศึกษา!$C$1:$M$3332,2,0)),"")</f>
        <v/>
      </c>
      <c r="E352" s="51" t="str">
        <f>IFERROR((VLOOKUP(C352,ผู้สำเร็จการศึกษา!$C$1:$M$3332,3,0)),"")</f>
        <v/>
      </c>
      <c r="F352" s="51" t="str">
        <f>IFERROR((VLOOKUP(C352,ผู้สำเร็จการศึกษา!$C$1:$M$3332,4,0)),"")</f>
        <v/>
      </c>
      <c r="G352" s="51" t="str">
        <f>IFERROR((VLOOKUP(C352,ผู้สำเร็จการศึกษา!$C$1:$M$3332,10,0)),"")</f>
        <v/>
      </c>
      <c r="H352" s="51" t="str">
        <f>IFERROR((VLOOKUP(C352,ผู้สำเร็จการศึกษา!$C$1:$M$3332,6,0)),"")</f>
        <v/>
      </c>
      <c r="I352" s="51" t="str">
        <f>IFERROR((VLOOKUP(C352,ผู้สำเร็จการศึกษา!$C$1:$M$3332,8,0)),"")</f>
        <v/>
      </c>
      <c r="J352" s="51"/>
      <c r="K352" s="51"/>
      <c r="L352" s="51"/>
      <c r="M352" s="51"/>
      <c r="N352" s="51"/>
      <c r="O352" s="51"/>
      <c r="P352" s="51"/>
      <c r="Q352" s="51"/>
      <c r="R352" s="51"/>
      <c r="S352" s="39"/>
      <c r="T352" s="40"/>
      <c r="U352" s="39"/>
      <c r="V352" s="40"/>
      <c r="W352" s="39"/>
      <c r="X352" s="41"/>
      <c r="Y352" s="41"/>
      <c r="Z352" s="41"/>
      <c r="AA352" s="42"/>
      <c r="AB352" s="41"/>
      <c r="AC352" s="41"/>
      <c r="AD352" s="41"/>
      <c r="AE352" s="40"/>
      <c r="AF352" s="43"/>
      <c r="AG352" s="43"/>
      <c r="AH352" s="40"/>
      <c r="AI352" s="44"/>
      <c r="AJ352" s="44"/>
      <c r="AK352" s="44"/>
      <c r="AL352" s="44"/>
      <c r="AM352" s="44"/>
      <c r="AN352" s="44"/>
      <c r="AO352" s="45"/>
      <c r="AP352" s="45"/>
      <c r="AQ352" s="45"/>
      <c r="AR352" s="45"/>
      <c r="AS352" s="45"/>
      <c r="AT352" s="45"/>
      <c r="AU352" s="38"/>
      <c r="AV352" s="38"/>
      <c r="AW352" s="38"/>
      <c r="AX352" s="38"/>
      <c r="AY352" s="38"/>
      <c r="AZ352" s="38"/>
      <c r="BA352" s="45"/>
      <c r="BB352" s="45"/>
      <c r="BC352" s="45"/>
      <c r="BD352" s="45"/>
      <c r="BE352" s="45"/>
      <c r="BF352" s="38"/>
      <c r="BG352" s="38"/>
      <c r="BH352" s="38"/>
      <c r="BI352" s="38"/>
      <c r="BJ352" s="45"/>
      <c r="BK352" s="45"/>
      <c r="BL352" s="38"/>
      <c r="BM352" s="38"/>
      <c r="BN352" s="38"/>
      <c r="BO352" s="38"/>
      <c r="BP352" s="42"/>
      <c r="BQ352" s="42"/>
      <c r="BR352" s="42"/>
      <c r="BS352" s="42"/>
      <c r="BT352" s="42"/>
    </row>
    <row r="353" spans="1:72" s="63" customFormat="1">
      <c r="A353" s="53" t="str">
        <f t="shared" si="5"/>
        <v/>
      </c>
      <c r="B353" s="62"/>
      <c r="C353" s="65"/>
      <c r="D353" s="50" t="str">
        <f>IFERROR((VLOOKUP(C353,ผู้สำเร็จการศึกษา!$C$1:$M$3332,2,0)),"")</f>
        <v/>
      </c>
      <c r="E353" s="51" t="str">
        <f>IFERROR((VLOOKUP(C353,ผู้สำเร็จการศึกษา!$C$1:$M$3332,3,0)),"")</f>
        <v/>
      </c>
      <c r="F353" s="51" t="str">
        <f>IFERROR((VLOOKUP(C353,ผู้สำเร็จการศึกษา!$C$1:$M$3332,4,0)),"")</f>
        <v/>
      </c>
      <c r="G353" s="51" t="str">
        <f>IFERROR((VLOOKUP(C353,ผู้สำเร็จการศึกษา!$C$1:$M$3332,10,0)),"")</f>
        <v/>
      </c>
      <c r="H353" s="51" t="str">
        <f>IFERROR((VLOOKUP(C353,ผู้สำเร็จการศึกษา!$C$1:$M$3332,6,0)),"")</f>
        <v/>
      </c>
      <c r="I353" s="51" t="str">
        <f>IFERROR((VLOOKUP(C353,ผู้สำเร็จการศึกษา!$C$1:$M$3332,8,0)),"")</f>
        <v/>
      </c>
      <c r="J353" s="51"/>
      <c r="K353" s="51"/>
      <c r="L353" s="51"/>
      <c r="M353" s="51"/>
      <c r="N353" s="51"/>
      <c r="O353" s="51"/>
      <c r="P353" s="51"/>
      <c r="Q353" s="51"/>
      <c r="R353" s="51"/>
      <c r="S353" s="39"/>
      <c r="T353" s="40"/>
      <c r="U353" s="39"/>
      <c r="V353" s="40"/>
      <c r="W353" s="39"/>
      <c r="X353" s="41"/>
      <c r="Y353" s="41"/>
      <c r="Z353" s="41"/>
      <c r="AA353" s="42"/>
      <c r="AB353" s="41"/>
      <c r="AC353" s="41"/>
      <c r="AD353" s="41"/>
      <c r="AE353" s="40"/>
      <c r="AF353" s="43"/>
      <c r="AG353" s="43"/>
      <c r="AH353" s="40"/>
      <c r="AI353" s="44"/>
      <c r="AJ353" s="44"/>
      <c r="AK353" s="44"/>
      <c r="AL353" s="44"/>
      <c r="AM353" s="44"/>
      <c r="AN353" s="44"/>
      <c r="AO353" s="45"/>
      <c r="AP353" s="45"/>
      <c r="AQ353" s="45"/>
      <c r="AR353" s="45"/>
      <c r="AS353" s="45"/>
      <c r="AT353" s="45"/>
      <c r="AU353" s="38"/>
      <c r="AV353" s="38"/>
      <c r="AW353" s="38"/>
      <c r="AX353" s="38"/>
      <c r="AY353" s="38"/>
      <c r="AZ353" s="38"/>
      <c r="BA353" s="45"/>
      <c r="BB353" s="45"/>
      <c r="BC353" s="45"/>
      <c r="BD353" s="45"/>
      <c r="BE353" s="45"/>
      <c r="BF353" s="38"/>
      <c r="BG353" s="38"/>
      <c r="BH353" s="38"/>
      <c r="BI353" s="38"/>
      <c r="BJ353" s="45"/>
      <c r="BK353" s="45"/>
      <c r="BL353" s="38"/>
      <c r="BM353" s="38"/>
      <c r="BN353" s="38"/>
      <c r="BO353" s="38"/>
      <c r="BP353" s="42"/>
      <c r="BQ353" s="42"/>
      <c r="BR353" s="42"/>
      <c r="BS353" s="42"/>
      <c r="BT353" s="42"/>
    </row>
    <row r="354" spans="1:72" s="63" customFormat="1">
      <c r="A354" s="53" t="str">
        <f t="shared" si="5"/>
        <v/>
      </c>
      <c r="B354" s="62"/>
      <c r="C354" s="65"/>
      <c r="D354" s="50" t="str">
        <f>IFERROR((VLOOKUP(C354,ผู้สำเร็จการศึกษา!$C$1:$M$3332,2,0)),"")</f>
        <v/>
      </c>
      <c r="E354" s="51" t="str">
        <f>IFERROR((VLOOKUP(C354,ผู้สำเร็จการศึกษา!$C$1:$M$3332,3,0)),"")</f>
        <v/>
      </c>
      <c r="F354" s="51" t="str">
        <f>IFERROR((VLOOKUP(C354,ผู้สำเร็จการศึกษา!$C$1:$M$3332,4,0)),"")</f>
        <v/>
      </c>
      <c r="G354" s="51" t="str">
        <f>IFERROR((VLOOKUP(C354,ผู้สำเร็จการศึกษา!$C$1:$M$3332,10,0)),"")</f>
        <v/>
      </c>
      <c r="H354" s="51" t="str">
        <f>IFERROR((VLOOKUP(C354,ผู้สำเร็จการศึกษา!$C$1:$M$3332,6,0)),"")</f>
        <v/>
      </c>
      <c r="I354" s="51" t="str">
        <f>IFERROR((VLOOKUP(C354,ผู้สำเร็จการศึกษา!$C$1:$M$3332,8,0)),"")</f>
        <v/>
      </c>
      <c r="J354" s="51"/>
      <c r="K354" s="51"/>
      <c r="L354" s="51"/>
      <c r="M354" s="51"/>
      <c r="N354" s="51"/>
      <c r="O354" s="51"/>
      <c r="P354" s="51"/>
      <c r="Q354" s="51"/>
      <c r="R354" s="51"/>
      <c r="S354" s="39"/>
      <c r="T354" s="40"/>
      <c r="U354" s="39"/>
      <c r="V354" s="40"/>
      <c r="W354" s="39"/>
      <c r="X354" s="41"/>
      <c r="Y354" s="41"/>
      <c r="Z354" s="41"/>
      <c r="AA354" s="42"/>
      <c r="AB354" s="41"/>
      <c r="AC354" s="41"/>
      <c r="AD354" s="41"/>
      <c r="AE354" s="40"/>
      <c r="AF354" s="43"/>
      <c r="AG354" s="43"/>
      <c r="AH354" s="40"/>
      <c r="AI354" s="44"/>
      <c r="AJ354" s="44"/>
      <c r="AK354" s="44"/>
      <c r="AL354" s="44"/>
      <c r="AM354" s="44"/>
      <c r="AN354" s="44"/>
      <c r="AO354" s="45"/>
      <c r="AP354" s="45"/>
      <c r="AQ354" s="45"/>
      <c r="AR354" s="45"/>
      <c r="AS354" s="45"/>
      <c r="AT354" s="45"/>
      <c r="AU354" s="38"/>
      <c r="AV354" s="38"/>
      <c r="AW354" s="38"/>
      <c r="AX354" s="38"/>
      <c r="AY354" s="38"/>
      <c r="AZ354" s="38"/>
      <c r="BA354" s="45"/>
      <c r="BB354" s="45"/>
      <c r="BC354" s="45"/>
      <c r="BD354" s="45"/>
      <c r="BE354" s="45"/>
      <c r="BF354" s="38"/>
      <c r="BG354" s="38"/>
      <c r="BH354" s="38"/>
      <c r="BI354" s="38"/>
      <c r="BJ354" s="45"/>
      <c r="BK354" s="45"/>
      <c r="BL354" s="38"/>
      <c r="BM354" s="38"/>
      <c r="BN354" s="38"/>
      <c r="BO354" s="38"/>
      <c r="BP354" s="42"/>
      <c r="BQ354" s="42"/>
      <c r="BR354" s="42"/>
      <c r="BS354" s="42"/>
      <c r="BT354" s="42"/>
    </row>
    <row r="355" spans="1:72" s="63" customFormat="1">
      <c r="A355" s="53" t="str">
        <f t="shared" si="5"/>
        <v/>
      </c>
      <c r="B355" s="62"/>
      <c r="C355" s="65"/>
      <c r="D355" s="50" t="str">
        <f>IFERROR((VLOOKUP(C355,ผู้สำเร็จการศึกษา!$C$1:$M$3332,2,0)),"")</f>
        <v/>
      </c>
      <c r="E355" s="51" t="str">
        <f>IFERROR((VLOOKUP(C355,ผู้สำเร็จการศึกษา!$C$1:$M$3332,3,0)),"")</f>
        <v/>
      </c>
      <c r="F355" s="51" t="str">
        <f>IFERROR((VLOOKUP(C355,ผู้สำเร็จการศึกษา!$C$1:$M$3332,4,0)),"")</f>
        <v/>
      </c>
      <c r="G355" s="51" t="str">
        <f>IFERROR((VLOOKUP(C355,ผู้สำเร็จการศึกษา!$C$1:$M$3332,10,0)),"")</f>
        <v/>
      </c>
      <c r="H355" s="51" t="str">
        <f>IFERROR((VLOOKUP(C355,ผู้สำเร็จการศึกษา!$C$1:$M$3332,6,0)),"")</f>
        <v/>
      </c>
      <c r="I355" s="51" t="str">
        <f>IFERROR((VLOOKUP(C355,ผู้สำเร็จการศึกษา!$C$1:$M$3332,8,0)),"")</f>
        <v/>
      </c>
      <c r="J355" s="51"/>
      <c r="K355" s="51"/>
      <c r="L355" s="51"/>
      <c r="M355" s="51"/>
      <c r="N355" s="51"/>
      <c r="O355" s="51"/>
      <c r="P355" s="51"/>
      <c r="Q355" s="51"/>
      <c r="R355" s="51"/>
      <c r="S355" s="39"/>
      <c r="T355" s="40"/>
      <c r="U355" s="39"/>
      <c r="V355" s="40"/>
      <c r="W355" s="39"/>
      <c r="X355" s="41"/>
      <c r="Y355" s="41"/>
      <c r="Z355" s="41"/>
      <c r="AA355" s="42"/>
      <c r="AB355" s="41"/>
      <c r="AC355" s="41"/>
      <c r="AD355" s="41"/>
      <c r="AE355" s="40"/>
      <c r="AF355" s="43"/>
      <c r="AG355" s="43"/>
      <c r="AH355" s="40"/>
      <c r="AI355" s="44"/>
      <c r="AJ355" s="44"/>
      <c r="AK355" s="44"/>
      <c r="AL355" s="44"/>
      <c r="AM355" s="44"/>
      <c r="AN355" s="44"/>
      <c r="AO355" s="45"/>
      <c r="AP355" s="45"/>
      <c r="AQ355" s="45"/>
      <c r="AR355" s="45"/>
      <c r="AS355" s="45"/>
      <c r="AT355" s="45"/>
      <c r="AU355" s="38"/>
      <c r="AV355" s="38"/>
      <c r="AW355" s="38"/>
      <c r="AX355" s="38"/>
      <c r="AY355" s="38"/>
      <c r="AZ355" s="38"/>
      <c r="BA355" s="45"/>
      <c r="BB355" s="45"/>
      <c r="BC355" s="45"/>
      <c r="BD355" s="45"/>
      <c r="BE355" s="45"/>
      <c r="BF355" s="38"/>
      <c r="BG355" s="38"/>
      <c r="BH355" s="38"/>
      <c r="BI355" s="38"/>
      <c r="BJ355" s="45"/>
      <c r="BK355" s="45"/>
      <c r="BL355" s="38"/>
      <c r="BM355" s="38"/>
      <c r="BN355" s="38"/>
      <c r="BO355" s="38"/>
      <c r="BP355" s="42"/>
      <c r="BQ355" s="42"/>
      <c r="BR355" s="42"/>
      <c r="BS355" s="42"/>
      <c r="BT355" s="42"/>
    </row>
    <row r="356" spans="1:72" s="63" customFormat="1">
      <c r="A356" s="53" t="str">
        <f t="shared" si="5"/>
        <v/>
      </c>
      <c r="B356" s="62"/>
      <c r="C356" s="65"/>
      <c r="D356" s="50" t="str">
        <f>IFERROR((VLOOKUP(C356,ผู้สำเร็จการศึกษา!$C$1:$M$3332,2,0)),"")</f>
        <v/>
      </c>
      <c r="E356" s="51" t="str">
        <f>IFERROR((VLOOKUP(C356,ผู้สำเร็จการศึกษา!$C$1:$M$3332,3,0)),"")</f>
        <v/>
      </c>
      <c r="F356" s="51" t="str">
        <f>IFERROR((VLOOKUP(C356,ผู้สำเร็จการศึกษา!$C$1:$M$3332,4,0)),"")</f>
        <v/>
      </c>
      <c r="G356" s="51" t="str">
        <f>IFERROR((VLOOKUP(C356,ผู้สำเร็จการศึกษา!$C$1:$M$3332,10,0)),"")</f>
        <v/>
      </c>
      <c r="H356" s="51" t="str">
        <f>IFERROR((VLOOKUP(C356,ผู้สำเร็จการศึกษา!$C$1:$M$3332,6,0)),"")</f>
        <v/>
      </c>
      <c r="I356" s="51" t="str">
        <f>IFERROR((VLOOKUP(C356,ผู้สำเร็จการศึกษา!$C$1:$M$3332,8,0)),"")</f>
        <v/>
      </c>
      <c r="J356" s="51"/>
      <c r="K356" s="51"/>
      <c r="L356" s="51"/>
      <c r="M356" s="51"/>
      <c r="N356" s="51"/>
      <c r="O356" s="51"/>
      <c r="P356" s="51"/>
      <c r="Q356" s="51"/>
      <c r="R356" s="51"/>
      <c r="S356" s="39"/>
      <c r="T356" s="40"/>
      <c r="U356" s="39"/>
      <c r="V356" s="40"/>
      <c r="W356" s="39"/>
      <c r="X356" s="41"/>
      <c r="Y356" s="41"/>
      <c r="Z356" s="41"/>
      <c r="AA356" s="42"/>
      <c r="AB356" s="41"/>
      <c r="AC356" s="41"/>
      <c r="AD356" s="41"/>
      <c r="AE356" s="40"/>
      <c r="AF356" s="43"/>
      <c r="AG356" s="43"/>
      <c r="AH356" s="40"/>
      <c r="AI356" s="44"/>
      <c r="AJ356" s="44"/>
      <c r="AK356" s="44"/>
      <c r="AL356" s="44"/>
      <c r="AM356" s="44"/>
      <c r="AN356" s="44"/>
      <c r="AO356" s="45"/>
      <c r="AP356" s="45"/>
      <c r="AQ356" s="45"/>
      <c r="AR356" s="45"/>
      <c r="AS356" s="45"/>
      <c r="AT356" s="45"/>
      <c r="AU356" s="38"/>
      <c r="AV356" s="38"/>
      <c r="AW356" s="38"/>
      <c r="AX356" s="38"/>
      <c r="AY356" s="38"/>
      <c r="AZ356" s="38"/>
      <c r="BA356" s="45"/>
      <c r="BB356" s="45"/>
      <c r="BC356" s="45"/>
      <c r="BD356" s="45"/>
      <c r="BE356" s="45"/>
      <c r="BF356" s="38"/>
      <c r="BG356" s="38"/>
      <c r="BH356" s="38"/>
      <c r="BI356" s="38"/>
      <c r="BJ356" s="45"/>
      <c r="BK356" s="45"/>
      <c r="BL356" s="38"/>
      <c r="BM356" s="38"/>
      <c r="BN356" s="38"/>
      <c r="BO356" s="38"/>
      <c r="BP356" s="42"/>
      <c r="BQ356" s="42"/>
      <c r="BR356" s="42"/>
      <c r="BS356" s="42"/>
      <c r="BT356" s="42"/>
    </row>
    <row r="357" spans="1:72" s="63" customFormat="1">
      <c r="A357" s="53" t="str">
        <f t="shared" si="5"/>
        <v/>
      </c>
      <c r="B357" s="62"/>
      <c r="C357" s="65"/>
      <c r="D357" s="50" t="str">
        <f>IFERROR((VLOOKUP(C357,ผู้สำเร็จการศึกษา!$C$1:$M$3332,2,0)),"")</f>
        <v/>
      </c>
      <c r="E357" s="51" t="str">
        <f>IFERROR((VLOOKUP(C357,ผู้สำเร็จการศึกษา!$C$1:$M$3332,3,0)),"")</f>
        <v/>
      </c>
      <c r="F357" s="51" t="str">
        <f>IFERROR((VLOOKUP(C357,ผู้สำเร็จการศึกษา!$C$1:$M$3332,4,0)),"")</f>
        <v/>
      </c>
      <c r="G357" s="51" t="str">
        <f>IFERROR((VLOOKUP(C357,ผู้สำเร็จการศึกษา!$C$1:$M$3332,10,0)),"")</f>
        <v/>
      </c>
      <c r="H357" s="51" t="str">
        <f>IFERROR((VLOOKUP(C357,ผู้สำเร็จการศึกษา!$C$1:$M$3332,6,0)),"")</f>
        <v/>
      </c>
      <c r="I357" s="51" t="str">
        <f>IFERROR((VLOOKUP(C357,ผู้สำเร็จการศึกษา!$C$1:$M$3332,8,0)),"")</f>
        <v/>
      </c>
      <c r="J357" s="51"/>
      <c r="K357" s="51"/>
      <c r="L357" s="51"/>
      <c r="M357" s="51"/>
      <c r="N357" s="51"/>
      <c r="O357" s="51"/>
      <c r="P357" s="51"/>
      <c r="Q357" s="51"/>
      <c r="R357" s="51"/>
      <c r="S357" s="39"/>
      <c r="T357" s="40"/>
      <c r="U357" s="39"/>
      <c r="V357" s="40"/>
      <c r="W357" s="39"/>
      <c r="X357" s="41"/>
      <c r="Y357" s="41"/>
      <c r="Z357" s="41"/>
      <c r="AA357" s="42"/>
      <c r="AB357" s="41"/>
      <c r="AC357" s="41"/>
      <c r="AD357" s="41"/>
      <c r="AE357" s="40"/>
      <c r="AF357" s="43"/>
      <c r="AG357" s="43"/>
      <c r="AH357" s="40"/>
      <c r="AI357" s="44"/>
      <c r="AJ357" s="44"/>
      <c r="AK357" s="44"/>
      <c r="AL357" s="44"/>
      <c r="AM357" s="44"/>
      <c r="AN357" s="44"/>
      <c r="AO357" s="45"/>
      <c r="AP357" s="45"/>
      <c r="AQ357" s="45"/>
      <c r="AR357" s="45"/>
      <c r="AS357" s="45"/>
      <c r="AT357" s="45"/>
      <c r="AU357" s="38"/>
      <c r="AV357" s="38"/>
      <c r="AW357" s="38"/>
      <c r="AX357" s="38"/>
      <c r="AY357" s="38"/>
      <c r="AZ357" s="38"/>
      <c r="BA357" s="45"/>
      <c r="BB357" s="45"/>
      <c r="BC357" s="45"/>
      <c r="BD357" s="45"/>
      <c r="BE357" s="45"/>
      <c r="BF357" s="38"/>
      <c r="BG357" s="38"/>
      <c r="BH357" s="38"/>
      <c r="BI357" s="38"/>
      <c r="BJ357" s="45"/>
      <c r="BK357" s="45"/>
      <c r="BL357" s="38"/>
      <c r="BM357" s="38"/>
      <c r="BN357" s="38"/>
      <c r="BO357" s="38"/>
      <c r="BP357" s="42"/>
      <c r="BQ357" s="42"/>
      <c r="BR357" s="42"/>
      <c r="BS357" s="42"/>
      <c r="BT357" s="42"/>
    </row>
    <row r="358" spans="1:72" s="63" customFormat="1">
      <c r="A358" s="53" t="str">
        <f t="shared" si="5"/>
        <v/>
      </c>
      <c r="B358" s="62"/>
      <c r="C358" s="65"/>
      <c r="D358" s="50" t="str">
        <f>IFERROR((VLOOKUP(C358,ผู้สำเร็จการศึกษา!$C$1:$M$3332,2,0)),"")</f>
        <v/>
      </c>
      <c r="E358" s="51" t="str">
        <f>IFERROR((VLOOKUP(C358,ผู้สำเร็จการศึกษา!$C$1:$M$3332,3,0)),"")</f>
        <v/>
      </c>
      <c r="F358" s="51" t="str">
        <f>IFERROR((VLOOKUP(C358,ผู้สำเร็จการศึกษา!$C$1:$M$3332,4,0)),"")</f>
        <v/>
      </c>
      <c r="G358" s="51" t="str">
        <f>IFERROR((VLOOKUP(C358,ผู้สำเร็จการศึกษา!$C$1:$M$3332,10,0)),"")</f>
        <v/>
      </c>
      <c r="H358" s="51" t="str">
        <f>IFERROR((VLOOKUP(C358,ผู้สำเร็จการศึกษา!$C$1:$M$3332,6,0)),"")</f>
        <v/>
      </c>
      <c r="I358" s="51" t="str">
        <f>IFERROR((VLOOKUP(C358,ผู้สำเร็จการศึกษา!$C$1:$M$3332,8,0)),"")</f>
        <v/>
      </c>
      <c r="J358" s="51"/>
      <c r="K358" s="51"/>
      <c r="L358" s="51"/>
      <c r="M358" s="51"/>
      <c r="N358" s="51"/>
      <c r="O358" s="51"/>
      <c r="P358" s="51"/>
      <c r="Q358" s="51"/>
      <c r="R358" s="51"/>
      <c r="S358" s="39"/>
      <c r="T358" s="40"/>
      <c r="U358" s="39"/>
      <c r="V358" s="40"/>
      <c r="W358" s="39"/>
      <c r="X358" s="41"/>
      <c r="Y358" s="41"/>
      <c r="Z358" s="41"/>
      <c r="AA358" s="42"/>
      <c r="AB358" s="41"/>
      <c r="AC358" s="41"/>
      <c r="AD358" s="41"/>
      <c r="AE358" s="40"/>
      <c r="AF358" s="43"/>
      <c r="AG358" s="43"/>
      <c r="AH358" s="40"/>
      <c r="AI358" s="44"/>
      <c r="AJ358" s="44"/>
      <c r="AK358" s="44"/>
      <c r="AL358" s="44"/>
      <c r="AM358" s="44"/>
      <c r="AN358" s="44"/>
      <c r="AO358" s="45"/>
      <c r="AP358" s="45"/>
      <c r="AQ358" s="45"/>
      <c r="AR358" s="45"/>
      <c r="AS358" s="45"/>
      <c r="AT358" s="45"/>
      <c r="AU358" s="38"/>
      <c r="AV358" s="38"/>
      <c r="AW358" s="38"/>
      <c r="AX358" s="38"/>
      <c r="AY358" s="38"/>
      <c r="AZ358" s="38"/>
      <c r="BA358" s="45"/>
      <c r="BB358" s="45"/>
      <c r="BC358" s="45"/>
      <c r="BD358" s="45"/>
      <c r="BE358" s="45"/>
      <c r="BF358" s="38"/>
      <c r="BG358" s="38"/>
      <c r="BH358" s="38"/>
      <c r="BI358" s="38"/>
      <c r="BJ358" s="45"/>
      <c r="BK358" s="45"/>
      <c r="BL358" s="38"/>
      <c r="BM358" s="38"/>
      <c r="BN358" s="38"/>
      <c r="BO358" s="38"/>
      <c r="BP358" s="42"/>
      <c r="BQ358" s="42"/>
      <c r="BR358" s="42"/>
      <c r="BS358" s="42"/>
      <c r="BT358" s="42"/>
    </row>
    <row r="359" spans="1:72" s="63" customFormat="1">
      <c r="A359" s="53" t="str">
        <f t="shared" si="5"/>
        <v/>
      </c>
      <c r="B359" s="62"/>
      <c r="C359" s="65"/>
      <c r="D359" s="50" t="str">
        <f>IFERROR((VLOOKUP(C359,ผู้สำเร็จการศึกษา!$C$1:$M$3332,2,0)),"")</f>
        <v/>
      </c>
      <c r="E359" s="51" t="str">
        <f>IFERROR((VLOOKUP(C359,ผู้สำเร็จการศึกษา!$C$1:$M$3332,3,0)),"")</f>
        <v/>
      </c>
      <c r="F359" s="51" t="str">
        <f>IFERROR((VLOOKUP(C359,ผู้สำเร็จการศึกษา!$C$1:$M$3332,4,0)),"")</f>
        <v/>
      </c>
      <c r="G359" s="51" t="str">
        <f>IFERROR((VLOOKUP(C359,ผู้สำเร็จการศึกษา!$C$1:$M$3332,10,0)),"")</f>
        <v/>
      </c>
      <c r="H359" s="51" t="str">
        <f>IFERROR((VLOOKUP(C359,ผู้สำเร็จการศึกษา!$C$1:$M$3332,6,0)),"")</f>
        <v/>
      </c>
      <c r="I359" s="51" t="str">
        <f>IFERROR((VLOOKUP(C359,ผู้สำเร็จการศึกษา!$C$1:$M$3332,8,0)),"")</f>
        <v/>
      </c>
      <c r="J359" s="51"/>
      <c r="K359" s="51"/>
      <c r="L359" s="51"/>
      <c r="M359" s="51"/>
      <c r="N359" s="51"/>
      <c r="O359" s="51"/>
      <c r="P359" s="51"/>
      <c r="Q359" s="51"/>
      <c r="R359" s="51"/>
      <c r="S359" s="39"/>
      <c r="T359" s="40"/>
      <c r="U359" s="39"/>
      <c r="V359" s="40"/>
      <c r="W359" s="39"/>
      <c r="X359" s="41"/>
      <c r="Y359" s="41"/>
      <c r="Z359" s="41"/>
      <c r="AA359" s="42"/>
      <c r="AB359" s="41"/>
      <c r="AC359" s="41"/>
      <c r="AD359" s="41"/>
      <c r="AE359" s="40"/>
      <c r="AF359" s="43"/>
      <c r="AG359" s="43"/>
      <c r="AH359" s="40"/>
      <c r="AI359" s="44"/>
      <c r="AJ359" s="44"/>
      <c r="AK359" s="44"/>
      <c r="AL359" s="44"/>
      <c r="AM359" s="44"/>
      <c r="AN359" s="44"/>
      <c r="AO359" s="45"/>
      <c r="AP359" s="45"/>
      <c r="AQ359" s="45"/>
      <c r="AR359" s="45"/>
      <c r="AS359" s="45"/>
      <c r="AT359" s="45"/>
      <c r="AU359" s="38"/>
      <c r="AV359" s="38"/>
      <c r="AW359" s="38"/>
      <c r="AX359" s="38"/>
      <c r="AY359" s="38"/>
      <c r="AZ359" s="38"/>
      <c r="BA359" s="45"/>
      <c r="BB359" s="45"/>
      <c r="BC359" s="45"/>
      <c r="BD359" s="45"/>
      <c r="BE359" s="45"/>
      <c r="BF359" s="38"/>
      <c r="BG359" s="38"/>
      <c r="BH359" s="38"/>
      <c r="BI359" s="38"/>
      <c r="BJ359" s="45"/>
      <c r="BK359" s="45"/>
      <c r="BL359" s="38"/>
      <c r="BM359" s="38"/>
      <c r="BN359" s="38"/>
      <c r="BO359" s="38"/>
      <c r="BP359" s="42"/>
      <c r="BQ359" s="42"/>
      <c r="BR359" s="42"/>
      <c r="BS359" s="42"/>
      <c r="BT359" s="42"/>
    </row>
    <row r="360" spans="1:72" s="63" customFormat="1">
      <c r="A360" s="53" t="str">
        <f t="shared" si="5"/>
        <v/>
      </c>
      <c r="B360" s="62"/>
      <c r="C360" s="65"/>
      <c r="D360" s="50" t="str">
        <f>IFERROR((VLOOKUP(C360,ผู้สำเร็จการศึกษา!$C$1:$M$3332,2,0)),"")</f>
        <v/>
      </c>
      <c r="E360" s="51" t="str">
        <f>IFERROR((VLOOKUP(C360,ผู้สำเร็จการศึกษา!$C$1:$M$3332,3,0)),"")</f>
        <v/>
      </c>
      <c r="F360" s="51" t="str">
        <f>IFERROR((VLOOKUP(C360,ผู้สำเร็จการศึกษา!$C$1:$M$3332,4,0)),"")</f>
        <v/>
      </c>
      <c r="G360" s="51" t="str">
        <f>IFERROR((VLOOKUP(C360,ผู้สำเร็จการศึกษา!$C$1:$M$3332,10,0)),"")</f>
        <v/>
      </c>
      <c r="H360" s="51" t="str">
        <f>IFERROR((VLOOKUP(C360,ผู้สำเร็จการศึกษา!$C$1:$M$3332,6,0)),"")</f>
        <v/>
      </c>
      <c r="I360" s="51" t="str">
        <f>IFERROR((VLOOKUP(C360,ผู้สำเร็จการศึกษา!$C$1:$M$3332,8,0)),"")</f>
        <v/>
      </c>
      <c r="J360" s="51"/>
      <c r="K360" s="51"/>
      <c r="L360" s="51"/>
      <c r="M360" s="51"/>
      <c r="N360" s="51"/>
      <c r="O360" s="51"/>
      <c r="P360" s="51"/>
      <c r="Q360" s="51"/>
      <c r="R360" s="51"/>
      <c r="S360" s="39"/>
      <c r="T360" s="40"/>
      <c r="U360" s="39"/>
      <c r="V360" s="40"/>
      <c r="W360" s="39"/>
      <c r="X360" s="41"/>
      <c r="Y360" s="41"/>
      <c r="Z360" s="41"/>
      <c r="AA360" s="42"/>
      <c r="AB360" s="41"/>
      <c r="AC360" s="41"/>
      <c r="AD360" s="41"/>
      <c r="AE360" s="40"/>
      <c r="AF360" s="43"/>
      <c r="AG360" s="43"/>
      <c r="AH360" s="40"/>
      <c r="AI360" s="44"/>
      <c r="AJ360" s="44"/>
      <c r="AK360" s="44"/>
      <c r="AL360" s="44"/>
      <c r="AM360" s="44"/>
      <c r="AN360" s="44"/>
      <c r="AO360" s="45"/>
      <c r="AP360" s="45"/>
      <c r="AQ360" s="45"/>
      <c r="AR360" s="45"/>
      <c r="AS360" s="45"/>
      <c r="AT360" s="45"/>
      <c r="AU360" s="38"/>
      <c r="AV360" s="38"/>
      <c r="AW360" s="38"/>
      <c r="AX360" s="38"/>
      <c r="AY360" s="38"/>
      <c r="AZ360" s="38"/>
      <c r="BA360" s="45"/>
      <c r="BB360" s="45"/>
      <c r="BC360" s="45"/>
      <c r="BD360" s="45"/>
      <c r="BE360" s="45"/>
      <c r="BF360" s="38"/>
      <c r="BG360" s="38"/>
      <c r="BH360" s="38"/>
      <c r="BI360" s="38"/>
      <c r="BJ360" s="45"/>
      <c r="BK360" s="45"/>
      <c r="BL360" s="38"/>
      <c r="BM360" s="38"/>
      <c r="BN360" s="38"/>
      <c r="BO360" s="38"/>
      <c r="BP360" s="42"/>
      <c r="BQ360" s="42"/>
      <c r="BR360" s="42"/>
      <c r="BS360" s="42"/>
      <c r="BT360" s="42"/>
    </row>
    <row r="361" spans="1:72" s="63" customFormat="1">
      <c r="A361" s="53" t="str">
        <f t="shared" si="5"/>
        <v/>
      </c>
      <c r="B361" s="62"/>
      <c r="C361" s="65"/>
      <c r="D361" s="50" t="str">
        <f>IFERROR((VLOOKUP(C361,ผู้สำเร็จการศึกษา!$C$1:$M$3332,2,0)),"")</f>
        <v/>
      </c>
      <c r="E361" s="51" t="str">
        <f>IFERROR((VLOOKUP(C361,ผู้สำเร็จการศึกษา!$C$1:$M$3332,3,0)),"")</f>
        <v/>
      </c>
      <c r="F361" s="51" t="str">
        <f>IFERROR((VLOOKUP(C361,ผู้สำเร็จการศึกษา!$C$1:$M$3332,4,0)),"")</f>
        <v/>
      </c>
      <c r="G361" s="51" t="str">
        <f>IFERROR((VLOOKUP(C361,ผู้สำเร็จการศึกษา!$C$1:$M$3332,10,0)),"")</f>
        <v/>
      </c>
      <c r="H361" s="51" t="str">
        <f>IFERROR((VLOOKUP(C361,ผู้สำเร็จการศึกษา!$C$1:$M$3332,6,0)),"")</f>
        <v/>
      </c>
      <c r="I361" s="51" t="str">
        <f>IFERROR((VLOOKUP(C361,ผู้สำเร็จการศึกษา!$C$1:$M$3332,8,0)),"")</f>
        <v/>
      </c>
      <c r="J361" s="51"/>
      <c r="K361" s="51"/>
      <c r="L361" s="51"/>
      <c r="M361" s="51"/>
      <c r="N361" s="51"/>
      <c r="O361" s="51"/>
      <c r="P361" s="51"/>
      <c r="Q361" s="51"/>
      <c r="R361" s="51"/>
      <c r="S361" s="39"/>
      <c r="T361" s="40"/>
      <c r="U361" s="39"/>
      <c r="V361" s="40"/>
      <c r="W361" s="39"/>
      <c r="X361" s="41"/>
      <c r="Y361" s="41"/>
      <c r="Z361" s="41"/>
      <c r="AA361" s="42"/>
      <c r="AB361" s="41"/>
      <c r="AC361" s="41"/>
      <c r="AD361" s="41"/>
      <c r="AE361" s="40"/>
      <c r="AF361" s="43"/>
      <c r="AG361" s="43"/>
      <c r="AH361" s="40"/>
      <c r="AI361" s="44"/>
      <c r="AJ361" s="44"/>
      <c r="AK361" s="44"/>
      <c r="AL361" s="44"/>
      <c r="AM361" s="44"/>
      <c r="AN361" s="44"/>
      <c r="AO361" s="45"/>
      <c r="AP361" s="45"/>
      <c r="AQ361" s="45"/>
      <c r="AR361" s="45"/>
      <c r="AS361" s="45"/>
      <c r="AT361" s="45"/>
      <c r="AU361" s="38"/>
      <c r="AV361" s="38"/>
      <c r="AW361" s="38"/>
      <c r="AX361" s="38"/>
      <c r="AY361" s="38"/>
      <c r="AZ361" s="38"/>
      <c r="BA361" s="45"/>
      <c r="BB361" s="45"/>
      <c r="BC361" s="45"/>
      <c r="BD361" s="45"/>
      <c r="BE361" s="45"/>
      <c r="BF361" s="38"/>
      <c r="BG361" s="38"/>
      <c r="BH361" s="38"/>
      <c r="BI361" s="38"/>
      <c r="BJ361" s="45"/>
      <c r="BK361" s="45"/>
      <c r="BL361" s="38"/>
      <c r="BM361" s="38"/>
      <c r="BN361" s="38"/>
      <c r="BO361" s="38"/>
      <c r="BP361" s="42"/>
      <c r="BQ361" s="42"/>
      <c r="BR361" s="42"/>
      <c r="BS361" s="42"/>
      <c r="BT361" s="42"/>
    </row>
    <row r="362" spans="1:72" s="63" customFormat="1">
      <c r="A362" s="53" t="str">
        <f t="shared" si="5"/>
        <v/>
      </c>
      <c r="B362" s="62"/>
      <c r="C362" s="65"/>
      <c r="D362" s="50" t="str">
        <f>IFERROR((VLOOKUP(C362,ผู้สำเร็จการศึกษา!$C$1:$M$3332,2,0)),"")</f>
        <v/>
      </c>
      <c r="E362" s="51" t="str">
        <f>IFERROR((VLOOKUP(C362,ผู้สำเร็จการศึกษา!$C$1:$M$3332,3,0)),"")</f>
        <v/>
      </c>
      <c r="F362" s="51" t="str">
        <f>IFERROR((VLOOKUP(C362,ผู้สำเร็จการศึกษา!$C$1:$M$3332,4,0)),"")</f>
        <v/>
      </c>
      <c r="G362" s="51" t="str">
        <f>IFERROR((VLOOKUP(C362,ผู้สำเร็จการศึกษา!$C$1:$M$3332,10,0)),"")</f>
        <v/>
      </c>
      <c r="H362" s="51" t="str">
        <f>IFERROR((VLOOKUP(C362,ผู้สำเร็จการศึกษา!$C$1:$M$3332,6,0)),"")</f>
        <v/>
      </c>
      <c r="I362" s="51" t="str">
        <f>IFERROR((VLOOKUP(C362,ผู้สำเร็จการศึกษา!$C$1:$M$3332,8,0)),"")</f>
        <v/>
      </c>
      <c r="J362" s="51"/>
      <c r="K362" s="51"/>
      <c r="L362" s="51"/>
      <c r="M362" s="51"/>
      <c r="N362" s="51"/>
      <c r="O362" s="51"/>
      <c r="P362" s="51"/>
      <c r="Q362" s="51"/>
      <c r="R362" s="51"/>
      <c r="S362" s="39"/>
      <c r="T362" s="40"/>
      <c r="U362" s="39"/>
      <c r="V362" s="40"/>
      <c r="W362" s="39"/>
      <c r="X362" s="41"/>
      <c r="Y362" s="41"/>
      <c r="Z362" s="41"/>
      <c r="AA362" s="42"/>
      <c r="AB362" s="41"/>
      <c r="AC362" s="41"/>
      <c r="AD362" s="41"/>
      <c r="AE362" s="40"/>
      <c r="AF362" s="43"/>
      <c r="AG362" s="43"/>
      <c r="AH362" s="40"/>
      <c r="AI362" s="44"/>
      <c r="AJ362" s="44"/>
      <c r="AK362" s="44"/>
      <c r="AL362" s="44"/>
      <c r="AM362" s="44"/>
      <c r="AN362" s="44"/>
      <c r="AO362" s="45"/>
      <c r="AP362" s="45"/>
      <c r="AQ362" s="45"/>
      <c r="AR362" s="45"/>
      <c r="AS362" s="45"/>
      <c r="AT362" s="45"/>
      <c r="AU362" s="38"/>
      <c r="AV362" s="38"/>
      <c r="AW362" s="38"/>
      <c r="AX362" s="38"/>
      <c r="AY362" s="38"/>
      <c r="AZ362" s="38"/>
      <c r="BA362" s="45"/>
      <c r="BB362" s="45"/>
      <c r="BC362" s="45"/>
      <c r="BD362" s="45"/>
      <c r="BE362" s="45"/>
      <c r="BF362" s="38"/>
      <c r="BG362" s="38"/>
      <c r="BH362" s="38"/>
      <c r="BI362" s="38"/>
      <c r="BJ362" s="45"/>
      <c r="BK362" s="45"/>
      <c r="BL362" s="38"/>
      <c r="BM362" s="38"/>
      <c r="BN362" s="38"/>
      <c r="BO362" s="38"/>
      <c r="BP362" s="42"/>
      <c r="BQ362" s="42"/>
      <c r="BR362" s="42"/>
      <c r="BS362" s="42"/>
      <c r="BT362" s="42"/>
    </row>
    <row r="363" spans="1:72" s="63" customFormat="1">
      <c r="A363" s="53" t="str">
        <f t="shared" si="5"/>
        <v/>
      </c>
      <c r="B363" s="62"/>
      <c r="C363" s="65"/>
      <c r="D363" s="50" t="str">
        <f>IFERROR((VLOOKUP(C363,ผู้สำเร็จการศึกษา!$C$1:$M$3332,2,0)),"")</f>
        <v/>
      </c>
      <c r="E363" s="51" t="str">
        <f>IFERROR((VLOOKUP(C363,ผู้สำเร็จการศึกษา!$C$1:$M$3332,3,0)),"")</f>
        <v/>
      </c>
      <c r="F363" s="51" t="str">
        <f>IFERROR((VLOOKUP(C363,ผู้สำเร็จการศึกษา!$C$1:$M$3332,4,0)),"")</f>
        <v/>
      </c>
      <c r="G363" s="51" t="str">
        <f>IFERROR((VLOOKUP(C363,ผู้สำเร็จการศึกษา!$C$1:$M$3332,10,0)),"")</f>
        <v/>
      </c>
      <c r="H363" s="51" t="str">
        <f>IFERROR((VLOOKUP(C363,ผู้สำเร็จการศึกษา!$C$1:$M$3332,6,0)),"")</f>
        <v/>
      </c>
      <c r="I363" s="51" t="str">
        <f>IFERROR((VLOOKUP(C363,ผู้สำเร็จการศึกษา!$C$1:$M$3332,8,0)),"")</f>
        <v/>
      </c>
      <c r="J363" s="51"/>
      <c r="K363" s="51"/>
      <c r="L363" s="51"/>
      <c r="M363" s="51"/>
      <c r="N363" s="51"/>
      <c r="O363" s="51"/>
      <c r="P363" s="51"/>
      <c r="Q363" s="51"/>
      <c r="R363" s="51"/>
      <c r="S363" s="39"/>
      <c r="T363" s="40"/>
      <c r="U363" s="39"/>
      <c r="V363" s="40"/>
      <c r="W363" s="39"/>
      <c r="X363" s="41"/>
      <c r="Y363" s="41"/>
      <c r="Z363" s="41"/>
      <c r="AA363" s="42"/>
      <c r="AB363" s="41"/>
      <c r="AC363" s="41"/>
      <c r="AD363" s="41"/>
      <c r="AE363" s="40"/>
      <c r="AF363" s="43"/>
      <c r="AG363" s="43"/>
      <c r="AH363" s="40"/>
      <c r="AI363" s="44"/>
      <c r="AJ363" s="44"/>
      <c r="AK363" s="44"/>
      <c r="AL363" s="44"/>
      <c r="AM363" s="44"/>
      <c r="AN363" s="44"/>
      <c r="AO363" s="45"/>
      <c r="AP363" s="45"/>
      <c r="AQ363" s="45"/>
      <c r="AR363" s="45"/>
      <c r="AS363" s="45"/>
      <c r="AT363" s="45"/>
      <c r="AU363" s="38"/>
      <c r="AV363" s="38"/>
      <c r="AW363" s="38"/>
      <c r="AX363" s="38"/>
      <c r="AY363" s="38"/>
      <c r="AZ363" s="38"/>
      <c r="BA363" s="45"/>
      <c r="BB363" s="45"/>
      <c r="BC363" s="45"/>
      <c r="BD363" s="45"/>
      <c r="BE363" s="45"/>
      <c r="BF363" s="38"/>
      <c r="BG363" s="38"/>
      <c r="BH363" s="38"/>
      <c r="BI363" s="38"/>
      <c r="BJ363" s="45"/>
      <c r="BK363" s="45"/>
      <c r="BL363" s="38"/>
      <c r="BM363" s="38"/>
      <c r="BN363" s="38"/>
      <c r="BO363" s="38"/>
      <c r="BP363" s="42"/>
      <c r="BQ363" s="42"/>
      <c r="BR363" s="42"/>
      <c r="BS363" s="42"/>
      <c r="BT363" s="42"/>
    </row>
    <row r="364" spans="1:72" s="63" customFormat="1">
      <c r="A364" s="53" t="str">
        <f t="shared" si="5"/>
        <v/>
      </c>
      <c r="B364" s="62"/>
      <c r="C364" s="65"/>
      <c r="D364" s="50" t="str">
        <f>IFERROR((VLOOKUP(C364,ผู้สำเร็จการศึกษา!$C$1:$M$3332,2,0)),"")</f>
        <v/>
      </c>
      <c r="E364" s="51" t="str">
        <f>IFERROR((VLOOKUP(C364,ผู้สำเร็จการศึกษา!$C$1:$M$3332,3,0)),"")</f>
        <v/>
      </c>
      <c r="F364" s="51" t="str">
        <f>IFERROR((VLOOKUP(C364,ผู้สำเร็จการศึกษา!$C$1:$M$3332,4,0)),"")</f>
        <v/>
      </c>
      <c r="G364" s="51" t="str">
        <f>IFERROR((VLOOKUP(C364,ผู้สำเร็จการศึกษา!$C$1:$M$3332,10,0)),"")</f>
        <v/>
      </c>
      <c r="H364" s="51" t="str">
        <f>IFERROR((VLOOKUP(C364,ผู้สำเร็จการศึกษา!$C$1:$M$3332,6,0)),"")</f>
        <v/>
      </c>
      <c r="I364" s="51" t="str">
        <f>IFERROR((VLOOKUP(C364,ผู้สำเร็จการศึกษา!$C$1:$M$3332,8,0)),"")</f>
        <v/>
      </c>
      <c r="J364" s="51"/>
      <c r="K364" s="51"/>
      <c r="L364" s="51"/>
      <c r="M364" s="51"/>
      <c r="N364" s="51"/>
      <c r="O364" s="51"/>
      <c r="P364" s="51"/>
      <c r="Q364" s="51"/>
      <c r="R364" s="51"/>
      <c r="S364" s="39"/>
      <c r="T364" s="40"/>
      <c r="U364" s="39"/>
      <c r="V364" s="40"/>
      <c r="W364" s="39"/>
      <c r="X364" s="41"/>
      <c r="Y364" s="41"/>
      <c r="Z364" s="41"/>
      <c r="AA364" s="42"/>
      <c r="AB364" s="41"/>
      <c r="AC364" s="41"/>
      <c r="AD364" s="41"/>
      <c r="AE364" s="40"/>
      <c r="AF364" s="43"/>
      <c r="AG364" s="43"/>
      <c r="AH364" s="40"/>
      <c r="AI364" s="44"/>
      <c r="AJ364" s="44"/>
      <c r="AK364" s="44"/>
      <c r="AL364" s="44"/>
      <c r="AM364" s="44"/>
      <c r="AN364" s="44"/>
      <c r="AO364" s="45"/>
      <c r="AP364" s="45"/>
      <c r="AQ364" s="45"/>
      <c r="AR364" s="45"/>
      <c r="AS364" s="45"/>
      <c r="AT364" s="45"/>
      <c r="AU364" s="38"/>
      <c r="AV364" s="38"/>
      <c r="AW364" s="38"/>
      <c r="AX364" s="38"/>
      <c r="AY364" s="38"/>
      <c r="AZ364" s="38"/>
      <c r="BA364" s="45"/>
      <c r="BB364" s="45"/>
      <c r="BC364" s="45"/>
      <c r="BD364" s="45"/>
      <c r="BE364" s="45"/>
      <c r="BF364" s="38"/>
      <c r="BG364" s="38"/>
      <c r="BH364" s="38"/>
      <c r="BI364" s="38"/>
      <c r="BJ364" s="45"/>
      <c r="BK364" s="45"/>
      <c r="BL364" s="38"/>
      <c r="BM364" s="38"/>
      <c r="BN364" s="38"/>
      <c r="BO364" s="38"/>
      <c r="BP364" s="42"/>
      <c r="BQ364" s="42"/>
      <c r="BR364" s="42"/>
      <c r="BS364" s="42"/>
      <c r="BT364" s="42"/>
    </row>
    <row r="365" spans="1:72" s="63" customFormat="1">
      <c r="A365" s="53" t="str">
        <f t="shared" si="5"/>
        <v/>
      </c>
      <c r="B365" s="62"/>
      <c r="C365" s="65"/>
      <c r="D365" s="50" t="str">
        <f>IFERROR((VLOOKUP(C365,ผู้สำเร็จการศึกษา!$C$1:$M$3332,2,0)),"")</f>
        <v/>
      </c>
      <c r="E365" s="51" t="str">
        <f>IFERROR((VLOOKUP(C365,ผู้สำเร็จการศึกษา!$C$1:$M$3332,3,0)),"")</f>
        <v/>
      </c>
      <c r="F365" s="51" t="str">
        <f>IFERROR((VLOOKUP(C365,ผู้สำเร็จการศึกษา!$C$1:$M$3332,4,0)),"")</f>
        <v/>
      </c>
      <c r="G365" s="51" t="str">
        <f>IFERROR((VLOOKUP(C365,ผู้สำเร็จการศึกษา!$C$1:$M$3332,10,0)),"")</f>
        <v/>
      </c>
      <c r="H365" s="51" t="str">
        <f>IFERROR((VLOOKUP(C365,ผู้สำเร็จการศึกษา!$C$1:$M$3332,6,0)),"")</f>
        <v/>
      </c>
      <c r="I365" s="51" t="str">
        <f>IFERROR((VLOOKUP(C365,ผู้สำเร็จการศึกษา!$C$1:$M$3332,8,0)),"")</f>
        <v/>
      </c>
      <c r="J365" s="51"/>
      <c r="K365" s="51"/>
      <c r="L365" s="51"/>
      <c r="M365" s="51"/>
      <c r="N365" s="51"/>
      <c r="O365" s="51"/>
      <c r="P365" s="51"/>
      <c r="Q365" s="51"/>
      <c r="R365" s="51"/>
      <c r="S365" s="39"/>
      <c r="T365" s="40"/>
      <c r="U365" s="39"/>
      <c r="V365" s="40"/>
      <c r="W365" s="39"/>
      <c r="X365" s="41"/>
      <c r="Y365" s="41"/>
      <c r="Z365" s="41"/>
      <c r="AA365" s="42"/>
      <c r="AB365" s="41"/>
      <c r="AC365" s="41"/>
      <c r="AD365" s="41"/>
      <c r="AE365" s="40"/>
      <c r="AF365" s="43"/>
      <c r="AG365" s="43"/>
      <c r="AH365" s="40"/>
      <c r="AI365" s="44"/>
      <c r="AJ365" s="44"/>
      <c r="AK365" s="44"/>
      <c r="AL365" s="44"/>
      <c r="AM365" s="44"/>
      <c r="AN365" s="44"/>
      <c r="AO365" s="45"/>
      <c r="AP365" s="45"/>
      <c r="AQ365" s="45"/>
      <c r="AR365" s="45"/>
      <c r="AS365" s="45"/>
      <c r="AT365" s="45"/>
      <c r="AU365" s="38"/>
      <c r="AV365" s="38"/>
      <c r="AW365" s="38"/>
      <c r="AX365" s="38"/>
      <c r="AY365" s="38"/>
      <c r="AZ365" s="38"/>
      <c r="BA365" s="45"/>
      <c r="BB365" s="45"/>
      <c r="BC365" s="45"/>
      <c r="BD365" s="45"/>
      <c r="BE365" s="45"/>
      <c r="BF365" s="38"/>
      <c r="BG365" s="38"/>
      <c r="BH365" s="38"/>
      <c r="BI365" s="38"/>
      <c r="BJ365" s="45"/>
      <c r="BK365" s="45"/>
      <c r="BL365" s="38"/>
      <c r="BM365" s="38"/>
      <c r="BN365" s="38"/>
      <c r="BO365" s="38"/>
      <c r="BP365" s="42"/>
      <c r="BQ365" s="42"/>
      <c r="BR365" s="42"/>
      <c r="BS365" s="42"/>
      <c r="BT365" s="42"/>
    </row>
    <row r="366" spans="1:72" s="63" customFormat="1">
      <c r="A366" s="53" t="str">
        <f t="shared" si="5"/>
        <v/>
      </c>
      <c r="B366" s="62"/>
      <c r="C366" s="65"/>
      <c r="D366" s="50" t="str">
        <f>IFERROR((VLOOKUP(C366,ผู้สำเร็จการศึกษา!$C$1:$M$3332,2,0)),"")</f>
        <v/>
      </c>
      <c r="E366" s="51" t="str">
        <f>IFERROR((VLOOKUP(C366,ผู้สำเร็จการศึกษา!$C$1:$M$3332,3,0)),"")</f>
        <v/>
      </c>
      <c r="F366" s="51" t="str">
        <f>IFERROR((VLOOKUP(C366,ผู้สำเร็จการศึกษา!$C$1:$M$3332,4,0)),"")</f>
        <v/>
      </c>
      <c r="G366" s="51" t="str">
        <f>IFERROR((VLOOKUP(C366,ผู้สำเร็จการศึกษา!$C$1:$M$3332,10,0)),"")</f>
        <v/>
      </c>
      <c r="H366" s="51" t="str">
        <f>IFERROR((VLOOKUP(C366,ผู้สำเร็จการศึกษา!$C$1:$M$3332,6,0)),"")</f>
        <v/>
      </c>
      <c r="I366" s="51" t="str">
        <f>IFERROR((VLOOKUP(C366,ผู้สำเร็จการศึกษา!$C$1:$M$3332,8,0)),"")</f>
        <v/>
      </c>
      <c r="J366" s="51"/>
      <c r="K366" s="51"/>
      <c r="L366" s="51"/>
      <c r="M366" s="51"/>
      <c r="N366" s="51"/>
      <c r="O366" s="51"/>
      <c r="P366" s="51"/>
      <c r="Q366" s="51"/>
      <c r="R366" s="51"/>
      <c r="S366" s="39"/>
      <c r="T366" s="40"/>
      <c r="U366" s="39"/>
      <c r="V366" s="40"/>
      <c r="W366" s="39"/>
      <c r="X366" s="41"/>
      <c r="Y366" s="41"/>
      <c r="Z366" s="41"/>
      <c r="AA366" s="42"/>
      <c r="AB366" s="41"/>
      <c r="AC366" s="41"/>
      <c r="AD366" s="41"/>
      <c r="AE366" s="40"/>
      <c r="AF366" s="43"/>
      <c r="AG366" s="43"/>
      <c r="AH366" s="40"/>
      <c r="AI366" s="44"/>
      <c r="AJ366" s="44"/>
      <c r="AK366" s="44"/>
      <c r="AL366" s="44"/>
      <c r="AM366" s="44"/>
      <c r="AN366" s="44"/>
      <c r="AO366" s="45"/>
      <c r="AP366" s="45"/>
      <c r="AQ366" s="45"/>
      <c r="AR366" s="45"/>
      <c r="AS366" s="45"/>
      <c r="AT366" s="45"/>
      <c r="AU366" s="38"/>
      <c r="AV366" s="38"/>
      <c r="AW366" s="38"/>
      <c r="AX366" s="38"/>
      <c r="AY366" s="38"/>
      <c r="AZ366" s="38"/>
      <c r="BA366" s="45"/>
      <c r="BB366" s="45"/>
      <c r="BC366" s="45"/>
      <c r="BD366" s="45"/>
      <c r="BE366" s="45"/>
      <c r="BF366" s="38"/>
      <c r="BG366" s="38"/>
      <c r="BH366" s="38"/>
      <c r="BI366" s="38"/>
      <c r="BJ366" s="45"/>
      <c r="BK366" s="45"/>
      <c r="BL366" s="38"/>
      <c r="BM366" s="38"/>
      <c r="BN366" s="38"/>
      <c r="BO366" s="38"/>
      <c r="BP366" s="42"/>
      <c r="BQ366" s="42"/>
      <c r="BR366" s="42"/>
      <c r="BS366" s="42"/>
      <c r="BT366" s="42"/>
    </row>
    <row r="367" spans="1:72" s="63" customFormat="1">
      <c r="A367" s="53" t="str">
        <f t="shared" si="5"/>
        <v/>
      </c>
      <c r="B367" s="62"/>
      <c r="C367" s="65"/>
      <c r="D367" s="50" t="str">
        <f>IFERROR((VLOOKUP(C367,ผู้สำเร็จการศึกษา!$C$1:$M$3332,2,0)),"")</f>
        <v/>
      </c>
      <c r="E367" s="51" t="str">
        <f>IFERROR((VLOOKUP(C367,ผู้สำเร็จการศึกษา!$C$1:$M$3332,3,0)),"")</f>
        <v/>
      </c>
      <c r="F367" s="51" t="str">
        <f>IFERROR((VLOOKUP(C367,ผู้สำเร็จการศึกษา!$C$1:$M$3332,4,0)),"")</f>
        <v/>
      </c>
      <c r="G367" s="51" t="str">
        <f>IFERROR((VLOOKUP(C367,ผู้สำเร็จการศึกษา!$C$1:$M$3332,10,0)),"")</f>
        <v/>
      </c>
      <c r="H367" s="51" t="str">
        <f>IFERROR((VLOOKUP(C367,ผู้สำเร็จการศึกษา!$C$1:$M$3332,6,0)),"")</f>
        <v/>
      </c>
      <c r="I367" s="51" t="str">
        <f>IFERROR((VLOOKUP(C367,ผู้สำเร็จการศึกษา!$C$1:$M$3332,8,0)),"")</f>
        <v/>
      </c>
      <c r="J367" s="51"/>
      <c r="K367" s="51"/>
      <c r="L367" s="51"/>
      <c r="M367" s="51"/>
      <c r="N367" s="51"/>
      <c r="O367" s="51"/>
      <c r="P367" s="51"/>
      <c r="Q367" s="51"/>
      <c r="R367" s="51"/>
      <c r="S367" s="39"/>
      <c r="T367" s="40"/>
      <c r="U367" s="39"/>
      <c r="V367" s="40"/>
      <c r="W367" s="39"/>
      <c r="X367" s="41"/>
      <c r="Y367" s="41"/>
      <c r="Z367" s="41"/>
      <c r="AA367" s="42"/>
      <c r="AB367" s="41"/>
      <c r="AC367" s="41"/>
      <c r="AD367" s="41"/>
      <c r="AE367" s="40"/>
      <c r="AF367" s="43"/>
      <c r="AG367" s="43"/>
      <c r="AH367" s="40"/>
      <c r="AI367" s="44"/>
      <c r="AJ367" s="44"/>
      <c r="AK367" s="44"/>
      <c r="AL367" s="44"/>
      <c r="AM367" s="44"/>
      <c r="AN367" s="44"/>
      <c r="AO367" s="45"/>
      <c r="AP367" s="45"/>
      <c r="AQ367" s="45"/>
      <c r="AR367" s="45"/>
      <c r="AS367" s="45"/>
      <c r="AT367" s="45"/>
      <c r="AU367" s="38"/>
      <c r="AV367" s="38"/>
      <c r="AW367" s="38"/>
      <c r="AX367" s="38"/>
      <c r="AY367" s="38"/>
      <c r="AZ367" s="38"/>
      <c r="BA367" s="45"/>
      <c r="BB367" s="45"/>
      <c r="BC367" s="45"/>
      <c r="BD367" s="45"/>
      <c r="BE367" s="45"/>
      <c r="BF367" s="38"/>
      <c r="BG367" s="38"/>
      <c r="BH367" s="38"/>
      <c r="BI367" s="38"/>
      <c r="BJ367" s="45"/>
      <c r="BK367" s="45"/>
      <c r="BL367" s="38"/>
      <c r="BM367" s="38"/>
      <c r="BN367" s="38"/>
      <c r="BO367" s="38"/>
      <c r="BP367" s="42"/>
      <c r="BQ367" s="42"/>
      <c r="BR367" s="42"/>
      <c r="BS367" s="42"/>
      <c r="BT367" s="42"/>
    </row>
    <row r="368" spans="1:72" s="63" customFormat="1">
      <c r="A368" s="53" t="str">
        <f t="shared" si="5"/>
        <v/>
      </c>
      <c r="B368" s="62"/>
      <c r="C368" s="65"/>
      <c r="D368" s="50" t="str">
        <f>IFERROR((VLOOKUP(C368,ผู้สำเร็จการศึกษา!$C$1:$M$3332,2,0)),"")</f>
        <v/>
      </c>
      <c r="E368" s="51" t="str">
        <f>IFERROR((VLOOKUP(C368,ผู้สำเร็จการศึกษา!$C$1:$M$3332,3,0)),"")</f>
        <v/>
      </c>
      <c r="F368" s="51" t="str">
        <f>IFERROR((VLOOKUP(C368,ผู้สำเร็จการศึกษา!$C$1:$M$3332,4,0)),"")</f>
        <v/>
      </c>
      <c r="G368" s="51" t="str">
        <f>IFERROR((VLOOKUP(C368,ผู้สำเร็จการศึกษา!$C$1:$M$3332,10,0)),"")</f>
        <v/>
      </c>
      <c r="H368" s="51" t="str">
        <f>IFERROR((VLOOKUP(C368,ผู้สำเร็จการศึกษา!$C$1:$M$3332,6,0)),"")</f>
        <v/>
      </c>
      <c r="I368" s="51" t="str">
        <f>IFERROR((VLOOKUP(C368,ผู้สำเร็จการศึกษา!$C$1:$M$3332,8,0)),"")</f>
        <v/>
      </c>
      <c r="J368" s="51"/>
      <c r="K368" s="51"/>
      <c r="L368" s="51"/>
      <c r="M368" s="51"/>
      <c r="N368" s="51"/>
      <c r="O368" s="51"/>
      <c r="P368" s="51"/>
      <c r="Q368" s="51"/>
      <c r="R368" s="51"/>
      <c r="S368" s="39"/>
      <c r="T368" s="40"/>
      <c r="U368" s="39"/>
      <c r="V368" s="40"/>
      <c r="W368" s="39"/>
      <c r="X368" s="41"/>
      <c r="Y368" s="41"/>
      <c r="Z368" s="41"/>
      <c r="AA368" s="42"/>
      <c r="AB368" s="41"/>
      <c r="AC368" s="41"/>
      <c r="AD368" s="41"/>
      <c r="AE368" s="40"/>
      <c r="AF368" s="43"/>
      <c r="AG368" s="43"/>
      <c r="AH368" s="40"/>
      <c r="AI368" s="44"/>
      <c r="AJ368" s="44"/>
      <c r="AK368" s="44"/>
      <c r="AL368" s="44"/>
      <c r="AM368" s="44"/>
      <c r="AN368" s="44"/>
      <c r="AO368" s="45"/>
      <c r="AP368" s="45"/>
      <c r="AQ368" s="45"/>
      <c r="AR368" s="45"/>
      <c r="AS368" s="45"/>
      <c r="AT368" s="45"/>
      <c r="AU368" s="38"/>
      <c r="AV368" s="38"/>
      <c r="AW368" s="38"/>
      <c r="AX368" s="38"/>
      <c r="AY368" s="38"/>
      <c r="AZ368" s="38"/>
      <c r="BA368" s="45"/>
      <c r="BB368" s="45"/>
      <c r="BC368" s="45"/>
      <c r="BD368" s="45"/>
      <c r="BE368" s="45"/>
      <c r="BF368" s="38"/>
      <c r="BG368" s="38"/>
      <c r="BH368" s="38"/>
      <c r="BI368" s="38"/>
      <c r="BJ368" s="45"/>
      <c r="BK368" s="45"/>
      <c r="BL368" s="38"/>
      <c r="BM368" s="38"/>
      <c r="BN368" s="38"/>
      <c r="BO368" s="38"/>
      <c r="BP368" s="42"/>
      <c r="BQ368" s="42"/>
      <c r="BR368" s="42"/>
      <c r="BS368" s="42"/>
      <c r="BT368" s="42"/>
    </row>
    <row r="369" spans="1:72" s="63" customFormat="1">
      <c r="A369" s="53" t="str">
        <f t="shared" si="5"/>
        <v/>
      </c>
      <c r="B369" s="62"/>
      <c r="C369" s="65"/>
      <c r="D369" s="50" t="str">
        <f>IFERROR((VLOOKUP(C369,ผู้สำเร็จการศึกษา!$C$1:$M$3332,2,0)),"")</f>
        <v/>
      </c>
      <c r="E369" s="51" t="str">
        <f>IFERROR((VLOOKUP(C369,ผู้สำเร็จการศึกษา!$C$1:$M$3332,3,0)),"")</f>
        <v/>
      </c>
      <c r="F369" s="51" t="str">
        <f>IFERROR((VLOOKUP(C369,ผู้สำเร็จการศึกษา!$C$1:$M$3332,4,0)),"")</f>
        <v/>
      </c>
      <c r="G369" s="51" t="str">
        <f>IFERROR((VLOOKUP(C369,ผู้สำเร็จการศึกษา!$C$1:$M$3332,10,0)),"")</f>
        <v/>
      </c>
      <c r="H369" s="51" t="str">
        <f>IFERROR((VLOOKUP(C369,ผู้สำเร็จการศึกษา!$C$1:$M$3332,6,0)),"")</f>
        <v/>
      </c>
      <c r="I369" s="51" t="str">
        <f>IFERROR((VLOOKUP(C369,ผู้สำเร็จการศึกษา!$C$1:$M$3332,8,0)),"")</f>
        <v/>
      </c>
      <c r="J369" s="51"/>
      <c r="K369" s="51"/>
      <c r="L369" s="51"/>
      <c r="M369" s="51"/>
      <c r="N369" s="51"/>
      <c r="O369" s="51"/>
      <c r="P369" s="51"/>
      <c r="Q369" s="51"/>
      <c r="R369" s="51"/>
      <c r="S369" s="39"/>
      <c r="T369" s="40"/>
      <c r="U369" s="39"/>
      <c r="V369" s="40"/>
      <c r="W369" s="39"/>
      <c r="X369" s="41"/>
      <c r="Y369" s="41"/>
      <c r="Z369" s="41"/>
      <c r="AA369" s="42"/>
      <c r="AB369" s="41"/>
      <c r="AC369" s="41"/>
      <c r="AD369" s="41"/>
      <c r="AE369" s="40"/>
      <c r="AF369" s="43"/>
      <c r="AG369" s="43"/>
      <c r="AH369" s="40"/>
      <c r="AI369" s="44"/>
      <c r="AJ369" s="44"/>
      <c r="AK369" s="44"/>
      <c r="AL369" s="44"/>
      <c r="AM369" s="44"/>
      <c r="AN369" s="44"/>
      <c r="AO369" s="45"/>
      <c r="AP369" s="45"/>
      <c r="AQ369" s="45"/>
      <c r="AR369" s="45"/>
      <c r="AS369" s="45"/>
      <c r="AT369" s="45"/>
      <c r="AU369" s="38"/>
      <c r="AV369" s="38"/>
      <c r="AW369" s="38"/>
      <c r="AX369" s="38"/>
      <c r="AY369" s="38"/>
      <c r="AZ369" s="38"/>
      <c r="BA369" s="45"/>
      <c r="BB369" s="45"/>
      <c r="BC369" s="45"/>
      <c r="BD369" s="45"/>
      <c r="BE369" s="45"/>
      <c r="BF369" s="38"/>
      <c r="BG369" s="38"/>
      <c r="BH369" s="38"/>
      <c r="BI369" s="38"/>
      <c r="BJ369" s="45"/>
      <c r="BK369" s="45"/>
      <c r="BL369" s="38"/>
      <c r="BM369" s="38"/>
      <c r="BN369" s="38"/>
      <c r="BO369" s="38"/>
      <c r="BP369" s="42"/>
      <c r="BQ369" s="42"/>
      <c r="BR369" s="42"/>
      <c r="BS369" s="42"/>
      <c r="BT369" s="42"/>
    </row>
    <row r="370" spans="1:72" s="63" customFormat="1">
      <c r="A370" s="53" t="str">
        <f t="shared" si="5"/>
        <v/>
      </c>
      <c r="B370" s="62"/>
      <c r="C370" s="65"/>
      <c r="D370" s="50" t="str">
        <f>IFERROR((VLOOKUP(C370,ผู้สำเร็จการศึกษา!$C$1:$M$3332,2,0)),"")</f>
        <v/>
      </c>
      <c r="E370" s="51" t="str">
        <f>IFERROR((VLOOKUP(C370,ผู้สำเร็จการศึกษา!$C$1:$M$3332,3,0)),"")</f>
        <v/>
      </c>
      <c r="F370" s="51" t="str">
        <f>IFERROR((VLOOKUP(C370,ผู้สำเร็จการศึกษา!$C$1:$M$3332,4,0)),"")</f>
        <v/>
      </c>
      <c r="G370" s="51" t="str">
        <f>IFERROR((VLOOKUP(C370,ผู้สำเร็จการศึกษา!$C$1:$M$3332,10,0)),"")</f>
        <v/>
      </c>
      <c r="H370" s="51" t="str">
        <f>IFERROR((VLOOKUP(C370,ผู้สำเร็จการศึกษา!$C$1:$M$3332,6,0)),"")</f>
        <v/>
      </c>
      <c r="I370" s="51" t="str">
        <f>IFERROR((VLOOKUP(C370,ผู้สำเร็จการศึกษา!$C$1:$M$3332,8,0)),"")</f>
        <v/>
      </c>
      <c r="J370" s="51"/>
      <c r="K370" s="51"/>
      <c r="L370" s="51"/>
      <c r="M370" s="51"/>
      <c r="N370" s="51"/>
      <c r="O370" s="51"/>
      <c r="P370" s="51"/>
      <c r="Q370" s="51"/>
      <c r="R370" s="51"/>
      <c r="S370" s="39"/>
      <c r="T370" s="40"/>
      <c r="U370" s="39"/>
      <c r="V370" s="40"/>
      <c r="W370" s="39"/>
      <c r="X370" s="41"/>
      <c r="Y370" s="41"/>
      <c r="Z370" s="41"/>
      <c r="AA370" s="42"/>
      <c r="AB370" s="41"/>
      <c r="AC370" s="41"/>
      <c r="AD370" s="41"/>
      <c r="AE370" s="40"/>
      <c r="AF370" s="43"/>
      <c r="AG370" s="43"/>
      <c r="AH370" s="40"/>
      <c r="AI370" s="44"/>
      <c r="AJ370" s="44"/>
      <c r="AK370" s="44"/>
      <c r="AL370" s="44"/>
      <c r="AM370" s="44"/>
      <c r="AN370" s="44"/>
      <c r="AO370" s="45"/>
      <c r="AP370" s="45"/>
      <c r="AQ370" s="45"/>
      <c r="AR370" s="45"/>
      <c r="AS370" s="45"/>
      <c r="AT370" s="45"/>
      <c r="AU370" s="38"/>
      <c r="AV370" s="38"/>
      <c r="AW370" s="38"/>
      <c r="AX370" s="38"/>
      <c r="AY370" s="38"/>
      <c r="AZ370" s="38"/>
      <c r="BA370" s="45"/>
      <c r="BB370" s="45"/>
      <c r="BC370" s="45"/>
      <c r="BD370" s="45"/>
      <c r="BE370" s="45"/>
      <c r="BF370" s="38"/>
      <c r="BG370" s="38"/>
      <c r="BH370" s="38"/>
      <c r="BI370" s="38"/>
      <c r="BJ370" s="45"/>
      <c r="BK370" s="45"/>
      <c r="BL370" s="38"/>
      <c r="BM370" s="38"/>
      <c r="BN370" s="38"/>
      <c r="BO370" s="38"/>
      <c r="BP370" s="42"/>
      <c r="BQ370" s="42"/>
      <c r="BR370" s="42"/>
      <c r="BS370" s="42"/>
      <c r="BT370" s="42"/>
    </row>
    <row r="371" spans="1:72" s="63" customFormat="1">
      <c r="A371" s="53" t="str">
        <f t="shared" si="5"/>
        <v/>
      </c>
      <c r="B371" s="62"/>
      <c r="C371" s="65"/>
      <c r="D371" s="50" t="str">
        <f>IFERROR((VLOOKUP(C371,ผู้สำเร็จการศึกษา!$C$1:$M$3332,2,0)),"")</f>
        <v/>
      </c>
      <c r="E371" s="51" t="str">
        <f>IFERROR((VLOOKUP(C371,ผู้สำเร็จการศึกษา!$C$1:$M$3332,3,0)),"")</f>
        <v/>
      </c>
      <c r="F371" s="51" t="str">
        <f>IFERROR((VLOOKUP(C371,ผู้สำเร็จการศึกษา!$C$1:$M$3332,4,0)),"")</f>
        <v/>
      </c>
      <c r="G371" s="51" t="str">
        <f>IFERROR((VLOOKUP(C371,ผู้สำเร็จการศึกษา!$C$1:$M$3332,10,0)),"")</f>
        <v/>
      </c>
      <c r="H371" s="51" t="str">
        <f>IFERROR((VLOOKUP(C371,ผู้สำเร็จการศึกษา!$C$1:$M$3332,6,0)),"")</f>
        <v/>
      </c>
      <c r="I371" s="51" t="str">
        <f>IFERROR((VLOOKUP(C371,ผู้สำเร็จการศึกษา!$C$1:$M$3332,8,0)),"")</f>
        <v/>
      </c>
      <c r="J371" s="51"/>
      <c r="K371" s="51"/>
      <c r="L371" s="51"/>
      <c r="M371" s="51"/>
      <c r="N371" s="51"/>
      <c r="O371" s="51"/>
      <c r="P371" s="51"/>
      <c r="Q371" s="51"/>
      <c r="R371" s="51"/>
      <c r="S371" s="39"/>
      <c r="T371" s="40"/>
      <c r="U371" s="39"/>
      <c r="V371" s="40"/>
      <c r="W371" s="39"/>
      <c r="X371" s="41"/>
      <c r="Y371" s="41"/>
      <c r="Z371" s="41"/>
      <c r="AA371" s="42"/>
      <c r="AB371" s="41"/>
      <c r="AC371" s="41"/>
      <c r="AD371" s="41"/>
      <c r="AE371" s="40"/>
      <c r="AF371" s="43"/>
      <c r="AG371" s="43"/>
      <c r="AH371" s="40"/>
      <c r="AI371" s="44"/>
      <c r="AJ371" s="44"/>
      <c r="AK371" s="44"/>
      <c r="AL371" s="44"/>
      <c r="AM371" s="44"/>
      <c r="AN371" s="44"/>
      <c r="AO371" s="45"/>
      <c r="AP371" s="45"/>
      <c r="AQ371" s="45"/>
      <c r="AR371" s="45"/>
      <c r="AS371" s="45"/>
      <c r="AT371" s="45"/>
      <c r="AU371" s="38"/>
      <c r="AV371" s="38"/>
      <c r="AW371" s="38"/>
      <c r="AX371" s="38"/>
      <c r="AY371" s="38"/>
      <c r="AZ371" s="38"/>
      <c r="BA371" s="45"/>
      <c r="BB371" s="45"/>
      <c r="BC371" s="45"/>
      <c r="BD371" s="45"/>
      <c r="BE371" s="45"/>
      <c r="BF371" s="38"/>
      <c r="BG371" s="38"/>
      <c r="BH371" s="38"/>
      <c r="BI371" s="38"/>
      <c r="BJ371" s="45"/>
      <c r="BK371" s="45"/>
      <c r="BL371" s="38"/>
      <c r="BM371" s="38"/>
      <c r="BN371" s="38"/>
      <c r="BO371" s="38"/>
      <c r="BP371" s="42"/>
      <c r="BQ371" s="42"/>
      <c r="BR371" s="42"/>
      <c r="BS371" s="42"/>
      <c r="BT371" s="42"/>
    </row>
    <row r="372" spans="1:72" s="63" customFormat="1">
      <c r="A372" s="53" t="str">
        <f t="shared" si="5"/>
        <v/>
      </c>
      <c r="B372" s="62"/>
      <c r="C372" s="65"/>
      <c r="D372" s="50" t="str">
        <f>IFERROR((VLOOKUP(C372,ผู้สำเร็จการศึกษา!$C$1:$M$3332,2,0)),"")</f>
        <v/>
      </c>
      <c r="E372" s="51" t="str">
        <f>IFERROR((VLOOKUP(C372,ผู้สำเร็จการศึกษา!$C$1:$M$3332,3,0)),"")</f>
        <v/>
      </c>
      <c r="F372" s="51" t="str">
        <f>IFERROR((VLOOKUP(C372,ผู้สำเร็จการศึกษา!$C$1:$M$3332,4,0)),"")</f>
        <v/>
      </c>
      <c r="G372" s="51" t="str">
        <f>IFERROR((VLOOKUP(C372,ผู้สำเร็จการศึกษา!$C$1:$M$3332,10,0)),"")</f>
        <v/>
      </c>
      <c r="H372" s="51" t="str">
        <f>IFERROR((VLOOKUP(C372,ผู้สำเร็จการศึกษา!$C$1:$M$3332,6,0)),"")</f>
        <v/>
      </c>
      <c r="I372" s="51" t="str">
        <f>IFERROR((VLOOKUP(C372,ผู้สำเร็จการศึกษา!$C$1:$M$3332,8,0)),"")</f>
        <v/>
      </c>
      <c r="J372" s="51"/>
      <c r="K372" s="51"/>
      <c r="L372" s="51"/>
      <c r="M372" s="51"/>
      <c r="N372" s="51"/>
      <c r="O372" s="51"/>
      <c r="P372" s="51"/>
      <c r="Q372" s="51"/>
      <c r="R372" s="51"/>
      <c r="S372" s="39"/>
      <c r="T372" s="40"/>
      <c r="U372" s="39"/>
      <c r="V372" s="40"/>
      <c r="W372" s="39"/>
      <c r="X372" s="41"/>
      <c r="Y372" s="41"/>
      <c r="Z372" s="41"/>
      <c r="AA372" s="42"/>
      <c r="AB372" s="41"/>
      <c r="AC372" s="41"/>
      <c r="AD372" s="41"/>
      <c r="AE372" s="40"/>
      <c r="AF372" s="43"/>
      <c r="AG372" s="43"/>
      <c r="AH372" s="40"/>
      <c r="AI372" s="44"/>
      <c r="AJ372" s="44"/>
      <c r="AK372" s="44"/>
      <c r="AL372" s="44"/>
      <c r="AM372" s="44"/>
      <c r="AN372" s="44"/>
      <c r="AO372" s="45"/>
      <c r="AP372" s="45"/>
      <c r="AQ372" s="45"/>
      <c r="AR372" s="45"/>
      <c r="AS372" s="45"/>
      <c r="AT372" s="45"/>
      <c r="AU372" s="38"/>
      <c r="AV372" s="38"/>
      <c r="AW372" s="38"/>
      <c r="AX372" s="38"/>
      <c r="AY372" s="38"/>
      <c r="AZ372" s="38"/>
      <c r="BA372" s="45"/>
      <c r="BB372" s="45"/>
      <c r="BC372" s="45"/>
      <c r="BD372" s="45"/>
      <c r="BE372" s="45"/>
      <c r="BF372" s="38"/>
      <c r="BG372" s="38"/>
      <c r="BH372" s="38"/>
      <c r="BI372" s="38"/>
      <c r="BJ372" s="45"/>
      <c r="BK372" s="45"/>
      <c r="BL372" s="38"/>
      <c r="BM372" s="38"/>
      <c r="BN372" s="38"/>
      <c r="BO372" s="38"/>
      <c r="BP372" s="42"/>
      <c r="BQ372" s="42"/>
      <c r="BR372" s="42"/>
      <c r="BS372" s="42"/>
      <c r="BT372" s="42"/>
    </row>
    <row r="373" spans="1:72" s="63" customFormat="1">
      <c r="A373" s="53" t="str">
        <f t="shared" ref="A373:A436" si="6">IF(B373&lt;&gt;"",1+A372, IF(D373&lt;&gt;"",1+A372, IF(E373&lt;&gt;"",1+A372, IF(F373&lt;&gt;"",1+A372, IF(G373&lt;&gt;"",1+A372,"")))))</f>
        <v/>
      </c>
      <c r="B373" s="62"/>
      <c r="C373" s="65"/>
      <c r="D373" s="50" t="str">
        <f>IFERROR((VLOOKUP(C373,ผู้สำเร็จการศึกษา!$C$1:$M$3332,2,0)),"")</f>
        <v/>
      </c>
      <c r="E373" s="51" t="str">
        <f>IFERROR((VLOOKUP(C373,ผู้สำเร็จการศึกษา!$C$1:$M$3332,3,0)),"")</f>
        <v/>
      </c>
      <c r="F373" s="51" t="str">
        <f>IFERROR((VLOOKUP(C373,ผู้สำเร็จการศึกษา!$C$1:$M$3332,4,0)),"")</f>
        <v/>
      </c>
      <c r="G373" s="51" t="str">
        <f>IFERROR((VLOOKUP(C373,ผู้สำเร็จการศึกษา!$C$1:$M$3332,10,0)),"")</f>
        <v/>
      </c>
      <c r="H373" s="51" t="str">
        <f>IFERROR((VLOOKUP(C373,ผู้สำเร็จการศึกษา!$C$1:$M$3332,6,0)),"")</f>
        <v/>
      </c>
      <c r="I373" s="51" t="str">
        <f>IFERROR((VLOOKUP(C373,ผู้สำเร็จการศึกษา!$C$1:$M$3332,8,0)),"")</f>
        <v/>
      </c>
      <c r="J373" s="51"/>
      <c r="K373" s="51"/>
      <c r="L373" s="51"/>
      <c r="M373" s="51"/>
      <c r="N373" s="51"/>
      <c r="O373" s="51"/>
      <c r="P373" s="51"/>
      <c r="Q373" s="51"/>
      <c r="R373" s="51"/>
      <c r="S373" s="39"/>
      <c r="T373" s="40"/>
      <c r="U373" s="39"/>
      <c r="V373" s="40"/>
      <c r="W373" s="39"/>
      <c r="X373" s="41"/>
      <c r="Y373" s="41"/>
      <c r="Z373" s="41"/>
      <c r="AA373" s="42"/>
      <c r="AB373" s="41"/>
      <c r="AC373" s="41"/>
      <c r="AD373" s="41"/>
      <c r="AE373" s="40"/>
      <c r="AF373" s="43"/>
      <c r="AG373" s="43"/>
      <c r="AH373" s="40"/>
      <c r="AI373" s="44"/>
      <c r="AJ373" s="44"/>
      <c r="AK373" s="44"/>
      <c r="AL373" s="44"/>
      <c r="AM373" s="44"/>
      <c r="AN373" s="44"/>
      <c r="AO373" s="45"/>
      <c r="AP373" s="45"/>
      <c r="AQ373" s="45"/>
      <c r="AR373" s="45"/>
      <c r="AS373" s="45"/>
      <c r="AT373" s="45"/>
      <c r="AU373" s="38"/>
      <c r="AV373" s="38"/>
      <c r="AW373" s="38"/>
      <c r="AX373" s="38"/>
      <c r="AY373" s="38"/>
      <c r="AZ373" s="38"/>
      <c r="BA373" s="45"/>
      <c r="BB373" s="45"/>
      <c r="BC373" s="45"/>
      <c r="BD373" s="45"/>
      <c r="BE373" s="45"/>
      <c r="BF373" s="38"/>
      <c r="BG373" s="38"/>
      <c r="BH373" s="38"/>
      <c r="BI373" s="38"/>
      <c r="BJ373" s="45"/>
      <c r="BK373" s="45"/>
      <c r="BL373" s="38"/>
      <c r="BM373" s="38"/>
      <c r="BN373" s="38"/>
      <c r="BO373" s="38"/>
      <c r="BP373" s="42"/>
      <c r="BQ373" s="42"/>
      <c r="BR373" s="42"/>
      <c r="BS373" s="42"/>
      <c r="BT373" s="42"/>
    </row>
    <row r="374" spans="1:72" s="63" customFormat="1">
      <c r="A374" s="53" t="str">
        <f t="shared" si="6"/>
        <v/>
      </c>
      <c r="B374" s="62"/>
      <c r="C374" s="65"/>
      <c r="D374" s="50" t="str">
        <f>IFERROR((VLOOKUP(C374,ผู้สำเร็จการศึกษา!$C$1:$M$3332,2,0)),"")</f>
        <v/>
      </c>
      <c r="E374" s="51" t="str">
        <f>IFERROR((VLOOKUP(C374,ผู้สำเร็จการศึกษา!$C$1:$M$3332,3,0)),"")</f>
        <v/>
      </c>
      <c r="F374" s="51" t="str">
        <f>IFERROR((VLOOKUP(C374,ผู้สำเร็จการศึกษา!$C$1:$M$3332,4,0)),"")</f>
        <v/>
      </c>
      <c r="G374" s="51" t="str">
        <f>IFERROR((VLOOKUP(C374,ผู้สำเร็จการศึกษา!$C$1:$M$3332,10,0)),"")</f>
        <v/>
      </c>
      <c r="H374" s="51" t="str">
        <f>IFERROR((VLOOKUP(C374,ผู้สำเร็จการศึกษา!$C$1:$M$3332,6,0)),"")</f>
        <v/>
      </c>
      <c r="I374" s="51" t="str">
        <f>IFERROR((VLOOKUP(C374,ผู้สำเร็จการศึกษา!$C$1:$M$3332,8,0)),"")</f>
        <v/>
      </c>
      <c r="J374" s="51"/>
      <c r="K374" s="51"/>
      <c r="L374" s="51"/>
      <c r="M374" s="51"/>
      <c r="N374" s="51"/>
      <c r="O374" s="51"/>
      <c r="P374" s="51"/>
      <c r="Q374" s="51"/>
      <c r="R374" s="51"/>
      <c r="S374" s="39"/>
      <c r="T374" s="40"/>
      <c r="U374" s="39"/>
      <c r="V374" s="40"/>
      <c r="W374" s="39"/>
      <c r="X374" s="41"/>
      <c r="Y374" s="41"/>
      <c r="Z374" s="41"/>
      <c r="AA374" s="42"/>
      <c r="AB374" s="41"/>
      <c r="AC374" s="41"/>
      <c r="AD374" s="41"/>
      <c r="AE374" s="40"/>
      <c r="AF374" s="43"/>
      <c r="AG374" s="43"/>
      <c r="AH374" s="40"/>
      <c r="AI374" s="44"/>
      <c r="AJ374" s="44"/>
      <c r="AK374" s="44"/>
      <c r="AL374" s="44"/>
      <c r="AM374" s="44"/>
      <c r="AN374" s="44"/>
      <c r="AO374" s="45"/>
      <c r="AP374" s="45"/>
      <c r="AQ374" s="45"/>
      <c r="AR374" s="45"/>
      <c r="AS374" s="45"/>
      <c r="AT374" s="45"/>
      <c r="AU374" s="38"/>
      <c r="AV374" s="38"/>
      <c r="AW374" s="38"/>
      <c r="AX374" s="38"/>
      <c r="AY374" s="38"/>
      <c r="AZ374" s="38"/>
      <c r="BA374" s="45"/>
      <c r="BB374" s="45"/>
      <c r="BC374" s="45"/>
      <c r="BD374" s="45"/>
      <c r="BE374" s="45"/>
      <c r="BF374" s="38"/>
      <c r="BG374" s="38"/>
      <c r="BH374" s="38"/>
      <c r="BI374" s="38"/>
      <c r="BJ374" s="45"/>
      <c r="BK374" s="45"/>
      <c r="BL374" s="38"/>
      <c r="BM374" s="38"/>
      <c r="BN374" s="38"/>
      <c r="BO374" s="38"/>
      <c r="BP374" s="42"/>
      <c r="BQ374" s="42"/>
      <c r="BR374" s="42"/>
      <c r="BS374" s="42"/>
      <c r="BT374" s="42"/>
    </row>
    <row r="375" spans="1:72" s="63" customFormat="1">
      <c r="A375" s="53" t="str">
        <f t="shared" si="6"/>
        <v/>
      </c>
      <c r="B375" s="62"/>
      <c r="C375" s="65"/>
      <c r="D375" s="50" t="str">
        <f>IFERROR((VLOOKUP(C375,ผู้สำเร็จการศึกษา!$C$1:$M$3332,2,0)),"")</f>
        <v/>
      </c>
      <c r="E375" s="51" t="str">
        <f>IFERROR((VLOOKUP(C375,ผู้สำเร็จการศึกษา!$C$1:$M$3332,3,0)),"")</f>
        <v/>
      </c>
      <c r="F375" s="51" t="str">
        <f>IFERROR((VLOOKUP(C375,ผู้สำเร็จการศึกษา!$C$1:$M$3332,4,0)),"")</f>
        <v/>
      </c>
      <c r="G375" s="51" t="str">
        <f>IFERROR((VLOOKUP(C375,ผู้สำเร็จการศึกษา!$C$1:$M$3332,10,0)),"")</f>
        <v/>
      </c>
      <c r="H375" s="51" t="str">
        <f>IFERROR((VLOOKUP(C375,ผู้สำเร็จการศึกษา!$C$1:$M$3332,6,0)),"")</f>
        <v/>
      </c>
      <c r="I375" s="51" t="str">
        <f>IFERROR((VLOOKUP(C375,ผู้สำเร็จการศึกษา!$C$1:$M$3332,8,0)),"")</f>
        <v/>
      </c>
      <c r="J375" s="51"/>
      <c r="K375" s="51"/>
      <c r="L375" s="51"/>
      <c r="M375" s="51"/>
      <c r="N375" s="51"/>
      <c r="O375" s="51"/>
      <c r="P375" s="51"/>
      <c r="Q375" s="51"/>
      <c r="R375" s="51"/>
      <c r="S375" s="39"/>
      <c r="T375" s="40"/>
      <c r="U375" s="39"/>
      <c r="V375" s="40"/>
      <c r="W375" s="39"/>
      <c r="X375" s="41"/>
      <c r="Y375" s="41"/>
      <c r="Z375" s="41"/>
      <c r="AA375" s="42"/>
      <c r="AB375" s="41"/>
      <c r="AC375" s="41"/>
      <c r="AD375" s="41"/>
      <c r="AE375" s="40"/>
      <c r="AF375" s="43"/>
      <c r="AG375" s="43"/>
      <c r="AH375" s="40"/>
      <c r="AI375" s="44"/>
      <c r="AJ375" s="44"/>
      <c r="AK375" s="44"/>
      <c r="AL375" s="44"/>
      <c r="AM375" s="44"/>
      <c r="AN375" s="44"/>
      <c r="AO375" s="45"/>
      <c r="AP375" s="45"/>
      <c r="AQ375" s="45"/>
      <c r="AR375" s="45"/>
      <c r="AS375" s="45"/>
      <c r="AT375" s="45"/>
      <c r="AU375" s="38"/>
      <c r="AV375" s="38"/>
      <c r="AW375" s="38"/>
      <c r="AX375" s="38"/>
      <c r="AY375" s="38"/>
      <c r="AZ375" s="38"/>
      <c r="BA375" s="45"/>
      <c r="BB375" s="45"/>
      <c r="BC375" s="45"/>
      <c r="BD375" s="45"/>
      <c r="BE375" s="45"/>
      <c r="BF375" s="38"/>
      <c r="BG375" s="38"/>
      <c r="BH375" s="38"/>
      <c r="BI375" s="38"/>
      <c r="BJ375" s="45"/>
      <c r="BK375" s="45"/>
      <c r="BL375" s="38"/>
      <c r="BM375" s="38"/>
      <c r="BN375" s="38"/>
      <c r="BO375" s="38"/>
      <c r="BP375" s="42"/>
      <c r="BQ375" s="42"/>
      <c r="BR375" s="42"/>
      <c r="BS375" s="42"/>
      <c r="BT375" s="42"/>
    </row>
    <row r="376" spans="1:72" s="63" customFormat="1">
      <c r="A376" s="53" t="str">
        <f t="shared" si="6"/>
        <v/>
      </c>
      <c r="B376" s="62"/>
      <c r="C376" s="65"/>
      <c r="D376" s="50" t="str">
        <f>IFERROR((VLOOKUP(C376,ผู้สำเร็จการศึกษา!$C$1:$M$3332,2,0)),"")</f>
        <v/>
      </c>
      <c r="E376" s="51" t="str">
        <f>IFERROR((VLOOKUP(C376,ผู้สำเร็จการศึกษา!$C$1:$M$3332,3,0)),"")</f>
        <v/>
      </c>
      <c r="F376" s="51" t="str">
        <f>IFERROR((VLOOKUP(C376,ผู้สำเร็จการศึกษา!$C$1:$M$3332,4,0)),"")</f>
        <v/>
      </c>
      <c r="G376" s="51" t="str">
        <f>IFERROR((VLOOKUP(C376,ผู้สำเร็จการศึกษา!$C$1:$M$3332,10,0)),"")</f>
        <v/>
      </c>
      <c r="H376" s="51" t="str">
        <f>IFERROR((VLOOKUP(C376,ผู้สำเร็จการศึกษา!$C$1:$M$3332,6,0)),"")</f>
        <v/>
      </c>
      <c r="I376" s="51" t="str">
        <f>IFERROR((VLOOKUP(C376,ผู้สำเร็จการศึกษา!$C$1:$M$3332,8,0)),"")</f>
        <v/>
      </c>
      <c r="J376" s="51"/>
      <c r="K376" s="51"/>
      <c r="L376" s="51"/>
      <c r="M376" s="51"/>
      <c r="N376" s="51"/>
      <c r="O376" s="51"/>
      <c r="P376" s="51"/>
      <c r="Q376" s="51"/>
      <c r="R376" s="51"/>
      <c r="S376" s="39"/>
      <c r="T376" s="40"/>
      <c r="U376" s="39"/>
      <c r="V376" s="40"/>
      <c r="W376" s="39"/>
      <c r="X376" s="41"/>
      <c r="Y376" s="41"/>
      <c r="Z376" s="41"/>
      <c r="AA376" s="42"/>
      <c r="AB376" s="41"/>
      <c r="AC376" s="41"/>
      <c r="AD376" s="41"/>
      <c r="AE376" s="40"/>
      <c r="AF376" s="43"/>
      <c r="AG376" s="43"/>
      <c r="AH376" s="40"/>
      <c r="AI376" s="44"/>
      <c r="AJ376" s="44"/>
      <c r="AK376" s="44"/>
      <c r="AL376" s="44"/>
      <c r="AM376" s="44"/>
      <c r="AN376" s="44"/>
      <c r="AO376" s="45"/>
      <c r="AP376" s="45"/>
      <c r="AQ376" s="45"/>
      <c r="AR376" s="45"/>
      <c r="AS376" s="45"/>
      <c r="AT376" s="45"/>
      <c r="AU376" s="38"/>
      <c r="AV376" s="38"/>
      <c r="AW376" s="38"/>
      <c r="AX376" s="38"/>
      <c r="AY376" s="38"/>
      <c r="AZ376" s="38"/>
      <c r="BA376" s="45"/>
      <c r="BB376" s="45"/>
      <c r="BC376" s="45"/>
      <c r="BD376" s="45"/>
      <c r="BE376" s="45"/>
      <c r="BF376" s="38"/>
      <c r="BG376" s="38"/>
      <c r="BH376" s="38"/>
      <c r="BI376" s="38"/>
      <c r="BJ376" s="45"/>
      <c r="BK376" s="45"/>
      <c r="BL376" s="38"/>
      <c r="BM376" s="38"/>
      <c r="BN376" s="38"/>
      <c r="BO376" s="38"/>
      <c r="BP376" s="42"/>
      <c r="BQ376" s="42"/>
      <c r="BR376" s="42"/>
      <c r="BS376" s="42"/>
      <c r="BT376" s="42"/>
    </row>
    <row r="377" spans="1:72" s="63" customFormat="1">
      <c r="A377" s="53" t="str">
        <f t="shared" si="6"/>
        <v/>
      </c>
      <c r="B377" s="62"/>
      <c r="C377" s="65"/>
      <c r="D377" s="50" t="str">
        <f>IFERROR((VLOOKUP(C377,ผู้สำเร็จการศึกษา!$C$1:$M$3332,2,0)),"")</f>
        <v/>
      </c>
      <c r="E377" s="51" t="str">
        <f>IFERROR((VLOOKUP(C377,ผู้สำเร็จการศึกษา!$C$1:$M$3332,3,0)),"")</f>
        <v/>
      </c>
      <c r="F377" s="51" t="str">
        <f>IFERROR((VLOOKUP(C377,ผู้สำเร็จการศึกษา!$C$1:$M$3332,4,0)),"")</f>
        <v/>
      </c>
      <c r="G377" s="51" t="str">
        <f>IFERROR((VLOOKUP(C377,ผู้สำเร็จการศึกษา!$C$1:$M$3332,10,0)),"")</f>
        <v/>
      </c>
      <c r="H377" s="51" t="str">
        <f>IFERROR((VLOOKUP(C377,ผู้สำเร็จการศึกษา!$C$1:$M$3332,6,0)),"")</f>
        <v/>
      </c>
      <c r="I377" s="51" t="str">
        <f>IFERROR((VLOOKUP(C377,ผู้สำเร็จการศึกษา!$C$1:$M$3332,8,0)),"")</f>
        <v/>
      </c>
      <c r="J377" s="51"/>
      <c r="K377" s="51"/>
      <c r="L377" s="51"/>
      <c r="M377" s="51"/>
      <c r="N377" s="51"/>
      <c r="O377" s="51"/>
      <c r="P377" s="51"/>
      <c r="Q377" s="51"/>
      <c r="R377" s="51"/>
      <c r="S377" s="39"/>
      <c r="T377" s="40"/>
      <c r="U377" s="39"/>
      <c r="V377" s="40"/>
      <c r="W377" s="39"/>
      <c r="X377" s="41"/>
      <c r="Y377" s="41"/>
      <c r="Z377" s="41"/>
      <c r="AA377" s="42"/>
      <c r="AB377" s="41"/>
      <c r="AC377" s="41"/>
      <c r="AD377" s="41"/>
      <c r="AE377" s="40"/>
      <c r="AF377" s="43"/>
      <c r="AG377" s="43"/>
      <c r="AH377" s="40"/>
      <c r="AI377" s="44"/>
      <c r="AJ377" s="44"/>
      <c r="AK377" s="44"/>
      <c r="AL377" s="44"/>
      <c r="AM377" s="44"/>
      <c r="AN377" s="44"/>
      <c r="AO377" s="45"/>
      <c r="AP377" s="45"/>
      <c r="AQ377" s="45"/>
      <c r="AR377" s="45"/>
      <c r="AS377" s="45"/>
      <c r="AT377" s="45"/>
      <c r="AU377" s="38"/>
      <c r="AV377" s="38"/>
      <c r="AW377" s="38"/>
      <c r="AX377" s="38"/>
      <c r="AY377" s="38"/>
      <c r="AZ377" s="38"/>
      <c r="BA377" s="45"/>
      <c r="BB377" s="45"/>
      <c r="BC377" s="45"/>
      <c r="BD377" s="45"/>
      <c r="BE377" s="45"/>
      <c r="BF377" s="38"/>
      <c r="BG377" s="38"/>
      <c r="BH377" s="38"/>
      <c r="BI377" s="38"/>
      <c r="BJ377" s="45"/>
      <c r="BK377" s="45"/>
      <c r="BL377" s="38"/>
      <c r="BM377" s="38"/>
      <c r="BN377" s="38"/>
      <c r="BO377" s="38"/>
      <c r="BP377" s="42"/>
      <c r="BQ377" s="42"/>
      <c r="BR377" s="42"/>
      <c r="BS377" s="42"/>
      <c r="BT377" s="42"/>
    </row>
    <row r="378" spans="1:72" s="63" customFormat="1">
      <c r="A378" s="53" t="str">
        <f t="shared" si="6"/>
        <v/>
      </c>
      <c r="B378" s="62"/>
      <c r="C378" s="65"/>
      <c r="D378" s="50" t="str">
        <f>IFERROR((VLOOKUP(C378,ผู้สำเร็จการศึกษา!$C$1:$M$3332,2,0)),"")</f>
        <v/>
      </c>
      <c r="E378" s="51" t="str">
        <f>IFERROR((VLOOKUP(C378,ผู้สำเร็จการศึกษา!$C$1:$M$3332,3,0)),"")</f>
        <v/>
      </c>
      <c r="F378" s="51" t="str">
        <f>IFERROR((VLOOKUP(C378,ผู้สำเร็จการศึกษา!$C$1:$M$3332,4,0)),"")</f>
        <v/>
      </c>
      <c r="G378" s="51" t="str">
        <f>IFERROR((VLOOKUP(C378,ผู้สำเร็จการศึกษา!$C$1:$M$3332,10,0)),"")</f>
        <v/>
      </c>
      <c r="H378" s="51" t="str">
        <f>IFERROR((VLOOKUP(C378,ผู้สำเร็จการศึกษา!$C$1:$M$3332,6,0)),"")</f>
        <v/>
      </c>
      <c r="I378" s="51" t="str">
        <f>IFERROR((VLOOKUP(C378,ผู้สำเร็จการศึกษา!$C$1:$M$3332,8,0)),"")</f>
        <v/>
      </c>
      <c r="J378" s="51"/>
      <c r="K378" s="51"/>
      <c r="L378" s="51"/>
      <c r="M378" s="51"/>
      <c r="N378" s="51"/>
      <c r="O378" s="51"/>
      <c r="P378" s="51"/>
      <c r="Q378" s="51"/>
      <c r="R378" s="51"/>
      <c r="S378" s="39"/>
      <c r="T378" s="40"/>
      <c r="U378" s="39"/>
      <c r="V378" s="40"/>
      <c r="W378" s="39"/>
      <c r="X378" s="41"/>
      <c r="Y378" s="41"/>
      <c r="Z378" s="41"/>
      <c r="AA378" s="42"/>
      <c r="AB378" s="41"/>
      <c r="AC378" s="41"/>
      <c r="AD378" s="41"/>
      <c r="AE378" s="40"/>
      <c r="AF378" s="43"/>
      <c r="AG378" s="43"/>
      <c r="AH378" s="40"/>
      <c r="AI378" s="44"/>
      <c r="AJ378" s="44"/>
      <c r="AK378" s="44"/>
      <c r="AL378" s="44"/>
      <c r="AM378" s="44"/>
      <c r="AN378" s="44"/>
      <c r="AO378" s="45"/>
      <c r="AP378" s="45"/>
      <c r="AQ378" s="45"/>
      <c r="AR378" s="45"/>
      <c r="AS378" s="45"/>
      <c r="AT378" s="45"/>
      <c r="AU378" s="38"/>
      <c r="AV378" s="38"/>
      <c r="AW378" s="38"/>
      <c r="AX378" s="38"/>
      <c r="AY378" s="38"/>
      <c r="AZ378" s="38"/>
      <c r="BA378" s="45"/>
      <c r="BB378" s="45"/>
      <c r="BC378" s="45"/>
      <c r="BD378" s="45"/>
      <c r="BE378" s="45"/>
      <c r="BF378" s="38"/>
      <c r="BG378" s="38"/>
      <c r="BH378" s="38"/>
      <c r="BI378" s="38"/>
      <c r="BJ378" s="45"/>
      <c r="BK378" s="45"/>
      <c r="BL378" s="38"/>
      <c r="BM378" s="38"/>
      <c r="BN378" s="38"/>
      <c r="BO378" s="38"/>
      <c r="BP378" s="42"/>
      <c r="BQ378" s="42"/>
      <c r="BR378" s="42"/>
      <c r="BS378" s="42"/>
      <c r="BT378" s="42"/>
    </row>
    <row r="379" spans="1:72" s="63" customFormat="1">
      <c r="A379" s="53" t="str">
        <f t="shared" si="6"/>
        <v/>
      </c>
      <c r="B379" s="62"/>
      <c r="C379" s="65"/>
      <c r="D379" s="50" t="str">
        <f>IFERROR((VLOOKUP(C379,ผู้สำเร็จการศึกษา!$C$1:$M$3332,2,0)),"")</f>
        <v/>
      </c>
      <c r="E379" s="51" t="str">
        <f>IFERROR((VLOOKUP(C379,ผู้สำเร็จการศึกษา!$C$1:$M$3332,3,0)),"")</f>
        <v/>
      </c>
      <c r="F379" s="51" t="str">
        <f>IFERROR((VLOOKUP(C379,ผู้สำเร็จการศึกษา!$C$1:$M$3332,4,0)),"")</f>
        <v/>
      </c>
      <c r="G379" s="51" t="str">
        <f>IFERROR((VLOOKUP(C379,ผู้สำเร็จการศึกษา!$C$1:$M$3332,10,0)),"")</f>
        <v/>
      </c>
      <c r="H379" s="51" t="str">
        <f>IFERROR((VLOOKUP(C379,ผู้สำเร็จการศึกษา!$C$1:$M$3332,6,0)),"")</f>
        <v/>
      </c>
      <c r="I379" s="51" t="str">
        <f>IFERROR((VLOOKUP(C379,ผู้สำเร็จการศึกษา!$C$1:$M$3332,8,0)),"")</f>
        <v/>
      </c>
      <c r="J379" s="51"/>
      <c r="K379" s="51"/>
      <c r="L379" s="51"/>
      <c r="M379" s="51"/>
      <c r="N379" s="51"/>
      <c r="O379" s="51"/>
      <c r="P379" s="51"/>
      <c r="Q379" s="51"/>
      <c r="R379" s="51"/>
      <c r="S379" s="39"/>
      <c r="T379" s="40"/>
      <c r="U379" s="39"/>
      <c r="V379" s="40"/>
      <c r="W379" s="39"/>
      <c r="X379" s="41"/>
      <c r="Y379" s="41"/>
      <c r="Z379" s="41"/>
      <c r="AA379" s="42"/>
      <c r="AB379" s="41"/>
      <c r="AC379" s="41"/>
      <c r="AD379" s="41"/>
      <c r="AE379" s="40"/>
      <c r="AF379" s="43"/>
      <c r="AG379" s="43"/>
      <c r="AH379" s="40"/>
      <c r="AI379" s="44"/>
      <c r="AJ379" s="44"/>
      <c r="AK379" s="44"/>
      <c r="AL379" s="44"/>
      <c r="AM379" s="44"/>
      <c r="AN379" s="44"/>
      <c r="AO379" s="45"/>
      <c r="AP379" s="45"/>
      <c r="AQ379" s="45"/>
      <c r="AR379" s="45"/>
      <c r="AS379" s="45"/>
      <c r="AT379" s="45"/>
      <c r="AU379" s="38"/>
      <c r="AV379" s="38"/>
      <c r="AW379" s="38"/>
      <c r="AX379" s="38"/>
      <c r="AY379" s="38"/>
      <c r="AZ379" s="38"/>
      <c r="BA379" s="45"/>
      <c r="BB379" s="45"/>
      <c r="BC379" s="45"/>
      <c r="BD379" s="45"/>
      <c r="BE379" s="45"/>
      <c r="BF379" s="38"/>
      <c r="BG379" s="38"/>
      <c r="BH379" s="38"/>
      <c r="BI379" s="38"/>
      <c r="BJ379" s="45"/>
      <c r="BK379" s="45"/>
      <c r="BL379" s="38"/>
      <c r="BM379" s="38"/>
      <c r="BN379" s="38"/>
      <c r="BO379" s="38"/>
      <c r="BP379" s="42"/>
      <c r="BQ379" s="42"/>
      <c r="BR379" s="42"/>
      <c r="BS379" s="42"/>
      <c r="BT379" s="42"/>
    </row>
    <row r="380" spans="1:72" s="63" customFormat="1">
      <c r="A380" s="53" t="str">
        <f t="shared" si="6"/>
        <v/>
      </c>
      <c r="B380" s="62"/>
      <c r="C380" s="65"/>
      <c r="D380" s="50" t="str">
        <f>IFERROR((VLOOKUP(C380,ผู้สำเร็จการศึกษา!$C$1:$M$3332,2,0)),"")</f>
        <v/>
      </c>
      <c r="E380" s="51" t="str">
        <f>IFERROR((VLOOKUP(C380,ผู้สำเร็จการศึกษา!$C$1:$M$3332,3,0)),"")</f>
        <v/>
      </c>
      <c r="F380" s="51" t="str">
        <f>IFERROR((VLOOKUP(C380,ผู้สำเร็จการศึกษา!$C$1:$M$3332,4,0)),"")</f>
        <v/>
      </c>
      <c r="G380" s="51" t="str">
        <f>IFERROR((VLOOKUP(C380,ผู้สำเร็จการศึกษา!$C$1:$M$3332,10,0)),"")</f>
        <v/>
      </c>
      <c r="H380" s="51" t="str">
        <f>IFERROR((VLOOKUP(C380,ผู้สำเร็จการศึกษา!$C$1:$M$3332,6,0)),"")</f>
        <v/>
      </c>
      <c r="I380" s="51" t="str">
        <f>IFERROR((VLOOKUP(C380,ผู้สำเร็จการศึกษา!$C$1:$M$3332,8,0)),"")</f>
        <v/>
      </c>
      <c r="J380" s="51"/>
      <c r="K380" s="51"/>
      <c r="L380" s="51"/>
      <c r="M380" s="51"/>
      <c r="N380" s="51"/>
      <c r="O380" s="51"/>
      <c r="P380" s="51"/>
      <c r="Q380" s="51"/>
      <c r="R380" s="51"/>
      <c r="S380" s="39"/>
      <c r="T380" s="40"/>
      <c r="U380" s="39"/>
      <c r="V380" s="40"/>
      <c r="W380" s="39"/>
      <c r="X380" s="41"/>
      <c r="Y380" s="41"/>
      <c r="Z380" s="41"/>
      <c r="AA380" s="42"/>
      <c r="AB380" s="41"/>
      <c r="AC380" s="41"/>
      <c r="AD380" s="41"/>
      <c r="AE380" s="40"/>
      <c r="AF380" s="43"/>
      <c r="AG380" s="43"/>
      <c r="AH380" s="40"/>
      <c r="AI380" s="44"/>
      <c r="AJ380" s="44"/>
      <c r="AK380" s="44"/>
      <c r="AL380" s="44"/>
      <c r="AM380" s="44"/>
      <c r="AN380" s="44"/>
      <c r="AO380" s="45"/>
      <c r="AP380" s="45"/>
      <c r="AQ380" s="45"/>
      <c r="AR380" s="45"/>
      <c r="AS380" s="45"/>
      <c r="AT380" s="45"/>
      <c r="AU380" s="38"/>
      <c r="AV380" s="38"/>
      <c r="AW380" s="38"/>
      <c r="AX380" s="38"/>
      <c r="AY380" s="38"/>
      <c r="AZ380" s="38"/>
      <c r="BA380" s="45"/>
      <c r="BB380" s="45"/>
      <c r="BC380" s="45"/>
      <c r="BD380" s="45"/>
      <c r="BE380" s="45"/>
      <c r="BF380" s="38"/>
      <c r="BG380" s="38"/>
      <c r="BH380" s="38"/>
      <c r="BI380" s="38"/>
      <c r="BJ380" s="45"/>
      <c r="BK380" s="45"/>
      <c r="BL380" s="38"/>
      <c r="BM380" s="38"/>
      <c r="BN380" s="38"/>
      <c r="BO380" s="38"/>
      <c r="BP380" s="42"/>
      <c r="BQ380" s="42"/>
      <c r="BR380" s="42"/>
      <c r="BS380" s="42"/>
      <c r="BT380" s="42"/>
    </row>
    <row r="381" spans="1:72" s="63" customFormat="1">
      <c r="A381" s="53" t="str">
        <f t="shared" si="6"/>
        <v/>
      </c>
      <c r="B381" s="62"/>
      <c r="C381" s="65"/>
      <c r="D381" s="50" t="str">
        <f>IFERROR((VLOOKUP(C381,ผู้สำเร็จการศึกษา!$C$1:$M$3332,2,0)),"")</f>
        <v/>
      </c>
      <c r="E381" s="51" t="str">
        <f>IFERROR((VLOOKUP(C381,ผู้สำเร็จการศึกษา!$C$1:$M$3332,3,0)),"")</f>
        <v/>
      </c>
      <c r="F381" s="51" t="str">
        <f>IFERROR((VLOOKUP(C381,ผู้สำเร็จการศึกษา!$C$1:$M$3332,4,0)),"")</f>
        <v/>
      </c>
      <c r="G381" s="51" t="str">
        <f>IFERROR((VLOOKUP(C381,ผู้สำเร็จการศึกษา!$C$1:$M$3332,10,0)),"")</f>
        <v/>
      </c>
      <c r="H381" s="51" t="str">
        <f>IFERROR((VLOOKUP(C381,ผู้สำเร็จการศึกษา!$C$1:$M$3332,6,0)),"")</f>
        <v/>
      </c>
      <c r="I381" s="51" t="str">
        <f>IFERROR((VLOOKUP(C381,ผู้สำเร็จการศึกษา!$C$1:$M$3332,8,0)),"")</f>
        <v/>
      </c>
      <c r="J381" s="51"/>
      <c r="K381" s="51"/>
      <c r="L381" s="51"/>
      <c r="M381" s="51"/>
      <c r="N381" s="51"/>
      <c r="O381" s="51"/>
      <c r="P381" s="51"/>
      <c r="Q381" s="51"/>
      <c r="R381" s="51"/>
      <c r="S381" s="39"/>
      <c r="T381" s="40"/>
      <c r="U381" s="39"/>
      <c r="V381" s="40"/>
      <c r="W381" s="39"/>
      <c r="X381" s="41"/>
      <c r="Y381" s="41"/>
      <c r="Z381" s="41"/>
      <c r="AA381" s="42"/>
      <c r="AB381" s="41"/>
      <c r="AC381" s="41"/>
      <c r="AD381" s="41"/>
      <c r="AE381" s="40"/>
      <c r="AF381" s="43"/>
      <c r="AG381" s="43"/>
      <c r="AH381" s="40"/>
      <c r="AI381" s="44"/>
      <c r="AJ381" s="44"/>
      <c r="AK381" s="44"/>
      <c r="AL381" s="44"/>
      <c r="AM381" s="44"/>
      <c r="AN381" s="44"/>
      <c r="AO381" s="45"/>
      <c r="AP381" s="45"/>
      <c r="AQ381" s="45"/>
      <c r="AR381" s="45"/>
      <c r="AS381" s="45"/>
      <c r="AT381" s="45"/>
      <c r="AU381" s="38"/>
      <c r="AV381" s="38"/>
      <c r="AW381" s="38"/>
      <c r="AX381" s="38"/>
      <c r="AY381" s="38"/>
      <c r="AZ381" s="38"/>
      <c r="BA381" s="45"/>
      <c r="BB381" s="45"/>
      <c r="BC381" s="45"/>
      <c r="BD381" s="45"/>
      <c r="BE381" s="45"/>
      <c r="BF381" s="38"/>
      <c r="BG381" s="38"/>
      <c r="BH381" s="38"/>
      <c r="BI381" s="38"/>
      <c r="BJ381" s="45"/>
      <c r="BK381" s="45"/>
      <c r="BL381" s="38"/>
      <c r="BM381" s="38"/>
      <c r="BN381" s="38"/>
      <c r="BO381" s="38"/>
      <c r="BP381" s="42"/>
      <c r="BQ381" s="42"/>
      <c r="BR381" s="42"/>
      <c r="BS381" s="42"/>
      <c r="BT381" s="42"/>
    </row>
    <row r="382" spans="1:72" s="63" customFormat="1">
      <c r="A382" s="53" t="str">
        <f t="shared" si="6"/>
        <v/>
      </c>
      <c r="B382" s="62"/>
      <c r="C382" s="65"/>
      <c r="D382" s="50" t="str">
        <f>IFERROR((VLOOKUP(C382,ผู้สำเร็จการศึกษา!$C$1:$M$3332,2,0)),"")</f>
        <v/>
      </c>
      <c r="E382" s="51" t="str">
        <f>IFERROR((VLOOKUP(C382,ผู้สำเร็จการศึกษา!$C$1:$M$3332,3,0)),"")</f>
        <v/>
      </c>
      <c r="F382" s="51" t="str">
        <f>IFERROR((VLOOKUP(C382,ผู้สำเร็จการศึกษา!$C$1:$M$3332,4,0)),"")</f>
        <v/>
      </c>
      <c r="G382" s="51" t="str">
        <f>IFERROR((VLOOKUP(C382,ผู้สำเร็จการศึกษา!$C$1:$M$3332,10,0)),"")</f>
        <v/>
      </c>
      <c r="H382" s="51" t="str">
        <f>IFERROR((VLOOKUP(C382,ผู้สำเร็จการศึกษา!$C$1:$M$3332,6,0)),"")</f>
        <v/>
      </c>
      <c r="I382" s="51" t="str">
        <f>IFERROR((VLOOKUP(C382,ผู้สำเร็จการศึกษา!$C$1:$M$3332,8,0)),"")</f>
        <v/>
      </c>
      <c r="J382" s="51"/>
      <c r="K382" s="51"/>
      <c r="L382" s="51"/>
      <c r="M382" s="51"/>
      <c r="N382" s="51"/>
      <c r="O382" s="51"/>
      <c r="P382" s="51"/>
      <c r="Q382" s="51"/>
      <c r="R382" s="51"/>
      <c r="S382" s="39"/>
      <c r="T382" s="40"/>
      <c r="U382" s="39"/>
      <c r="V382" s="40"/>
      <c r="W382" s="39"/>
      <c r="X382" s="41"/>
      <c r="Y382" s="41"/>
      <c r="Z382" s="41"/>
      <c r="AA382" s="42"/>
      <c r="AB382" s="41"/>
      <c r="AC382" s="41"/>
      <c r="AD382" s="41"/>
      <c r="AE382" s="40"/>
      <c r="AF382" s="43"/>
      <c r="AG382" s="43"/>
      <c r="AH382" s="40"/>
      <c r="AI382" s="44"/>
      <c r="AJ382" s="44"/>
      <c r="AK382" s="44"/>
      <c r="AL382" s="44"/>
      <c r="AM382" s="44"/>
      <c r="AN382" s="44"/>
      <c r="AO382" s="45"/>
      <c r="AP382" s="45"/>
      <c r="AQ382" s="45"/>
      <c r="AR382" s="45"/>
      <c r="AS382" s="45"/>
      <c r="AT382" s="45"/>
      <c r="AU382" s="38"/>
      <c r="AV382" s="38"/>
      <c r="AW382" s="38"/>
      <c r="AX382" s="38"/>
      <c r="AY382" s="38"/>
      <c r="AZ382" s="38"/>
      <c r="BA382" s="45"/>
      <c r="BB382" s="45"/>
      <c r="BC382" s="45"/>
      <c r="BD382" s="45"/>
      <c r="BE382" s="45"/>
      <c r="BF382" s="38"/>
      <c r="BG382" s="38"/>
      <c r="BH382" s="38"/>
      <c r="BI382" s="38"/>
      <c r="BJ382" s="45"/>
      <c r="BK382" s="45"/>
      <c r="BL382" s="38"/>
      <c r="BM382" s="38"/>
      <c r="BN382" s="38"/>
      <c r="BO382" s="38"/>
      <c r="BP382" s="42"/>
      <c r="BQ382" s="42"/>
      <c r="BR382" s="42"/>
      <c r="BS382" s="42"/>
      <c r="BT382" s="42"/>
    </row>
    <row r="383" spans="1:72" s="63" customFormat="1">
      <c r="A383" s="53" t="str">
        <f t="shared" si="6"/>
        <v/>
      </c>
      <c r="B383" s="62"/>
      <c r="C383" s="65"/>
      <c r="D383" s="50" t="str">
        <f>IFERROR((VLOOKUP(C383,ผู้สำเร็จการศึกษา!$C$1:$M$3332,2,0)),"")</f>
        <v/>
      </c>
      <c r="E383" s="51" t="str">
        <f>IFERROR((VLOOKUP(C383,ผู้สำเร็จการศึกษา!$C$1:$M$3332,3,0)),"")</f>
        <v/>
      </c>
      <c r="F383" s="51" t="str">
        <f>IFERROR((VLOOKUP(C383,ผู้สำเร็จการศึกษา!$C$1:$M$3332,4,0)),"")</f>
        <v/>
      </c>
      <c r="G383" s="51" t="str">
        <f>IFERROR((VLOOKUP(C383,ผู้สำเร็จการศึกษา!$C$1:$M$3332,10,0)),"")</f>
        <v/>
      </c>
      <c r="H383" s="51" t="str">
        <f>IFERROR((VLOOKUP(C383,ผู้สำเร็จการศึกษา!$C$1:$M$3332,6,0)),"")</f>
        <v/>
      </c>
      <c r="I383" s="51" t="str">
        <f>IFERROR((VLOOKUP(C383,ผู้สำเร็จการศึกษา!$C$1:$M$3332,8,0)),"")</f>
        <v/>
      </c>
      <c r="J383" s="51"/>
      <c r="K383" s="51"/>
      <c r="L383" s="51"/>
      <c r="M383" s="51"/>
      <c r="N383" s="51"/>
      <c r="O383" s="51"/>
      <c r="P383" s="51"/>
      <c r="Q383" s="51"/>
      <c r="R383" s="51"/>
      <c r="S383" s="39"/>
      <c r="T383" s="40"/>
      <c r="U383" s="39"/>
      <c r="V383" s="40"/>
      <c r="W383" s="39"/>
      <c r="X383" s="41"/>
      <c r="Y383" s="41"/>
      <c r="Z383" s="41"/>
      <c r="AA383" s="42"/>
      <c r="AB383" s="41"/>
      <c r="AC383" s="41"/>
      <c r="AD383" s="41"/>
      <c r="AE383" s="40"/>
      <c r="AF383" s="43"/>
      <c r="AG383" s="43"/>
      <c r="AH383" s="40"/>
      <c r="AI383" s="44"/>
      <c r="AJ383" s="44"/>
      <c r="AK383" s="44"/>
      <c r="AL383" s="44"/>
      <c r="AM383" s="44"/>
      <c r="AN383" s="44"/>
      <c r="AO383" s="45"/>
      <c r="AP383" s="45"/>
      <c r="AQ383" s="45"/>
      <c r="AR383" s="45"/>
      <c r="AS383" s="45"/>
      <c r="AT383" s="45"/>
      <c r="AU383" s="38"/>
      <c r="AV383" s="38"/>
      <c r="AW383" s="38"/>
      <c r="AX383" s="38"/>
      <c r="AY383" s="38"/>
      <c r="AZ383" s="38"/>
      <c r="BA383" s="45"/>
      <c r="BB383" s="45"/>
      <c r="BC383" s="45"/>
      <c r="BD383" s="45"/>
      <c r="BE383" s="45"/>
      <c r="BF383" s="38"/>
      <c r="BG383" s="38"/>
      <c r="BH383" s="38"/>
      <c r="BI383" s="38"/>
      <c r="BJ383" s="45"/>
      <c r="BK383" s="45"/>
      <c r="BL383" s="38"/>
      <c r="BM383" s="38"/>
      <c r="BN383" s="38"/>
      <c r="BO383" s="38"/>
      <c r="BP383" s="42"/>
      <c r="BQ383" s="42"/>
      <c r="BR383" s="42"/>
      <c r="BS383" s="42"/>
      <c r="BT383" s="42"/>
    </row>
    <row r="384" spans="1:72" s="63" customFormat="1">
      <c r="A384" s="53" t="str">
        <f t="shared" si="6"/>
        <v/>
      </c>
      <c r="B384" s="62"/>
      <c r="C384" s="65"/>
      <c r="D384" s="50" t="str">
        <f>IFERROR((VLOOKUP(C384,ผู้สำเร็จการศึกษา!$C$1:$M$3332,2,0)),"")</f>
        <v/>
      </c>
      <c r="E384" s="51" t="str">
        <f>IFERROR((VLOOKUP(C384,ผู้สำเร็จการศึกษา!$C$1:$M$3332,3,0)),"")</f>
        <v/>
      </c>
      <c r="F384" s="51" t="str">
        <f>IFERROR((VLOOKUP(C384,ผู้สำเร็จการศึกษา!$C$1:$M$3332,4,0)),"")</f>
        <v/>
      </c>
      <c r="G384" s="51" t="str">
        <f>IFERROR((VLOOKUP(C384,ผู้สำเร็จการศึกษา!$C$1:$M$3332,10,0)),"")</f>
        <v/>
      </c>
      <c r="H384" s="51" t="str">
        <f>IFERROR((VLOOKUP(C384,ผู้สำเร็จการศึกษา!$C$1:$M$3332,6,0)),"")</f>
        <v/>
      </c>
      <c r="I384" s="51" t="str">
        <f>IFERROR((VLOOKUP(C384,ผู้สำเร็จการศึกษา!$C$1:$M$3332,8,0)),"")</f>
        <v/>
      </c>
      <c r="J384" s="51"/>
      <c r="K384" s="51"/>
      <c r="L384" s="51"/>
      <c r="M384" s="51"/>
      <c r="N384" s="51"/>
      <c r="O384" s="51"/>
      <c r="P384" s="51"/>
      <c r="Q384" s="51"/>
      <c r="R384" s="51"/>
      <c r="S384" s="39"/>
      <c r="T384" s="40"/>
      <c r="U384" s="39"/>
      <c r="V384" s="40"/>
      <c r="W384" s="39"/>
      <c r="X384" s="41"/>
      <c r="Y384" s="41"/>
      <c r="Z384" s="41"/>
      <c r="AA384" s="42"/>
      <c r="AB384" s="41"/>
      <c r="AC384" s="41"/>
      <c r="AD384" s="41"/>
      <c r="AE384" s="40"/>
      <c r="AF384" s="43"/>
      <c r="AG384" s="43"/>
      <c r="AH384" s="40"/>
      <c r="AI384" s="44"/>
      <c r="AJ384" s="44"/>
      <c r="AK384" s="44"/>
      <c r="AL384" s="44"/>
      <c r="AM384" s="44"/>
      <c r="AN384" s="44"/>
      <c r="AO384" s="45"/>
      <c r="AP384" s="45"/>
      <c r="AQ384" s="45"/>
      <c r="AR384" s="45"/>
      <c r="AS384" s="45"/>
      <c r="AT384" s="45"/>
      <c r="AU384" s="38"/>
      <c r="AV384" s="38"/>
      <c r="AW384" s="38"/>
      <c r="AX384" s="38"/>
      <c r="AY384" s="38"/>
      <c r="AZ384" s="38"/>
      <c r="BA384" s="45"/>
      <c r="BB384" s="45"/>
      <c r="BC384" s="45"/>
      <c r="BD384" s="45"/>
      <c r="BE384" s="45"/>
      <c r="BF384" s="38"/>
      <c r="BG384" s="38"/>
      <c r="BH384" s="38"/>
      <c r="BI384" s="38"/>
      <c r="BJ384" s="45"/>
      <c r="BK384" s="45"/>
      <c r="BL384" s="38"/>
      <c r="BM384" s="38"/>
      <c r="BN384" s="38"/>
      <c r="BO384" s="38"/>
      <c r="BP384" s="42"/>
      <c r="BQ384" s="42"/>
      <c r="BR384" s="42"/>
      <c r="BS384" s="42"/>
      <c r="BT384" s="42"/>
    </row>
    <row r="385" spans="1:72" s="63" customFormat="1">
      <c r="A385" s="53" t="str">
        <f t="shared" si="6"/>
        <v/>
      </c>
      <c r="B385" s="62"/>
      <c r="C385" s="65"/>
      <c r="D385" s="50" t="str">
        <f>IFERROR((VLOOKUP(C385,ผู้สำเร็จการศึกษา!$C$1:$M$3332,2,0)),"")</f>
        <v/>
      </c>
      <c r="E385" s="51" t="str">
        <f>IFERROR((VLOOKUP(C385,ผู้สำเร็จการศึกษา!$C$1:$M$3332,3,0)),"")</f>
        <v/>
      </c>
      <c r="F385" s="51" t="str">
        <f>IFERROR((VLOOKUP(C385,ผู้สำเร็จการศึกษา!$C$1:$M$3332,4,0)),"")</f>
        <v/>
      </c>
      <c r="G385" s="51" t="str">
        <f>IFERROR((VLOOKUP(C385,ผู้สำเร็จการศึกษา!$C$1:$M$3332,10,0)),"")</f>
        <v/>
      </c>
      <c r="H385" s="51" t="str">
        <f>IFERROR((VLOOKUP(C385,ผู้สำเร็จการศึกษา!$C$1:$M$3332,6,0)),"")</f>
        <v/>
      </c>
      <c r="I385" s="51" t="str">
        <f>IFERROR((VLOOKUP(C385,ผู้สำเร็จการศึกษา!$C$1:$M$3332,8,0)),"")</f>
        <v/>
      </c>
      <c r="J385" s="51"/>
      <c r="K385" s="51"/>
      <c r="L385" s="51"/>
      <c r="M385" s="51"/>
      <c r="N385" s="51"/>
      <c r="O385" s="51"/>
      <c r="P385" s="51"/>
      <c r="Q385" s="51"/>
      <c r="R385" s="51"/>
      <c r="S385" s="39"/>
      <c r="T385" s="40"/>
      <c r="U385" s="39"/>
      <c r="V385" s="40"/>
      <c r="W385" s="39"/>
      <c r="X385" s="41"/>
      <c r="Y385" s="41"/>
      <c r="Z385" s="41"/>
      <c r="AA385" s="42"/>
      <c r="AB385" s="41"/>
      <c r="AC385" s="41"/>
      <c r="AD385" s="41"/>
      <c r="AE385" s="40"/>
      <c r="AF385" s="43"/>
      <c r="AG385" s="43"/>
      <c r="AH385" s="40"/>
      <c r="AI385" s="44"/>
      <c r="AJ385" s="44"/>
      <c r="AK385" s="44"/>
      <c r="AL385" s="44"/>
      <c r="AM385" s="44"/>
      <c r="AN385" s="44"/>
      <c r="AO385" s="45"/>
      <c r="AP385" s="45"/>
      <c r="AQ385" s="45"/>
      <c r="AR385" s="45"/>
      <c r="AS385" s="45"/>
      <c r="AT385" s="45"/>
      <c r="AU385" s="38"/>
      <c r="AV385" s="38"/>
      <c r="AW385" s="38"/>
      <c r="AX385" s="38"/>
      <c r="AY385" s="38"/>
      <c r="AZ385" s="38"/>
      <c r="BA385" s="45"/>
      <c r="BB385" s="45"/>
      <c r="BC385" s="45"/>
      <c r="BD385" s="45"/>
      <c r="BE385" s="45"/>
      <c r="BF385" s="38"/>
      <c r="BG385" s="38"/>
      <c r="BH385" s="38"/>
      <c r="BI385" s="38"/>
      <c r="BJ385" s="45"/>
      <c r="BK385" s="45"/>
      <c r="BL385" s="38"/>
      <c r="BM385" s="38"/>
      <c r="BN385" s="38"/>
      <c r="BO385" s="38"/>
      <c r="BP385" s="42"/>
      <c r="BQ385" s="42"/>
      <c r="BR385" s="42"/>
      <c r="BS385" s="42"/>
      <c r="BT385" s="42"/>
    </row>
    <row r="386" spans="1:72" s="63" customFormat="1">
      <c r="A386" s="53" t="str">
        <f t="shared" si="6"/>
        <v/>
      </c>
      <c r="B386" s="62"/>
      <c r="C386" s="65"/>
      <c r="D386" s="50" t="str">
        <f>IFERROR((VLOOKUP(C386,ผู้สำเร็จการศึกษา!$C$1:$M$3332,2,0)),"")</f>
        <v/>
      </c>
      <c r="E386" s="51" t="str">
        <f>IFERROR((VLOOKUP(C386,ผู้สำเร็จการศึกษา!$C$1:$M$3332,3,0)),"")</f>
        <v/>
      </c>
      <c r="F386" s="51" t="str">
        <f>IFERROR((VLOOKUP(C386,ผู้สำเร็จการศึกษา!$C$1:$M$3332,4,0)),"")</f>
        <v/>
      </c>
      <c r="G386" s="51" t="str">
        <f>IFERROR((VLOOKUP(C386,ผู้สำเร็จการศึกษา!$C$1:$M$3332,10,0)),"")</f>
        <v/>
      </c>
      <c r="H386" s="51" t="str">
        <f>IFERROR((VLOOKUP(C386,ผู้สำเร็จการศึกษา!$C$1:$M$3332,6,0)),"")</f>
        <v/>
      </c>
      <c r="I386" s="51" t="str">
        <f>IFERROR((VLOOKUP(C386,ผู้สำเร็จการศึกษา!$C$1:$M$3332,8,0)),"")</f>
        <v/>
      </c>
      <c r="J386" s="51"/>
      <c r="K386" s="51"/>
      <c r="L386" s="51"/>
      <c r="M386" s="51"/>
      <c r="N386" s="51"/>
      <c r="O386" s="51"/>
      <c r="P386" s="51"/>
      <c r="Q386" s="51"/>
      <c r="R386" s="51"/>
      <c r="S386" s="39"/>
      <c r="T386" s="40"/>
      <c r="U386" s="39"/>
      <c r="V386" s="40"/>
      <c r="W386" s="39"/>
      <c r="X386" s="41"/>
      <c r="Y386" s="41"/>
      <c r="Z386" s="41"/>
      <c r="AA386" s="42"/>
      <c r="AB386" s="41"/>
      <c r="AC386" s="41"/>
      <c r="AD386" s="41"/>
      <c r="AE386" s="40"/>
      <c r="AF386" s="43"/>
      <c r="AG386" s="43"/>
      <c r="AH386" s="40"/>
      <c r="AI386" s="44"/>
      <c r="AJ386" s="44"/>
      <c r="AK386" s="44"/>
      <c r="AL386" s="44"/>
      <c r="AM386" s="44"/>
      <c r="AN386" s="44"/>
      <c r="AO386" s="45"/>
      <c r="AP386" s="45"/>
      <c r="AQ386" s="45"/>
      <c r="AR386" s="45"/>
      <c r="AS386" s="45"/>
      <c r="AT386" s="45"/>
      <c r="AU386" s="38"/>
      <c r="AV386" s="38"/>
      <c r="AW386" s="38"/>
      <c r="AX386" s="38"/>
      <c r="AY386" s="38"/>
      <c r="AZ386" s="38"/>
      <c r="BA386" s="45"/>
      <c r="BB386" s="45"/>
      <c r="BC386" s="45"/>
      <c r="BD386" s="45"/>
      <c r="BE386" s="45"/>
      <c r="BF386" s="38"/>
      <c r="BG386" s="38"/>
      <c r="BH386" s="38"/>
      <c r="BI386" s="38"/>
      <c r="BJ386" s="45"/>
      <c r="BK386" s="45"/>
      <c r="BL386" s="38"/>
      <c r="BM386" s="38"/>
      <c r="BN386" s="38"/>
      <c r="BO386" s="38"/>
      <c r="BP386" s="42"/>
      <c r="BQ386" s="42"/>
      <c r="BR386" s="42"/>
      <c r="BS386" s="42"/>
      <c r="BT386" s="42"/>
    </row>
    <row r="387" spans="1:72" s="63" customFormat="1">
      <c r="A387" s="53" t="str">
        <f t="shared" si="6"/>
        <v/>
      </c>
      <c r="B387" s="62"/>
      <c r="C387" s="65"/>
      <c r="D387" s="50" t="str">
        <f>IFERROR((VLOOKUP(C387,ผู้สำเร็จการศึกษา!$C$1:$M$3332,2,0)),"")</f>
        <v/>
      </c>
      <c r="E387" s="51" t="str">
        <f>IFERROR((VLOOKUP(C387,ผู้สำเร็จการศึกษา!$C$1:$M$3332,3,0)),"")</f>
        <v/>
      </c>
      <c r="F387" s="51" t="str">
        <f>IFERROR((VLOOKUP(C387,ผู้สำเร็จการศึกษา!$C$1:$M$3332,4,0)),"")</f>
        <v/>
      </c>
      <c r="G387" s="51" t="str">
        <f>IFERROR((VLOOKUP(C387,ผู้สำเร็จการศึกษา!$C$1:$M$3332,10,0)),"")</f>
        <v/>
      </c>
      <c r="H387" s="51" t="str">
        <f>IFERROR((VLOOKUP(C387,ผู้สำเร็จการศึกษา!$C$1:$M$3332,6,0)),"")</f>
        <v/>
      </c>
      <c r="I387" s="51" t="str">
        <f>IFERROR((VLOOKUP(C387,ผู้สำเร็จการศึกษา!$C$1:$M$3332,8,0)),"")</f>
        <v/>
      </c>
      <c r="J387" s="51"/>
      <c r="K387" s="51"/>
      <c r="L387" s="51"/>
      <c r="M387" s="51"/>
      <c r="N387" s="51"/>
      <c r="O387" s="51"/>
      <c r="P387" s="51"/>
      <c r="Q387" s="51"/>
      <c r="R387" s="51"/>
      <c r="S387" s="39"/>
      <c r="T387" s="40"/>
      <c r="U387" s="39"/>
      <c r="V387" s="40"/>
      <c r="W387" s="39"/>
      <c r="X387" s="41"/>
      <c r="Y387" s="41"/>
      <c r="Z387" s="41"/>
      <c r="AA387" s="42"/>
      <c r="AB387" s="41"/>
      <c r="AC387" s="41"/>
      <c r="AD387" s="41"/>
      <c r="AE387" s="40"/>
      <c r="AF387" s="43"/>
      <c r="AG387" s="43"/>
      <c r="AH387" s="40"/>
      <c r="AI387" s="44"/>
      <c r="AJ387" s="44"/>
      <c r="AK387" s="44"/>
      <c r="AL387" s="44"/>
      <c r="AM387" s="44"/>
      <c r="AN387" s="44"/>
      <c r="AO387" s="45"/>
      <c r="AP387" s="45"/>
      <c r="AQ387" s="45"/>
      <c r="AR387" s="45"/>
      <c r="AS387" s="45"/>
      <c r="AT387" s="45"/>
      <c r="AU387" s="38"/>
      <c r="AV387" s="38"/>
      <c r="AW387" s="38"/>
      <c r="AX387" s="38"/>
      <c r="AY387" s="38"/>
      <c r="AZ387" s="38"/>
      <c r="BA387" s="45"/>
      <c r="BB387" s="45"/>
      <c r="BC387" s="45"/>
      <c r="BD387" s="45"/>
      <c r="BE387" s="45"/>
      <c r="BF387" s="38"/>
      <c r="BG387" s="38"/>
      <c r="BH387" s="38"/>
      <c r="BI387" s="38"/>
      <c r="BJ387" s="45"/>
      <c r="BK387" s="45"/>
      <c r="BL387" s="38"/>
      <c r="BM387" s="38"/>
      <c r="BN387" s="38"/>
      <c r="BO387" s="38"/>
      <c r="BP387" s="42"/>
      <c r="BQ387" s="42"/>
      <c r="BR387" s="42"/>
      <c r="BS387" s="42"/>
      <c r="BT387" s="42"/>
    </row>
    <row r="388" spans="1:72" s="63" customFormat="1">
      <c r="A388" s="53" t="str">
        <f t="shared" si="6"/>
        <v/>
      </c>
      <c r="B388" s="62"/>
      <c r="C388" s="65"/>
      <c r="D388" s="50" t="str">
        <f>IFERROR((VLOOKUP(C388,ผู้สำเร็จการศึกษา!$C$1:$M$3332,2,0)),"")</f>
        <v/>
      </c>
      <c r="E388" s="51" t="str">
        <f>IFERROR((VLOOKUP(C388,ผู้สำเร็จการศึกษา!$C$1:$M$3332,3,0)),"")</f>
        <v/>
      </c>
      <c r="F388" s="51" t="str">
        <f>IFERROR((VLOOKUP(C388,ผู้สำเร็จการศึกษา!$C$1:$M$3332,4,0)),"")</f>
        <v/>
      </c>
      <c r="G388" s="51" t="str">
        <f>IFERROR((VLOOKUP(C388,ผู้สำเร็จการศึกษา!$C$1:$M$3332,10,0)),"")</f>
        <v/>
      </c>
      <c r="H388" s="51" t="str">
        <f>IFERROR((VLOOKUP(C388,ผู้สำเร็จการศึกษา!$C$1:$M$3332,6,0)),"")</f>
        <v/>
      </c>
      <c r="I388" s="51" t="str">
        <f>IFERROR((VLOOKUP(C388,ผู้สำเร็จการศึกษา!$C$1:$M$3332,8,0)),"")</f>
        <v/>
      </c>
      <c r="J388" s="51"/>
      <c r="K388" s="51"/>
      <c r="L388" s="51"/>
      <c r="M388" s="51"/>
      <c r="N388" s="51"/>
      <c r="O388" s="51"/>
      <c r="P388" s="51"/>
      <c r="Q388" s="51"/>
      <c r="R388" s="51"/>
      <c r="S388" s="39"/>
      <c r="T388" s="40"/>
      <c r="U388" s="39"/>
      <c r="V388" s="40"/>
      <c r="W388" s="39"/>
      <c r="X388" s="41"/>
      <c r="Y388" s="41"/>
      <c r="Z388" s="41"/>
      <c r="AA388" s="42"/>
      <c r="AB388" s="41"/>
      <c r="AC388" s="41"/>
      <c r="AD388" s="41"/>
      <c r="AE388" s="40"/>
      <c r="AF388" s="43"/>
      <c r="AG388" s="43"/>
      <c r="AH388" s="40"/>
      <c r="AI388" s="44"/>
      <c r="AJ388" s="44"/>
      <c r="AK388" s="44"/>
      <c r="AL388" s="44"/>
      <c r="AM388" s="44"/>
      <c r="AN388" s="44"/>
      <c r="AO388" s="45"/>
      <c r="AP388" s="45"/>
      <c r="AQ388" s="45"/>
      <c r="AR388" s="45"/>
      <c r="AS388" s="45"/>
      <c r="AT388" s="45"/>
      <c r="AU388" s="38"/>
      <c r="AV388" s="38"/>
      <c r="AW388" s="38"/>
      <c r="AX388" s="38"/>
      <c r="AY388" s="38"/>
      <c r="AZ388" s="38"/>
      <c r="BA388" s="45"/>
      <c r="BB388" s="45"/>
      <c r="BC388" s="45"/>
      <c r="BD388" s="45"/>
      <c r="BE388" s="45"/>
      <c r="BF388" s="38"/>
      <c r="BG388" s="38"/>
      <c r="BH388" s="38"/>
      <c r="BI388" s="38"/>
      <c r="BJ388" s="45"/>
      <c r="BK388" s="45"/>
      <c r="BL388" s="38"/>
      <c r="BM388" s="38"/>
      <c r="BN388" s="38"/>
      <c r="BO388" s="38"/>
      <c r="BP388" s="42"/>
      <c r="BQ388" s="42"/>
      <c r="BR388" s="42"/>
      <c r="BS388" s="42"/>
      <c r="BT388" s="42"/>
    </row>
    <row r="389" spans="1:72" s="63" customFormat="1">
      <c r="A389" s="53" t="str">
        <f t="shared" si="6"/>
        <v/>
      </c>
      <c r="B389" s="62"/>
      <c r="C389" s="65"/>
      <c r="D389" s="50" t="str">
        <f>IFERROR((VLOOKUP(C389,ผู้สำเร็จการศึกษา!$C$1:$M$3332,2,0)),"")</f>
        <v/>
      </c>
      <c r="E389" s="51" t="str">
        <f>IFERROR((VLOOKUP(C389,ผู้สำเร็จการศึกษา!$C$1:$M$3332,3,0)),"")</f>
        <v/>
      </c>
      <c r="F389" s="51" t="str">
        <f>IFERROR((VLOOKUP(C389,ผู้สำเร็จการศึกษา!$C$1:$M$3332,4,0)),"")</f>
        <v/>
      </c>
      <c r="G389" s="51" t="str">
        <f>IFERROR((VLOOKUP(C389,ผู้สำเร็จการศึกษา!$C$1:$M$3332,10,0)),"")</f>
        <v/>
      </c>
      <c r="H389" s="51" t="str">
        <f>IFERROR((VLOOKUP(C389,ผู้สำเร็จการศึกษา!$C$1:$M$3332,6,0)),"")</f>
        <v/>
      </c>
      <c r="I389" s="51" t="str">
        <f>IFERROR((VLOOKUP(C389,ผู้สำเร็จการศึกษา!$C$1:$M$3332,8,0)),"")</f>
        <v/>
      </c>
      <c r="J389" s="51"/>
      <c r="K389" s="51"/>
      <c r="L389" s="51"/>
      <c r="M389" s="51"/>
      <c r="N389" s="51"/>
      <c r="O389" s="51"/>
      <c r="P389" s="51"/>
      <c r="Q389" s="51"/>
      <c r="R389" s="51"/>
      <c r="S389" s="39"/>
      <c r="T389" s="40"/>
      <c r="U389" s="39"/>
      <c r="V389" s="40"/>
      <c r="W389" s="39"/>
      <c r="X389" s="41"/>
      <c r="Y389" s="41"/>
      <c r="Z389" s="41"/>
      <c r="AA389" s="42"/>
      <c r="AB389" s="41"/>
      <c r="AC389" s="41"/>
      <c r="AD389" s="41"/>
      <c r="AE389" s="40"/>
      <c r="AF389" s="43"/>
      <c r="AG389" s="43"/>
      <c r="AH389" s="40"/>
      <c r="AI389" s="44"/>
      <c r="AJ389" s="44"/>
      <c r="AK389" s="44"/>
      <c r="AL389" s="44"/>
      <c r="AM389" s="44"/>
      <c r="AN389" s="44"/>
      <c r="AO389" s="45"/>
      <c r="AP389" s="45"/>
      <c r="AQ389" s="45"/>
      <c r="AR389" s="45"/>
      <c r="AS389" s="45"/>
      <c r="AT389" s="45"/>
      <c r="AU389" s="38"/>
      <c r="AV389" s="38"/>
      <c r="AW389" s="38"/>
      <c r="AX389" s="38"/>
      <c r="AY389" s="38"/>
      <c r="AZ389" s="38"/>
      <c r="BA389" s="45"/>
      <c r="BB389" s="45"/>
      <c r="BC389" s="45"/>
      <c r="BD389" s="45"/>
      <c r="BE389" s="45"/>
      <c r="BF389" s="38"/>
      <c r="BG389" s="38"/>
      <c r="BH389" s="38"/>
      <c r="BI389" s="38"/>
      <c r="BJ389" s="45"/>
      <c r="BK389" s="45"/>
      <c r="BL389" s="38"/>
      <c r="BM389" s="38"/>
      <c r="BN389" s="38"/>
      <c r="BO389" s="38"/>
      <c r="BP389" s="42"/>
      <c r="BQ389" s="42"/>
      <c r="BR389" s="42"/>
      <c r="BS389" s="42"/>
      <c r="BT389" s="42"/>
    </row>
    <row r="390" spans="1:72" s="63" customFormat="1">
      <c r="A390" s="53" t="str">
        <f t="shared" si="6"/>
        <v/>
      </c>
      <c r="B390" s="62"/>
      <c r="C390" s="65"/>
      <c r="D390" s="50" t="str">
        <f>IFERROR((VLOOKUP(C390,ผู้สำเร็จการศึกษา!$C$1:$M$3332,2,0)),"")</f>
        <v/>
      </c>
      <c r="E390" s="51" t="str">
        <f>IFERROR((VLOOKUP(C390,ผู้สำเร็จการศึกษา!$C$1:$M$3332,3,0)),"")</f>
        <v/>
      </c>
      <c r="F390" s="51" t="str">
        <f>IFERROR((VLOOKUP(C390,ผู้สำเร็จการศึกษา!$C$1:$M$3332,4,0)),"")</f>
        <v/>
      </c>
      <c r="G390" s="51" t="str">
        <f>IFERROR((VLOOKUP(C390,ผู้สำเร็จการศึกษา!$C$1:$M$3332,10,0)),"")</f>
        <v/>
      </c>
      <c r="H390" s="51" t="str">
        <f>IFERROR((VLOOKUP(C390,ผู้สำเร็จการศึกษา!$C$1:$M$3332,6,0)),"")</f>
        <v/>
      </c>
      <c r="I390" s="51" t="str">
        <f>IFERROR((VLOOKUP(C390,ผู้สำเร็จการศึกษา!$C$1:$M$3332,8,0)),"")</f>
        <v/>
      </c>
      <c r="J390" s="51"/>
      <c r="K390" s="51"/>
      <c r="L390" s="51"/>
      <c r="M390" s="51"/>
      <c r="N390" s="51"/>
      <c r="O390" s="51"/>
      <c r="P390" s="51"/>
      <c r="Q390" s="51"/>
      <c r="R390" s="51"/>
      <c r="S390" s="39"/>
      <c r="T390" s="40"/>
      <c r="U390" s="39"/>
      <c r="V390" s="40"/>
      <c r="W390" s="39"/>
      <c r="X390" s="41"/>
      <c r="Y390" s="41"/>
      <c r="Z390" s="41"/>
      <c r="AA390" s="42"/>
      <c r="AB390" s="41"/>
      <c r="AC390" s="41"/>
      <c r="AD390" s="41"/>
      <c r="AE390" s="40"/>
      <c r="AF390" s="43"/>
      <c r="AG390" s="43"/>
      <c r="AH390" s="40"/>
      <c r="AI390" s="44"/>
      <c r="AJ390" s="44"/>
      <c r="AK390" s="44"/>
      <c r="AL390" s="44"/>
      <c r="AM390" s="44"/>
      <c r="AN390" s="44"/>
      <c r="AO390" s="45"/>
      <c r="AP390" s="45"/>
      <c r="AQ390" s="45"/>
      <c r="AR390" s="45"/>
      <c r="AS390" s="45"/>
      <c r="AT390" s="45"/>
      <c r="AU390" s="38"/>
      <c r="AV390" s="38"/>
      <c r="AW390" s="38"/>
      <c r="AX390" s="38"/>
      <c r="AY390" s="38"/>
      <c r="AZ390" s="38"/>
      <c r="BA390" s="45"/>
      <c r="BB390" s="45"/>
      <c r="BC390" s="45"/>
      <c r="BD390" s="45"/>
      <c r="BE390" s="45"/>
      <c r="BF390" s="38"/>
      <c r="BG390" s="38"/>
      <c r="BH390" s="38"/>
      <c r="BI390" s="38"/>
      <c r="BJ390" s="45"/>
      <c r="BK390" s="45"/>
      <c r="BL390" s="38"/>
      <c r="BM390" s="38"/>
      <c r="BN390" s="38"/>
      <c r="BO390" s="38"/>
      <c r="BP390" s="42"/>
      <c r="BQ390" s="42"/>
      <c r="BR390" s="42"/>
      <c r="BS390" s="42"/>
      <c r="BT390" s="42"/>
    </row>
    <row r="391" spans="1:72" s="63" customFormat="1">
      <c r="A391" s="53" t="str">
        <f t="shared" si="6"/>
        <v/>
      </c>
      <c r="B391" s="62"/>
      <c r="C391" s="65"/>
      <c r="D391" s="50" t="str">
        <f>IFERROR((VLOOKUP(C391,ผู้สำเร็จการศึกษา!$C$1:$M$3332,2,0)),"")</f>
        <v/>
      </c>
      <c r="E391" s="51" t="str">
        <f>IFERROR((VLOOKUP(C391,ผู้สำเร็จการศึกษา!$C$1:$M$3332,3,0)),"")</f>
        <v/>
      </c>
      <c r="F391" s="51" t="str">
        <f>IFERROR((VLOOKUP(C391,ผู้สำเร็จการศึกษา!$C$1:$M$3332,4,0)),"")</f>
        <v/>
      </c>
      <c r="G391" s="51" t="str">
        <f>IFERROR((VLOOKUP(C391,ผู้สำเร็จการศึกษา!$C$1:$M$3332,10,0)),"")</f>
        <v/>
      </c>
      <c r="H391" s="51" t="str">
        <f>IFERROR((VLOOKUP(C391,ผู้สำเร็จการศึกษา!$C$1:$M$3332,6,0)),"")</f>
        <v/>
      </c>
      <c r="I391" s="51" t="str">
        <f>IFERROR((VLOOKUP(C391,ผู้สำเร็จการศึกษา!$C$1:$M$3332,8,0)),"")</f>
        <v/>
      </c>
      <c r="J391" s="51"/>
      <c r="K391" s="51"/>
      <c r="L391" s="51"/>
      <c r="M391" s="51"/>
      <c r="N391" s="51"/>
      <c r="O391" s="51"/>
      <c r="P391" s="51"/>
      <c r="Q391" s="51"/>
      <c r="R391" s="51"/>
      <c r="S391" s="39"/>
      <c r="T391" s="40"/>
      <c r="U391" s="39"/>
      <c r="V391" s="40"/>
      <c r="W391" s="39"/>
      <c r="X391" s="41"/>
      <c r="Y391" s="41"/>
      <c r="Z391" s="41"/>
      <c r="AA391" s="42"/>
      <c r="AB391" s="41"/>
      <c r="AC391" s="41"/>
      <c r="AD391" s="41"/>
      <c r="AE391" s="40"/>
      <c r="AF391" s="43"/>
      <c r="AG391" s="43"/>
      <c r="AH391" s="40"/>
      <c r="AI391" s="44"/>
      <c r="AJ391" s="44"/>
      <c r="AK391" s="44"/>
      <c r="AL391" s="44"/>
      <c r="AM391" s="44"/>
      <c r="AN391" s="44"/>
      <c r="AO391" s="45"/>
      <c r="AP391" s="45"/>
      <c r="AQ391" s="45"/>
      <c r="AR391" s="45"/>
      <c r="AS391" s="45"/>
      <c r="AT391" s="45"/>
      <c r="AU391" s="38"/>
      <c r="AV391" s="38"/>
      <c r="AW391" s="38"/>
      <c r="AX391" s="38"/>
      <c r="AY391" s="38"/>
      <c r="AZ391" s="38"/>
      <c r="BA391" s="45"/>
      <c r="BB391" s="45"/>
      <c r="BC391" s="45"/>
      <c r="BD391" s="45"/>
      <c r="BE391" s="45"/>
      <c r="BF391" s="38"/>
      <c r="BG391" s="38"/>
      <c r="BH391" s="38"/>
      <c r="BI391" s="38"/>
      <c r="BJ391" s="45"/>
      <c r="BK391" s="45"/>
      <c r="BL391" s="38"/>
      <c r="BM391" s="38"/>
      <c r="BN391" s="38"/>
      <c r="BO391" s="38"/>
      <c r="BP391" s="42"/>
      <c r="BQ391" s="42"/>
      <c r="BR391" s="42"/>
      <c r="BS391" s="42"/>
      <c r="BT391" s="42"/>
    </row>
    <row r="392" spans="1:72" s="63" customFormat="1">
      <c r="A392" s="53" t="str">
        <f t="shared" si="6"/>
        <v/>
      </c>
      <c r="B392" s="62"/>
      <c r="C392" s="65"/>
      <c r="D392" s="50" t="str">
        <f>IFERROR((VLOOKUP(C392,ผู้สำเร็จการศึกษา!$C$1:$M$3332,2,0)),"")</f>
        <v/>
      </c>
      <c r="E392" s="51" t="str">
        <f>IFERROR((VLOOKUP(C392,ผู้สำเร็จการศึกษา!$C$1:$M$3332,3,0)),"")</f>
        <v/>
      </c>
      <c r="F392" s="51" t="str">
        <f>IFERROR((VLOOKUP(C392,ผู้สำเร็จการศึกษา!$C$1:$M$3332,4,0)),"")</f>
        <v/>
      </c>
      <c r="G392" s="51" t="str">
        <f>IFERROR((VLOOKUP(C392,ผู้สำเร็จการศึกษา!$C$1:$M$3332,10,0)),"")</f>
        <v/>
      </c>
      <c r="H392" s="51" t="str">
        <f>IFERROR((VLOOKUP(C392,ผู้สำเร็จการศึกษา!$C$1:$M$3332,6,0)),"")</f>
        <v/>
      </c>
      <c r="I392" s="51" t="str">
        <f>IFERROR((VLOOKUP(C392,ผู้สำเร็จการศึกษา!$C$1:$M$3332,8,0)),"")</f>
        <v/>
      </c>
      <c r="J392" s="51"/>
      <c r="K392" s="51"/>
      <c r="L392" s="51"/>
      <c r="M392" s="51"/>
      <c r="N392" s="51"/>
      <c r="O392" s="51"/>
      <c r="P392" s="51"/>
      <c r="Q392" s="51"/>
      <c r="R392" s="51"/>
      <c r="S392" s="39"/>
      <c r="T392" s="40"/>
      <c r="U392" s="39"/>
      <c r="V392" s="40"/>
      <c r="W392" s="39"/>
      <c r="X392" s="41"/>
      <c r="Y392" s="41"/>
      <c r="Z392" s="41"/>
      <c r="AA392" s="42"/>
      <c r="AB392" s="41"/>
      <c r="AC392" s="41"/>
      <c r="AD392" s="41"/>
      <c r="AE392" s="40"/>
      <c r="AF392" s="43"/>
      <c r="AG392" s="43"/>
      <c r="AH392" s="40"/>
      <c r="AI392" s="44"/>
      <c r="AJ392" s="44"/>
      <c r="AK392" s="44"/>
      <c r="AL392" s="44"/>
      <c r="AM392" s="44"/>
      <c r="AN392" s="44"/>
      <c r="AO392" s="45"/>
      <c r="AP392" s="45"/>
      <c r="AQ392" s="45"/>
      <c r="AR392" s="45"/>
      <c r="AS392" s="45"/>
      <c r="AT392" s="45"/>
      <c r="AU392" s="38"/>
      <c r="AV392" s="38"/>
      <c r="AW392" s="38"/>
      <c r="AX392" s="38"/>
      <c r="AY392" s="38"/>
      <c r="AZ392" s="38"/>
      <c r="BA392" s="45"/>
      <c r="BB392" s="45"/>
      <c r="BC392" s="45"/>
      <c r="BD392" s="45"/>
      <c r="BE392" s="45"/>
      <c r="BF392" s="38"/>
      <c r="BG392" s="38"/>
      <c r="BH392" s="38"/>
      <c r="BI392" s="38"/>
      <c r="BJ392" s="45"/>
      <c r="BK392" s="45"/>
      <c r="BL392" s="38"/>
      <c r="BM392" s="38"/>
      <c r="BN392" s="38"/>
      <c r="BO392" s="38"/>
      <c r="BP392" s="42"/>
      <c r="BQ392" s="42"/>
      <c r="BR392" s="42"/>
      <c r="BS392" s="42"/>
      <c r="BT392" s="42"/>
    </row>
    <row r="393" spans="1:72" s="63" customFormat="1">
      <c r="A393" s="53" t="str">
        <f t="shared" si="6"/>
        <v/>
      </c>
      <c r="B393" s="62"/>
      <c r="C393" s="65"/>
      <c r="D393" s="50" t="str">
        <f>IFERROR((VLOOKUP(C393,ผู้สำเร็จการศึกษา!$C$1:$M$3332,2,0)),"")</f>
        <v/>
      </c>
      <c r="E393" s="51" t="str">
        <f>IFERROR((VLOOKUP(C393,ผู้สำเร็จการศึกษา!$C$1:$M$3332,3,0)),"")</f>
        <v/>
      </c>
      <c r="F393" s="51" t="str">
        <f>IFERROR((VLOOKUP(C393,ผู้สำเร็จการศึกษา!$C$1:$M$3332,4,0)),"")</f>
        <v/>
      </c>
      <c r="G393" s="51" t="str">
        <f>IFERROR((VLOOKUP(C393,ผู้สำเร็จการศึกษา!$C$1:$M$3332,10,0)),"")</f>
        <v/>
      </c>
      <c r="H393" s="51" t="str">
        <f>IFERROR((VLOOKUP(C393,ผู้สำเร็จการศึกษา!$C$1:$M$3332,6,0)),"")</f>
        <v/>
      </c>
      <c r="I393" s="51" t="str">
        <f>IFERROR((VLOOKUP(C393,ผู้สำเร็จการศึกษา!$C$1:$M$3332,8,0)),"")</f>
        <v/>
      </c>
      <c r="J393" s="51"/>
      <c r="K393" s="51"/>
      <c r="L393" s="51"/>
      <c r="M393" s="51"/>
      <c r="N393" s="51"/>
      <c r="O393" s="51"/>
      <c r="P393" s="51"/>
      <c r="Q393" s="51"/>
      <c r="R393" s="51"/>
      <c r="S393" s="39"/>
      <c r="T393" s="40"/>
      <c r="U393" s="39"/>
      <c r="V393" s="40"/>
      <c r="W393" s="39"/>
      <c r="X393" s="41"/>
      <c r="Y393" s="41"/>
      <c r="Z393" s="41"/>
      <c r="AA393" s="42"/>
      <c r="AB393" s="41"/>
      <c r="AC393" s="41"/>
      <c r="AD393" s="41"/>
      <c r="AE393" s="40"/>
      <c r="AF393" s="43"/>
      <c r="AG393" s="43"/>
      <c r="AH393" s="40"/>
      <c r="AI393" s="44"/>
      <c r="AJ393" s="44"/>
      <c r="AK393" s="44"/>
      <c r="AL393" s="44"/>
      <c r="AM393" s="44"/>
      <c r="AN393" s="44"/>
      <c r="AO393" s="45"/>
      <c r="AP393" s="45"/>
      <c r="AQ393" s="45"/>
      <c r="AR393" s="45"/>
      <c r="AS393" s="45"/>
      <c r="AT393" s="45"/>
      <c r="AU393" s="38"/>
      <c r="AV393" s="38"/>
      <c r="AW393" s="38"/>
      <c r="AX393" s="38"/>
      <c r="AY393" s="38"/>
      <c r="AZ393" s="38"/>
      <c r="BA393" s="45"/>
      <c r="BB393" s="45"/>
      <c r="BC393" s="45"/>
      <c r="BD393" s="45"/>
      <c r="BE393" s="45"/>
      <c r="BF393" s="38"/>
      <c r="BG393" s="38"/>
      <c r="BH393" s="38"/>
      <c r="BI393" s="38"/>
      <c r="BJ393" s="45"/>
      <c r="BK393" s="45"/>
      <c r="BL393" s="38"/>
      <c r="BM393" s="38"/>
      <c r="BN393" s="38"/>
      <c r="BO393" s="38"/>
      <c r="BP393" s="42"/>
      <c r="BQ393" s="42"/>
      <c r="BR393" s="42"/>
      <c r="BS393" s="42"/>
      <c r="BT393" s="42"/>
    </row>
    <row r="394" spans="1:72" s="63" customFormat="1">
      <c r="A394" s="53" t="str">
        <f t="shared" si="6"/>
        <v/>
      </c>
      <c r="B394" s="62"/>
      <c r="C394" s="65"/>
      <c r="D394" s="50" t="str">
        <f>IFERROR((VLOOKUP(C394,ผู้สำเร็จการศึกษา!$C$1:$M$3332,2,0)),"")</f>
        <v/>
      </c>
      <c r="E394" s="51" t="str">
        <f>IFERROR((VLOOKUP(C394,ผู้สำเร็จการศึกษา!$C$1:$M$3332,3,0)),"")</f>
        <v/>
      </c>
      <c r="F394" s="51" t="str">
        <f>IFERROR((VLOOKUP(C394,ผู้สำเร็จการศึกษา!$C$1:$M$3332,4,0)),"")</f>
        <v/>
      </c>
      <c r="G394" s="51" t="str">
        <f>IFERROR((VLOOKUP(C394,ผู้สำเร็จการศึกษา!$C$1:$M$3332,10,0)),"")</f>
        <v/>
      </c>
      <c r="H394" s="51" t="str">
        <f>IFERROR((VLOOKUP(C394,ผู้สำเร็จการศึกษา!$C$1:$M$3332,6,0)),"")</f>
        <v/>
      </c>
      <c r="I394" s="51" t="str">
        <f>IFERROR((VLOOKUP(C394,ผู้สำเร็จการศึกษา!$C$1:$M$3332,8,0)),"")</f>
        <v/>
      </c>
      <c r="J394" s="51"/>
      <c r="K394" s="51"/>
      <c r="L394" s="51"/>
      <c r="M394" s="51"/>
      <c r="N394" s="51"/>
      <c r="O394" s="51"/>
      <c r="P394" s="51"/>
      <c r="Q394" s="51"/>
      <c r="R394" s="51"/>
      <c r="S394" s="39"/>
      <c r="T394" s="40"/>
      <c r="U394" s="39"/>
      <c r="V394" s="40"/>
      <c r="W394" s="39"/>
      <c r="X394" s="41"/>
      <c r="Y394" s="41"/>
      <c r="Z394" s="41"/>
      <c r="AA394" s="42"/>
      <c r="AB394" s="41"/>
      <c r="AC394" s="41"/>
      <c r="AD394" s="41"/>
      <c r="AE394" s="40"/>
      <c r="AF394" s="43"/>
      <c r="AG394" s="43"/>
      <c r="AH394" s="40"/>
      <c r="AI394" s="44"/>
      <c r="AJ394" s="44"/>
      <c r="AK394" s="44"/>
      <c r="AL394" s="44"/>
      <c r="AM394" s="44"/>
      <c r="AN394" s="44"/>
      <c r="AO394" s="45"/>
      <c r="AP394" s="45"/>
      <c r="AQ394" s="45"/>
      <c r="AR394" s="45"/>
      <c r="AS394" s="45"/>
      <c r="AT394" s="45"/>
      <c r="AU394" s="38"/>
      <c r="AV394" s="38"/>
      <c r="AW394" s="38"/>
      <c r="AX394" s="38"/>
      <c r="AY394" s="38"/>
      <c r="AZ394" s="38"/>
      <c r="BA394" s="45"/>
      <c r="BB394" s="45"/>
      <c r="BC394" s="45"/>
      <c r="BD394" s="45"/>
      <c r="BE394" s="45"/>
      <c r="BF394" s="38"/>
      <c r="BG394" s="38"/>
      <c r="BH394" s="38"/>
      <c r="BI394" s="38"/>
      <c r="BJ394" s="45"/>
      <c r="BK394" s="45"/>
      <c r="BL394" s="38"/>
      <c r="BM394" s="38"/>
      <c r="BN394" s="38"/>
      <c r="BO394" s="38"/>
      <c r="BP394" s="42"/>
      <c r="BQ394" s="42"/>
      <c r="BR394" s="42"/>
      <c r="BS394" s="42"/>
      <c r="BT394" s="42"/>
    </row>
    <row r="395" spans="1:72" s="63" customFormat="1">
      <c r="A395" s="53" t="str">
        <f t="shared" si="6"/>
        <v/>
      </c>
      <c r="B395" s="62"/>
      <c r="C395" s="65"/>
      <c r="D395" s="50" t="str">
        <f>IFERROR((VLOOKUP(C395,ผู้สำเร็จการศึกษา!$C$1:$M$3332,2,0)),"")</f>
        <v/>
      </c>
      <c r="E395" s="51" t="str">
        <f>IFERROR((VLOOKUP(C395,ผู้สำเร็จการศึกษา!$C$1:$M$3332,3,0)),"")</f>
        <v/>
      </c>
      <c r="F395" s="51" t="str">
        <f>IFERROR((VLOOKUP(C395,ผู้สำเร็จการศึกษา!$C$1:$M$3332,4,0)),"")</f>
        <v/>
      </c>
      <c r="G395" s="51" t="str">
        <f>IFERROR((VLOOKUP(C395,ผู้สำเร็จการศึกษา!$C$1:$M$3332,10,0)),"")</f>
        <v/>
      </c>
      <c r="H395" s="51" t="str">
        <f>IFERROR((VLOOKUP(C395,ผู้สำเร็จการศึกษา!$C$1:$M$3332,6,0)),"")</f>
        <v/>
      </c>
      <c r="I395" s="51" t="str">
        <f>IFERROR((VLOOKUP(C395,ผู้สำเร็จการศึกษา!$C$1:$M$3332,8,0)),"")</f>
        <v/>
      </c>
      <c r="J395" s="51"/>
      <c r="K395" s="51"/>
      <c r="L395" s="51"/>
      <c r="M395" s="51"/>
      <c r="N395" s="51"/>
      <c r="O395" s="51"/>
      <c r="P395" s="51"/>
      <c r="Q395" s="51"/>
      <c r="R395" s="51"/>
      <c r="S395" s="39"/>
      <c r="T395" s="40"/>
      <c r="U395" s="39"/>
      <c r="V395" s="40"/>
      <c r="W395" s="39"/>
      <c r="X395" s="41"/>
      <c r="Y395" s="41"/>
      <c r="Z395" s="41"/>
      <c r="AA395" s="42"/>
      <c r="AB395" s="41"/>
      <c r="AC395" s="41"/>
      <c r="AD395" s="41"/>
      <c r="AE395" s="40"/>
      <c r="AF395" s="43"/>
      <c r="AG395" s="43"/>
      <c r="AH395" s="40"/>
      <c r="AI395" s="44"/>
      <c r="AJ395" s="44"/>
      <c r="AK395" s="44"/>
      <c r="AL395" s="44"/>
      <c r="AM395" s="44"/>
      <c r="AN395" s="44"/>
      <c r="AO395" s="45"/>
      <c r="AP395" s="45"/>
      <c r="AQ395" s="45"/>
      <c r="AR395" s="45"/>
      <c r="AS395" s="45"/>
      <c r="AT395" s="45"/>
      <c r="AU395" s="38"/>
      <c r="AV395" s="38"/>
      <c r="AW395" s="38"/>
      <c r="AX395" s="38"/>
      <c r="AY395" s="38"/>
      <c r="AZ395" s="38"/>
      <c r="BA395" s="45"/>
      <c r="BB395" s="45"/>
      <c r="BC395" s="45"/>
      <c r="BD395" s="45"/>
      <c r="BE395" s="45"/>
      <c r="BF395" s="38"/>
      <c r="BG395" s="38"/>
      <c r="BH395" s="38"/>
      <c r="BI395" s="38"/>
      <c r="BJ395" s="45"/>
      <c r="BK395" s="45"/>
      <c r="BL395" s="38"/>
      <c r="BM395" s="38"/>
      <c r="BN395" s="38"/>
      <c r="BO395" s="38"/>
      <c r="BP395" s="42"/>
      <c r="BQ395" s="42"/>
      <c r="BR395" s="42"/>
      <c r="BS395" s="42"/>
      <c r="BT395" s="42"/>
    </row>
    <row r="396" spans="1:72" s="63" customFormat="1">
      <c r="A396" s="53" t="str">
        <f t="shared" si="6"/>
        <v/>
      </c>
      <c r="B396" s="62"/>
      <c r="C396" s="65"/>
      <c r="D396" s="50" t="str">
        <f>IFERROR((VLOOKUP(C396,ผู้สำเร็จการศึกษา!$C$1:$M$3332,2,0)),"")</f>
        <v/>
      </c>
      <c r="E396" s="51" t="str">
        <f>IFERROR((VLOOKUP(C396,ผู้สำเร็จการศึกษา!$C$1:$M$3332,3,0)),"")</f>
        <v/>
      </c>
      <c r="F396" s="51" t="str">
        <f>IFERROR((VLOOKUP(C396,ผู้สำเร็จการศึกษา!$C$1:$M$3332,4,0)),"")</f>
        <v/>
      </c>
      <c r="G396" s="51" t="str">
        <f>IFERROR((VLOOKUP(C396,ผู้สำเร็จการศึกษา!$C$1:$M$3332,10,0)),"")</f>
        <v/>
      </c>
      <c r="H396" s="51" t="str">
        <f>IFERROR((VLOOKUP(C396,ผู้สำเร็จการศึกษา!$C$1:$M$3332,6,0)),"")</f>
        <v/>
      </c>
      <c r="I396" s="51" t="str">
        <f>IFERROR((VLOOKUP(C396,ผู้สำเร็จการศึกษา!$C$1:$M$3332,8,0)),"")</f>
        <v/>
      </c>
      <c r="J396" s="51"/>
      <c r="K396" s="51"/>
      <c r="L396" s="51"/>
      <c r="M396" s="51"/>
      <c r="N396" s="51"/>
      <c r="O396" s="51"/>
      <c r="P396" s="51"/>
      <c r="Q396" s="51"/>
      <c r="R396" s="51"/>
      <c r="S396" s="39"/>
      <c r="T396" s="40"/>
      <c r="U396" s="39"/>
      <c r="V396" s="40"/>
      <c r="W396" s="39"/>
      <c r="X396" s="41"/>
      <c r="Y396" s="41"/>
      <c r="Z396" s="41"/>
      <c r="AA396" s="42"/>
      <c r="AB396" s="41"/>
      <c r="AC396" s="41"/>
      <c r="AD396" s="41"/>
      <c r="AE396" s="40"/>
      <c r="AF396" s="43"/>
      <c r="AG396" s="43"/>
      <c r="AH396" s="40"/>
      <c r="AI396" s="44"/>
      <c r="AJ396" s="44"/>
      <c r="AK396" s="44"/>
      <c r="AL396" s="44"/>
      <c r="AM396" s="44"/>
      <c r="AN396" s="44"/>
      <c r="AO396" s="45"/>
      <c r="AP396" s="45"/>
      <c r="AQ396" s="45"/>
      <c r="AR396" s="45"/>
      <c r="AS396" s="45"/>
      <c r="AT396" s="45"/>
      <c r="AU396" s="38"/>
      <c r="AV396" s="38"/>
      <c r="AW396" s="38"/>
      <c r="AX396" s="38"/>
      <c r="AY396" s="38"/>
      <c r="AZ396" s="38"/>
      <c r="BA396" s="45"/>
      <c r="BB396" s="45"/>
      <c r="BC396" s="45"/>
      <c r="BD396" s="45"/>
      <c r="BE396" s="45"/>
      <c r="BF396" s="38"/>
      <c r="BG396" s="38"/>
      <c r="BH396" s="38"/>
      <c r="BI396" s="38"/>
      <c r="BJ396" s="45"/>
      <c r="BK396" s="45"/>
      <c r="BL396" s="38"/>
      <c r="BM396" s="38"/>
      <c r="BN396" s="38"/>
      <c r="BO396" s="38"/>
      <c r="BP396" s="42"/>
      <c r="BQ396" s="42"/>
      <c r="BR396" s="42"/>
      <c r="BS396" s="42"/>
      <c r="BT396" s="42"/>
    </row>
    <row r="397" spans="1:72" s="63" customFormat="1">
      <c r="A397" s="53" t="str">
        <f t="shared" si="6"/>
        <v/>
      </c>
      <c r="B397" s="62"/>
      <c r="C397" s="65"/>
      <c r="D397" s="50" t="str">
        <f>IFERROR((VLOOKUP(C397,ผู้สำเร็จการศึกษา!$C$1:$M$3332,2,0)),"")</f>
        <v/>
      </c>
      <c r="E397" s="51" t="str">
        <f>IFERROR((VLOOKUP(C397,ผู้สำเร็จการศึกษา!$C$1:$M$3332,3,0)),"")</f>
        <v/>
      </c>
      <c r="F397" s="51" t="str">
        <f>IFERROR((VLOOKUP(C397,ผู้สำเร็จการศึกษา!$C$1:$M$3332,4,0)),"")</f>
        <v/>
      </c>
      <c r="G397" s="51" t="str">
        <f>IFERROR((VLOOKUP(C397,ผู้สำเร็จการศึกษา!$C$1:$M$3332,10,0)),"")</f>
        <v/>
      </c>
      <c r="H397" s="51" t="str">
        <f>IFERROR((VLOOKUP(C397,ผู้สำเร็จการศึกษา!$C$1:$M$3332,6,0)),"")</f>
        <v/>
      </c>
      <c r="I397" s="51" t="str">
        <f>IFERROR((VLOOKUP(C397,ผู้สำเร็จการศึกษา!$C$1:$M$3332,8,0)),"")</f>
        <v/>
      </c>
      <c r="J397" s="51"/>
      <c r="K397" s="51"/>
      <c r="L397" s="51"/>
      <c r="M397" s="51"/>
      <c r="N397" s="51"/>
      <c r="O397" s="51"/>
      <c r="P397" s="51"/>
      <c r="Q397" s="51"/>
      <c r="R397" s="51"/>
      <c r="S397" s="39"/>
      <c r="T397" s="40"/>
      <c r="U397" s="39"/>
      <c r="V397" s="40"/>
      <c r="W397" s="39"/>
      <c r="X397" s="41"/>
      <c r="Y397" s="41"/>
      <c r="Z397" s="41"/>
      <c r="AA397" s="42"/>
      <c r="AB397" s="41"/>
      <c r="AC397" s="41"/>
      <c r="AD397" s="41"/>
      <c r="AE397" s="40"/>
      <c r="AF397" s="43"/>
      <c r="AG397" s="43"/>
      <c r="AH397" s="40"/>
      <c r="AI397" s="44"/>
      <c r="AJ397" s="44"/>
      <c r="AK397" s="44"/>
      <c r="AL397" s="44"/>
      <c r="AM397" s="44"/>
      <c r="AN397" s="44"/>
      <c r="AO397" s="45"/>
      <c r="AP397" s="45"/>
      <c r="AQ397" s="45"/>
      <c r="AR397" s="45"/>
      <c r="AS397" s="45"/>
      <c r="AT397" s="45"/>
      <c r="AU397" s="38"/>
      <c r="AV397" s="38"/>
      <c r="AW397" s="38"/>
      <c r="AX397" s="38"/>
      <c r="AY397" s="38"/>
      <c r="AZ397" s="38"/>
      <c r="BA397" s="45"/>
      <c r="BB397" s="45"/>
      <c r="BC397" s="45"/>
      <c r="BD397" s="45"/>
      <c r="BE397" s="45"/>
      <c r="BF397" s="38"/>
      <c r="BG397" s="38"/>
      <c r="BH397" s="38"/>
      <c r="BI397" s="38"/>
      <c r="BJ397" s="45"/>
      <c r="BK397" s="45"/>
      <c r="BL397" s="38"/>
      <c r="BM397" s="38"/>
      <c r="BN397" s="38"/>
      <c r="BO397" s="38"/>
      <c r="BP397" s="42"/>
      <c r="BQ397" s="42"/>
      <c r="BR397" s="42"/>
      <c r="BS397" s="42"/>
      <c r="BT397" s="42"/>
    </row>
    <row r="398" spans="1:72" s="63" customFormat="1">
      <c r="A398" s="53" t="str">
        <f t="shared" si="6"/>
        <v/>
      </c>
      <c r="B398" s="62"/>
      <c r="C398" s="65"/>
      <c r="D398" s="50" t="str">
        <f>IFERROR((VLOOKUP(C398,ผู้สำเร็จการศึกษา!$C$1:$M$3332,2,0)),"")</f>
        <v/>
      </c>
      <c r="E398" s="51" t="str">
        <f>IFERROR((VLOOKUP(C398,ผู้สำเร็จการศึกษา!$C$1:$M$3332,3,0)),"")</f>
        <v/>
      </c>
      <c r="F398" s="51" t="str">
        <f>IFERROR((VLOOKUP(C398,ผู้สำเร็จการศึกษา!$C$1:$M$3332,4,0)),"")</f>
        <v/>
      </c>
      <c r="G398" s="51" t="str">
        <f>IFERROR((VLOOKUP(C398,ผู้สำเร็จการศึกษา!$C$1:$M$3332,10,0)),"")</f>
        <v/>
      </c>
      <c r="H398" s="51" t="str">
        <f>IFERROR((VLOOKUP(C398,ผู้สำเร็จการศึกษา!$C$1:$M$3332,6,0)),"")</f>
        <v/>
      </c>
      <c r="I398" s="51" t="str">
        <f>IFERROR((VLOOKUP(C398,ผู้สำเร็จการศึกษา!$C$1:$M$3332,8,0)),"")</f>
        <v/>
      </c>
      <c r="J398" s="51"/>
      <c r="K398" s="51"/>
      <c r="L398" s="51"/>
      <c r="M398" s="51"/>
      <c r="N398" s="51"/>
      <c r="O398" s="51"/>
      <c r="P398" s="51"/>
      <c r="Q398" s="51"/>
      <c r="R398" s="51"/>
      <c r="S398" s="39"/>
      <c r="T398" s="40"/>
      <c r="U398" s="39"/>
      <c r="V398" s="40"/>
      <c r="W398" s="39"/>
      <c r="X398" s="41"/>
      <c r="Y398" s="41"/>
      <c r="Z398" s="41"/>
      <c r="AA398" s="42"/>
      <c r="AB398" s="41"/>
      <c r="AC398" s="41"/>
      <c r="AD398" s="41"/>
      <c r="AE398" s="40"/>
      <c r="AF398" s="43"/>
      <c r="AG398" s="43"/>
      <c r="AH398" s="40"/>
      <c r="AI398" s="44"/>
      <c r="AJ398" s="44"/>
      <c r="AK398" s="44"/>
      <c r="AL398" s="44"/>
      <c r="AM398" s="44"/>
      <c r="AN398" s="44"/>
      <c r="AO398" s="45"/>
      <c r="AP398" s="45"/>
      <c r="AQ398" s="45"/>
      <c r="AR398" s="45"/>
      <c r="AS398" s="45"/>
      <c r="AT398" s="45"/>
      <c r="AU398" s="38"/>
      <c r="AV398" s="38"/>
      <c r="AW398" s="38"/>
      <c r="AX398" s="38"/>
      <c r="AY398" s="38"/>
      <c r="AZ398" s="38"/>
      <c r="BA398" s="45"/>
      <c r="BB398" s="45"/>
      <c r="BC398" s="45"/>
      <c r="BD398" s="45"/>
      <c r="BE398" s="45"/>
      <c r="BF398" s="38"/>
      <c r="BG398" s="38"/>
      <c r="BH398" s="38"/>
      <c r="BI398" s="38"/>
      <c r="BJ398" s="45"/>
      <c r="BK398" s="45"/>
      <c r="BL398" s="38"/>
      <c r="BM398" s="38"/>
      <c r="BN398" s="38"/>
      <c r="BO398" s="38"/>
      <c r="BP398" s="42"/>
      <c r="BQ398" s="42"/>
      <c r="BR398" s="42"/>
      <c r="BS398" s="42"/>
      <c r="BT398" s="42"/>
    </row>
    <row r="399" spans="1:72" s="63" customFormat="1">
      <c r="A399" s="53" t="str">
        <f t="shared" si="6"/>
        <v/>
      </c>
      <c r="B399" s="62"/>
      <c r="C399" s="65"/>
      <c r="D399" s="50" t="str">
        <f>IFERROR((VLOOKUP(C399,ผู้สำเร็จการศึกษา!$C$1:$M$3332,2,0)),"")</f>
        <v/>
      </c>
      <c r="E399" s="51" t="str">
        <f>IFERROR((VLOOKUP(C399,ผู้สำเร็จการศึกษา!$C$1:$M$3332,3,0)),"")</f>
        <v/>
      </c>
      <c r="F399" s="51" t="str">
        <f>IFERROR((VLOOKUP(C399,ผู้สำเร็จการศึกษา!$C$1:$M$3332,4,0)),"")</f>
        <v/>
      </c>
      <c r="G399" s="51" t="str">
        <f>IFERROR((VLOOKUP(C399,ผู้สำเร็จการศึกษา!$C$1:$M$3332,10,0)),"")</f>
        <v/>
      </c>
      <c r="H399" s="51" t="str">
        <f>IFERROR((VLOOKUP(C399,ผู้สำเร็จการศึกษา!$C$1:$M$3332,6,0)),"")</f>
        <v/>
      </c>
      <c r="I399" s="51" t="str">
        <f>IFERROR((VLOOKUP(C399,ผู้สำเร็จการศึกษา!$C$1:$M$3332,8,0)),"")</f>
        <v/>
      </c>
      <c r="J399" s="51"/>
      <c r="K399" s="51"/>
      <c r="L399" s="51"/>
      <c r="M399" s="51"/>
      <c r="N399" s="51"/>
      <c r="O399" s="51"/>
      <c r="P399" s="51"/>
      <c r="Q399" s="51"/>
      <c r="R399" s="51"/>
      <c r="S399" s="39"/>
      <c r="T399" s="40"/>
      <c r="U399" s="39"/>
      <c r="V399" s="40"/>
      <c r="W399" s="39"/>
      <c r="X399" s="41"/>
      <c r="Y399" s="41"/>
      <c r="Z399" s="41"/>
      <c r="AA399" s="42"/>
      <c r="AB399" s="41"/>
      <c r="AC399" s="41"/>
      <c r="AD399" s="41"/>
      <c r="AE399" s="40"/>
      <c r="AF399" s="43"/>
      <c r="AG399" s="43"/>
      <c r="AH399" s="40"/>
      <c r="AI399" s="44"/>
      <c r="AJ399" s="44"/>
      <c r="AK399" s="44"/>
      <c r="AL399" s="44"/>
      <c r="AM399" s="44"/>
      <c r="AN399" s="44"/>
      <c r="AO399" s="45"/>
      <c r="AP399" s="45"/>
      <c r="AQ399" s="45"/>
      <c r="AR399" s="45"/>
      <c r="AS399" s="45"/>
      <c r="AT399" s="45"/>
      <c r="AU399" s="38"/>
      <c r="AV399" s="38"/>
      <c r="AW399" s="38"/>
      <c r="AX399" s="38"/>
      <c r="AY399" s="38"/>
      <c r="AZ399" s="38"/>
      <c r="BA399" s="45"/>
      <c r="BB399" s="45"/>
      <c r="BC399" s="45"/>
      <c r="BD399" s="45"/>
      <c r="BE399" s="45"/>
      <c r="BF399" s="38"/>
      <c r="BG399" s="38"/>
      <c r="BH399" s="38"/>
      <c r="BI399" s="38"/>
      <c r="BJ399" s="45"/>
      <c r="BK399" s="45"/>
      <c r="BL399" s="38"/>
      <c r="BM399" s="38"/>
      <c r="BN399" s="38"/>
      <c r="BO399" s="38"/>
      <c r="BP399" s="42"/>
      <c r="BQ399" s="42"/>
      <c r="BR399" s="42"/>
      <c r="BS399" s="42"/>
      <c r="BT399" s="42"/>
    </row>
    <row r="400" spans="1:72" s="63" customFormat="1">
      <c r="A400" s="53" t="str">
        <f t="shared" si="6"/>
        <v/>
      </c>
      <c r="B400" s="62"/>
      <c r="C400" s="65"/>
      <c r="D400" s="50" t="str">
        <f>IFERROR((VLOOKUP(C400,ผู้สำเร็จการศึกษา!$C$1:$M$3332,2,0)),"")</f>
        <v/>
      </c>
      <c r="E400" s="51" t="str">
        <f>IFERROR((VLOOKUP(C400,ผู้สำเร็จการศึกษา!$C$1:$M$3332,3,0)),"")</f>
        <v/>
      </c>
      <c r="F400" s="51" t="str">
        <f>IFERROR((VLOOKUP(C400,ผู้สำเร็จการศึกษา!$C$1:$M$3332,4,0)),"")</f>
        <v/>
      </c>
      <c r="G400" s="51" t="str">
        <f>IFERROR((VLOOKUP(C400,ผู้สำเร็จการศึกษา!$C$1:$M$3332,10,0)),"")</f>
        <v/>
      </c>
      <c r="H400" s="51" t="str">
        <f>IFERROR((VLOOKUP(C400,ผู้สำเร็จการศึกษา!$C$1:$M$3332,6,0)),"")</f>
        <v/>
      </c>
      <c r="I400" s="51" t="str">
        <f>IFERROR((VLOOKUP(C400,ผู้สำเร็จการศึกษา!$C$1:$M$3332,8,0)),"")</f>
        <v/>
      </c>
      <c r="J400" s="51"/>
      <c r="K400" s="51"/>
      <c r="L400" s="51"/>
      <c r="M400" s="51"/>
      <c r="N400" s="51"/>
      <c r="O400" s="51"/>
      <c r="P400" s="51"/>
      <c r="Q400" s="51"/>
      <c r="R400" s="51"/>
      <c r="S400" s="39"/>
      <c r="T400" s="40"/>
      <c r="U400" s="39"/>
      <c r="V400" s="40"/>
      <c r="W400" s="39"/>
      <c r="X400" s="41"/>
      <c r="Y400" s="41"/>
      <c r="Z400" s="41"/>
      <c r="AA400" s="42"/>
      <c r="AB400" s="41"/>
      <c r="AC400" s="41"/>
      <c r="AD400" s="41"/>
      <c r="AE400" s="40"/>
      <c r="AF400" s="43"/>
      <c r="AG400" s="43"/>
      <c r="AH400" s="40"/>
      <c r="AI400" s="44"/>
      <c r="AJ400" s="44"/>
      <c r="AK400" s="44"/>
      <c r="AL400" s="44"/>
      <c r="AM400" s="44"/>
      <c r="AN400" s="44"/>
      <c r="AO400" s="45"/>
      <c r="AP400" s="45"/>
      <c r="AQ400" s="45"/>
      <c r="AR400" s="45"/>
      <c r="AS400" s="45"/>
      <c r="AT400" s="45"/>
      <c r="AU400" s="38"/>
      <c r="AV400" s="38"/>
      <c r="AW400" s="38"/>
      <c r="AX400" s="38"/>
      <c r="AY400" s="38"/>
      <c r="AZ400" s="38"/>
      <c r="BA400" s="45"/>
      <c r="BB400" s="45"/>
      <c r="BC400" s="45"/>
      <c r="BD400" s="45"/>
      <c r="BE400" s="45"/>
      <c r="BF400" s="38"/>
      <c r="BG400" s="38"/>
      <c r="BH400" s="38"/>
      <c r="BI400" s="38"/>
      <c r="BJ400" s="45"/>
      <c r="BK400" s="45"/>
      <c r="BL400" s="38"/>
      <c r="BM400" s="38"/>
      <c r="BN400" s="38"/>
      <c r="BO400" s="38"/>
      <c r="BP400" s="42"/>
      <c r="BQ400" s="42"/>
      <c r="BR400" s="42"/>
      <c r="BS400" s="42"/>
      <c r="BT400" s="42"/>
    </row>
    <row r="401" spans="1:72" s="63" customFormat="1">
      <c r="A401" s="53" t="str">
        <f t="shared" si="6"/>
        <v/>
      </c>
      <c r="B401" s="62"/>
      <c r="C401" s="65"/>
      <c r="D401" s="50" t="str">
        <f>IFERROR((VLOOKUP(C401,ผู้สำเร็จการศึกษา!$C$1:$M$3332,2,0)),"")</f>
        <v/>
      </c>
      <c r="E401" s="51" t="str">
        <f>IFERROR((VLOOKUP(C401,ผู้สำเร็จการศึกษา!$C$1:$M$3332,3,0)),"")</f>
        <v/>
      </c>
      <c r="F401" s="51" t="str">
        <f>IFERROR((VLOOKUP(C401,ผู้สำเร็จการศึกษา!$C$1:$M$3332,4,0)),"")</f>
        <v/>
      </c>
      <c r="G401" s="51" t="str">
        <f>IFERROR((VLOOKUP(C401,ผู้สำเร็จการศึกษา!$C$1:$M$3332,10,0)),"")</f>
        <v/>
      </c>
      <c r="H401" s="51" t="str">
        <f>IFERROR((VLOOKUP(C401,ผู้สำเร็จการศึกษา!$C$1:$M$3332,6,0)),"")</f>
        <v/>
      </c>
      <c r="I401" s="51" t="str">
        <f>IFERROR((VLOOKUP(C401,ผู้สำเร็จการศึกษา!$C$1:$M$3332,8,0)),"")</f>
        <v/>
      </c>
      <c r="J401" s="51"/>
      <c r="K401" s="51"/>
      <c r="L401" s="51"/>
      <c r="M401" s="51"/>
      <c r="N401" s="51"/>
      <c r="O401" s="51"/>
      <c r="P401" s="51"/>
      <c r="Q401" s="51"/>
      <c r="R401" s="51"/>
      <c r="S401" s="39"/>
      <c r="T401" s="40"/>
      <c r="U401" s="39"/>
      <c r="V401" s="40"/>
      <c r="W401" s="39"/>
      <c r="X401" s="41"/>
      <c r="Y401" s="41"/>
      <c r="Z401" s="41"/>
      <c r="AA401" s="42"/>
      <c r="AB401" s="41"/>
      <c r="AC401" s="41"/>
      <c r="AD401" s="41"/>
      <c r="AE401" s="40"/>
      <c r="AF401" s="43"/>
      <c r="AG401" s="43"/>
      <c r="AH401" s="40"/>
      <c r="AI401" s="44"/>
      <c r="AJ401" s="44"/>
      <c r="AK401" s="44"/>
      <c r="AL401" s="44"/>
      <c r="AM401" s="44"/>
      <c r="AN401" s="44"/>
      <c r="AO401" s="45"/>
      <c r="AP401" s="45"/>
      <c r="AQ401" s="45"/>
      <c r="AR401" s="45"/>
      <c r="AS401" s="45"/>
      <c r="AT401" s="45"/>
      <c r="AU401" s="38"/>
      <c r="AV401" s="38"/>
      <c r="AW401" s="38"/>
      <c r="AX401" s="38"/>
      <c r="AY401" s="38"/>
      <c r="AZ401" s="38"/>
      <c r="BA401" s="45"/>
      <c r="BB401" s="45"/>
      <c r="BC401" s="45"/>
      <c r="BD401" s="45"/>
      <c r="BE401" s="45"/>
      <c r="BF401" s="38"/>
      <c r="BG401" s="38"/>
      <c r="BH401" s="38"/>
      <c r="BI401" s="38"/>
      <c r="BJ401" s="45"/>
      <c r="BK401" s="45"/>
      <c r="BL401" s="38"/>
      <c r="BM401" s="38"/>
      <c r="BN401" s="38"/>
      <c r="BO401" s="38"/>
      <c r="BP401" s="42"/>
      <c r="BQ401" s="42"/>
      <c r="BR401" s="42"/>
      <c r="BS401" s="42"/>
      <c r="BT401" s="42"/>
    </row>
    <row r="402" spans="1:72" s="63" customFormat="1">
      <c r="A402" s="53" t="str">
        <f t="shared" si="6"/>
        <v/>
      </c>
      <c r="B402" s="62"/>
      <c r="C402" s="65"/>
      <c r="D402" s="50" t="str">
        <f>IFERROR((VLOOKUP(C402,ผู้สำเร็จการศึกษา!$C$1:$M$3332,2,0)),"")</f>
        <v/>
      </c>
      <c r="E402" s="51" t="str">
        <f>IFERROR((VLOOKUP(C402,ผู้สำเร็จการศึกษา!$C$1:$M$3332,3,0)),"")</f>
        <v/>
      </c>
      <c r="F402" s="51" t="str">
        <f>IFERROR((VLOOKUP(C402,ผู้สำเร็จการศึกษา!$C$1:$M$3332,4,0)),"")</f>
        <v/>
      </c>
      <c r="G402" s="51" t="str">
        <f>IFERROR((VLOOKUP(C402,ผู้สำเร็จการศึกษา!$C$1:$M$3332,10,0)),"")</f>
        <v/>
      </c>
      <c r="H402" s="51" t="str">
        <f>IFERROR((VLOOKUP(C402,ผู้สำเร็จการศึกษา!$C$1:$M$3332,6,0)),"")</f>
        <v/>
      </c>
      <c r="I402" s="51" t="str">
        <f>IFERROR((VLOOKUP(C402,ผู้สำเร็จการศึกษา!$C$1:$M$3332,8,0)),"")</f>
        <v/>
      </c>
      <c r="J402" s="51"/>
      <c r="K402" s="51"/>
      <c r="L402" s="51"/>
      <c r="M402" s="51"/>
      <c r="N402" s="51"/>
      <c r="O402" s="51"/>
      <c r="P402" s="51"/>
      <c r="Q402" s="51"/>
      <c r="R402" s="51"/>
      <c r="S402" s="39"/>
      <c r="T402" s="40"/>
      <c r="U402" s="39"/>
      <c r="V402" s="40"/>
      <c r="W402" s="39"/>
      <c r="X402" s="41"/>
      <c r="Y402" s="41"/>
      <c r="Z402" s="41"/>
      <c r="AA402" s="42"/>
      <c r="AB402" s="41"/>
      <c r="AC402" s="41"/>
      <c r="AD402" s="41"/>
      <c r="AE402" s="40"/>
      <c r="AF402" s="43"/>
      <c r="AG402" s="43"/>
      <c r="AH402" s="40"/>
      <c r="AI402" s="44"/>
      <c r="AJ402" s="44"/>
      <c r="AK402" s="44"/>
      <c r="AL402" s="44"/>
      <c r="AM402" s="44"/>
      <c r="AN402" s="44"/>
      <c r="AO402" s="45"/>
      <c r="AP402" s="45"/>
      <c r="AQ402" s="45"/>
      <c r="AR402" s="45"/>
      <c r="AS402" s="45"/>
      <c r="AT402" s="45"/>
      <c r="AU402" s="38"/>
      <c r="AV402" s="38"/>
      <c r="AW402" s="38"/>
      <c r="AX402" s="38"/>
      <c r="AY402" s="38"/>
      <c r="AZ402" s="38"/>
      <c r="BA402" s="45"/>
      <c r="BB402" s="45"/>
      <c r="BC402" s="45"/>
      <c r="BD402" s="45"/>
      <c r="BE402" s="45"/>
      <c r="BF402" s="38"/>
      <c r="BG402" s="38"/>
      <c r="BH402" s="38"/>
      <c r="BI402" s="38"/>
      <c r="BJ402" s="45"/>
      <c r="BK402" s="45"/>
      <c r="BL402" s="38"/>
      <c r="BM402" s="38"/>
      <c r="BN402" s="38"/>
      <c r="BO402" s="38"/>
      <c r="BP402" s="42"/>
      <c r="BQ402" s="42"/>
      <c r="BR402" s="42"/>
      <c r="BS402" s="42"/>
      <c r="BT402" s="42"/>
    </row>
    <row r="403" spans="1:72" s="63" customFormat="1">
      <c r="A403" s="53" t="str">
        <f t="shared" si="6"/>
        <v/>
      </c>
      <c r="B403" s="62"/>
      <c r="C403" s="65"/>
      <c r="D403" s="50" t="str">
        <f>IFERROR((VLOOKUP(C403,ผู้สำเร็จการศึกษา!$C$1:$M$3332,2,0)),"")</f>
        <v/>
      </c>
      <c r="E403" s="51" t="str">
        <f>IFERROR((VLOOKUP(C403,ผู้สำเร็จการศึกษา!$C$1:$M$3332,3,0)),"")</f>
        <v/>
      </c>
      <c r="F403" s="51" t="str">
        <f>IFERROR((VLOOKUP(C403,ผู้สำเร็จการศึกษา!$C$1:$M$3332,4,0)),"")</f>
        <v/>
      </c>
      <c r="G403" s="51" t="str">
        <f>IFERROR((VLOOKUP(C403,ผู้สำเร็จการศึกษา!$C$1:$M$3332,10,0)),"")</f>
        <v/>
      </c>
      <c r="H403" s="51" t="str">
        <f>IFERROR((VLOOKUP(C403,ผู้สำเร็จการศึกษา!$C$1:$M$3332,6,0)),"")</f>
        <v/>
      </c>
      <c r="I403" s="51" t="str">
        <f>IFERROR((VLOOKUP(C403,ผู้สำเร็จการศึกษา!$C$1:$M$3332,8,0)),"")</f>
        <v/>
      </c>
      <c r="J403" s="51"/>
      <c r="K403" s="51"/>
      <c r="L403" s="51"/>
      <c r="M403" s="51"/>
      <c r="N403" s="51"/>
      <c r="O403" s="51"/>
      <c r="P403" s="51"/>
      <c r="Q403" s="51"/>
      <c r="R403" s="51"/>
      <c r="S403" s="39"/>
      <c r="T403" s="40"/>
      <c r="U403" s="39"/>
      <c r="V403" s="40"/>
      <c r="W403" s="39"/>
      <c r="X403" s="41"/>
      <c r="Y403" s="41"/>
      <c r="Z403" s="41"/>
      <c r="AA403" s="42"/>
      <c r="AB403" s="41"/>
      <c r="AC403" s="41"/>
      <c r="AD403" s="41"/>
      <c r="AE403" s="40"/>
      <c r="AF403" s="43"/>
      <c r="AG403" s="43"/>
      <c r="AH403" s="40"/>
      <c r="AI403" s="44"/>
      <c r="AJ403" s="44"/>
      <c r="AK403" s="44"/>
      <c r="AL403" s="44"/>
      <c r="AM403" s="44"/>
      <c r="AN403" s="44"/>
      <c r="AO403" s="45"/>
      <c r="AP403" s="45"/>
      <c r="AQ403" s="45"/>
      <c r="AR403" s="45"/>
      <c r="AS403" s="45"/>
      <c r="AT403" s="45"/>
      <c r="AU403" s="38"/>
      <c r="AV403" s="38"/>
      <c r="AW403" s="38"/>
      <c r="AX403" s="38"/>
      <c r="AY403" s="38"/>
      <c r="AZ403" s="38"/>
      <c r="BA403" s="45"/>
      <c r="BB403" s="45"/>
      <c r="BC403" s="45"/>
      <c r="BD403" s="45"/>
      <c r="BE403" s="45"/>
      <c r="BF403" s="38"/>
      <c r="BG403" s="38"/>
      <c r="BH403" s="38"/>
      <c r="BI403" s="38"/>
      <c r="BJ403" s="45"/>
      <c r="BK403" s="45"/>
      <c r="BL403" s="38"/>
      <c r="BM403" s="38"/>
      <c r="BN403" s="38"/>
      <c r="BO403" s="38"/>
      <c r="BP403" s="42"/>
      <c r="BQ403" s="42"/>
      <c r="BR403" s="42"/>
      <c r="BS403" s="42"/>
      <c r="BT403" s="42"/>
    </row>
    <row r="404" spans="1:72" s="63" customFormat="1">
      <c r="A404" s="53" t="str">
        <f t="shared" si="6"/>
        <v/>
      </c>
      <c r="B404" s="62"/>
      <c r="C404" s="65"/>
      <c r="D404" s="50" t="str">
        <f>IFERROR((VLOOKUP(C404,ผู้สำเร็จการศึกษา!$C$1:$M$3332,2,0)),"")</f>
        <v/>
      </c>
      <c r="E404" s="51" t="str">
        <f>IFERROR((VLOOKUP(C404,ผู้สำเร็จการศึกษา!$C$1:$M$3332,3,0)),"")</f>
        <v/>
      </c>
      <c r="F404" s="51" t="str">
        <f>IFERROR((VLOOKUP(C404,ผู้สำเร็จการศึกษา!$C$1:$M$3332,4,0)),"")</f>
        <v/>
      </c>
      <c r="G404" s="51" t="str">
        <f>IFERROR((VLOOKUP(C404,ผู้สำเร็จการศึกษา!$C$1:$M$3332,10,0)),"")</f>
        <v/>
      </c>
      <c r="H404" s="51" t="str">
        <f>IFERROR((VLOOKUP(C404,ผู้สำเร็จการศึกษา!$C$1:$M$3332,6,0)),"")</f>
        <v/>
      </c>
      <c r="I404" s="51" t="str">
        <f>IFERROR((VLOOKUP(C404,ผู้สำเร็จการศึกษา!$C$1:$M$3332,8,0)),"")</f>
        <v/>
      </c>
      <c r="J404" s="51"/>
      <c r="K404" s="51"/>
      <c r="L404" s="51"/>
      <c r="M404" s="51"/>
      <c r="N404" s="51"/>
      <c r="O404" s="51"/>
      <c r="P404" s="51"/>
      <c r="Q404" s="51"/>
      <c r="R404" s="51"/>
      <c r="S404" s="39"/>
      <c r="T404" s="40"/>
      <c r="U404" s="39"/>
      <c r="V404" s="40"/>
      <c r="W404" s="39"/>
      <c r="X404" s="41"/>
      <c r="Y404" s="41"/>
      <c r="Z404" s="41"/>
      <c r="AA404" s="42"/>
      <c r="AB404" s="41"/>
      <c r="AC404" s="41"/>
      <c r="AD404" s="41"/>
      <c r="AE404" s="40"/>
      <c r="AF404" s="43"/>
      <c r="AG404" s="43"/>
      <c r="AH404" s="40"/>
      <c r="AI404" s="44"/>
      <c r="AJ404" s="44"/>
      <c r="AK404" s="44"/>
      <c r="AL404" s="44"/>
      <c r="AM404" s="44"/>
      <c r="AN404" s="44"/>
      <c r="AO404" s="45"/>
      <c r="AP404" s="45"/>
      <c r="AQ404" s="45"/>
      <c r="AR404" s="45"/>
      <c r="AS404" s="45"/>
      <c r="AT404" s="45"/>
      <c r="AU404" s="38"/>
      <c r="AV404" s="38"/>
      <c r="AW404" s="38"/>
      <c r="AX404" s="38"/>
      <c r="AY404" s="38"/>
      <c r="AZ404" s="38"/>
      <c r="BA404" s="45"/>
      <c r="BB404" s="45"/>
      <c r="BC404" s="45"/>
      <c r="BD404" s="45"/>
      <c r="BE404" s="45"/>
      <c r="BF404" s="38"/>
      <c r="BG404" s="38"/>
      <c r="BH404" s="38"/>
      <c r="BI404" s="38"/>
      <c r="BJ404" s="45"/>
      <c r="BK404" s="45"/>
      <c r="BL404" s="38"/>
      <c r="BM404" s="38"/>
      <c r="BN404" s="38"/>
      <c r="BO404" s="38"/>
      <c r="BP404" s="42"/>
      <c r="BQ404" s="42"/>
      <c r="BR404" s="42"/>
      <c r="BS404" s="42"/>
      <c r="BT404" s="42"/>
    </row>
    <row r="405" spans="1:72" s="63" customFormat="1">
      <c r="A405" s="53" t="str">
        <f t="shared" si="6"/>
        <v/>
      </c>
      <c r="B405" s="62"/>
      <c r="C405" s="65"/>
      <c r="D405" s="50" t="str">
        <f>IFERROR((VLOOKUP(C405,ผู้สำเร็จการศึกษา!$C$1:$M$3332,2,0)),"")</f>
        <v/>
      </c>
      <c r="E405" s="51" t="str">
        <f>IFERROR((VLOOKUP(C405,ผู้สำเร็จการศึกษา!$C$1:$M$3332,3,0)),"")</f>
        <v/>
      </c>
      <c r="F405" s="51" t="str">
        <f>IFERROR((VLOOKUP(C405,ผู้สำเร็จการศึกษา!$C$1:$M$3332,4,0)),"")</f>
        <v/>
      </c>
      <c r="G405" s="51" t="str">
        <f>IFERROR((VLOOKUP(C405,ผู้สำเร็จการศึกษา!$C$1:$M$3332,10,0)),"")</f>
        <v/>
      </c>
      <c r="H405" s="51" t="str">
        <f>IFERROR((VLOOKUP(C405,ผู้สำเร็จการศึกษา!$C$1:$M$3332,6,0)),"")</f>
        <v/>
      </c>
      <c r="I405" s="51" t="str">
        <f>IFERROR((VLOOKUP(C405,ผู้สำเร็จการศึกษา!$C$1:$M$3332,8,0)),"")</f>
        <v/>
      </c>
      <c r="J405" s="51"/>
      <c r="K405" s="51"/>
      <c r="L405" s="51"/>
      <c r="M405" s="51"/>
      <c r="N405" s="51"/>
      <c r="O405" s="51"/>
      <c r="P405" s="51"/>
      <c r="Q405" s="51"/>
      <c r="R405" s="51"/>
      <c r="S405" s="39"/>
      <c r="T405" s="40"/>
      <c r="U405" s="39"/>
      <c r="V405" s="40"/>
      <c r="W405" s="39"/>
      <c r="X405" s="41"/>
      <c r="Y405" s="41"/>
      <c r="Z405" s="41"/>
      <c r="AA405" s="42"/>
      <c r="AB405" s="41"/>
      <c r="AC405" s="41"/>
      <c r="AD405" s="41"/>
      <c r="AE405" s="40"/>
      <c r="AF405" s="43"/>
      <c r="AG405" s="43"/>
      <c r="AH405" s="40"/>
      <c r="AI405" s="44"/>
      <c r="AJ405" s="44"/>
      <c r="AK405" s="44"/>
      <c r="AL405" s="44"/>
      <c r="AM405" s="44"/>
      <c r="AN405" s="44"/>
      <c r="AO405" s="45"/>
      <c r="AP405" s="45"/>
      <c r="AQ405" s="45"/>
      <c r="AR405" s="45"/>
      <c r="AS405" s="45"/>
      <c r="AT405" s="45"/>
      <c r="AU405" s="38"/>
      <c r="AV405" s="38"/>
      <c r="AW405" s="38"/>
      <c r="AX405" s="38"/>
      <c r="AY405" s="38"/>
      <c r="AZ405" s="38"/>
      <c r="BA405" s="45"/>
      <c r="BB405" s="45"/>
      <c r="BC405" s="45"/>
      <c r="BD405" s="45"/>
      <c r="BE405" s="45"/>
      <c r="BF405" s="38"/>
      <c r="BG405" s="38"/>
      <c r="BH405" s="38"/>
      <c r="BI405" s="38"/>
      <c r="BJ405" s="45"/>
      <c r="BK405" s="45"/>
      <c r="BL405" s="38"/>
      <c r="BM405" s="38"/>
      <c r="BN405" s="38"/>
      <c r="BO405" s="38"/>
      <c r="BP405" s="42"/>
      <c r="BQ405" s="42"/>
      <c r="BR405" s="42"/>
      <c r="BS405" s="42"/>
      <c r="BT405" s="42"/>
    </row>
    <row r="406" spans="1:72" s="63" customFormat="1">
      <c r="A406" s="53" t="str">
        <f t="shared" si="6"/>
        <v/>
      </c>
      <c r="B406" s="62"/>
      <c r="C406" s="65"/>
      <c r="D406" s="50" t="str">
        <f>IFERROR((VLOOKUP(C406,ผู้สำเร็จการศึกษา!$C$1:$M$3332,2,0)),"")</f>
        <v/>
      </c>
      <c r="E406" s="51" t="str">
        <f>IFERROR((VLOOKUP(C406,ผู้สำเร็จการศึกษา!$C$1:$M$3332,3,0)),"")</f>
        <v/>
      </c>
      <c r="F406" s="51" t="str">
        <f>IFERROR((VLOOKUP(C406,ผู้สำเร็จการศึกษา!$C$1:$M$3332,4,0)),"")</f>
        <v/>
      </c>
      <c r="G406" s="51" t="str">
        <f>IFERROR((VLOOKUP(C406,ผู้สำเร็จการศึกษา!$C$1:$M$3332,10,0)),"")</f>
        <v/>
      </c>
      <c r="H406" s="51" t="str">
        <f>IFERROR((VLOOKUP(C406,ผู้สำเร็จการศึกษา!$C$1:$M$3332,6,0)),"")</f>
        <v/>
      </c>
      <c r="I406" s="51" t="str">
        <f>IFERROR((VLOOKUP(C406,ผู้สำเร็จการศึกษา!$C$1:$M$3332,8,0)),"")</f>
        <v/>
      </c>
      <c r="J406" s="51"/>
      <c r="K406" s="51"/>
      <c r="L406" s="51"/>
      <c r="M406" s="51"/>
      <c r="N406" s="51"/>
      <c r="O406" s="51"/>
      <c r="P406" s="51"/>
      <c r="Q406" s="51"/>
      <c r="R406" s="51"/>
      <c r="S406" s="39"/>
      <c r="T406" s="40"/>
      <c r="U406" s="39"/>
      <c r="V406" s="40"/>
      <c r="W406" s="39"/>
      <c r="X406" s="41"/>
      <c r="Y406" s="41"/>
      <c r="Z406" s="41"/>
      <c r="AA406" s="42"/>
      <c r="AB406" s="41"/>
      <c r="AC406" s="41"/>
      <c r="AD406" s="41"/>
      <c r="AE406" s="40"/>
      <c r="AF406" s="43"/>
      <c r="AG406" s="43"/>
      <c r="AH406" s="40"/>
      <c r="AI406" s="44"/>
      <c r="AJ406" s="44"/>
      <c r="AK406" s="44"/>
      <c r="AL406" s="44"/>
      <c r="AM406" s="44"/>
      <c r="AN406" s="44"/>
      <c r="AO406" s="45"/>
      <c r="AP406" s="45"/>
      <c r="AQ406" s="45"/>
      <c r="AR406" s="45"/>
      <c r="AS406" s="45"/>
      <c r="AT406" s="45"/>
      <c r="AU406" s="38"/>
      <c r="AV406" s="38"/>
      <c r="AW406" s="38"/>
      <c r="AX406" s="38"/>
      <c r="AY406" s="38"/>
      <c r="AZ406" s="38"/>
      <c r="BA406" s="45"/>
      <c r="BB406" s="45"/>
      <c r="BC406" s="45"/>
      <c r="BD406" s="45"/>
      <c r="BE406" s="45"/>
      <c r="BF406" s="38"/>
      <c r="BG406" s="38"/>
      <c r="BH406" s="38"/>
      <c r="BI406" s="38"/>
      <c r="BJ406" s="45"/>
      <c r="BK406" s="45"/>
      <c r="BL406" s="38"/>
      <c r="BM406" s="38"/>
      <c r="BN406" s="38"/>
      <c r="BO406" s="38"/>
      <c r="BP406" s="42"/>
      <c r="BQ406" s="42"/>
      <c r="BR406" s="42"/>
      <c r="BS406" s="42"/>
      <c r="BT406" s="42"/>
    </row>
    <row r="407" spans="1:72" s="63" customFormat="1">
      <c r="A407" s="53" t="str">
        <f t="shared" si="6"/>
        <v/>
      </c>
      <c r="B407" s="62"/>
      <c r="C407" s="65"/>
      <c r="D407" s="50" t="str">
        <f>IFERROR((VLOOKUP(C407,ผู้สำเร็จการศึกษา!$C$1:$M$3332,2,0)),"")</f>
        <v/>
      </c>
      <c r="E407" s="51" t="str">
        <f>IFERROR((VLOOKUP(C407,ผู้สำเร็จการศึกษา!$C$1:$M$3332,3,0)),"")</f>
        <v/>
      </c>
      <c r="F407" s="51" t="str">
        <f>IFERROR((VLOOKUP(C407,ผู้สำเร็จการศึกษา!$C$1:$M$3332,4,0)),"")</f>
        <v/>
      </c>
      <c r="G407" s="51" t="str">
        <f>IFERROR((VLOOKUP(C407,ผู้สำเร็จการศึกษา!$C$1:$M$3332,10,0)),"")</f>
        <v/>
      </c>
      <c r="H407" s="51" t="str">
        <f>IFERROR((VLOOKUP(C407,ผู้สำเร็จการศึกษา!$C$1:$M$3332,6,0)),"")</f>
        <v/>
      </c>
      <c r="I407" s="51" t="str">
        <f>IFERROR((VLOOKUP(C407,ผู้สำเร็จการศึกษา!$C$1:$M$3332,8,0)),"")</f>
        <v/>
      </c>
      <c r="J407" s="51"/>
      <c r="K407" s="51"/>
      <c r="L407" s="51"/>
      <c r="M407" s="51"/>
      <c r="N407" s="51"/>
      <c r="O407" s="51"/>
      <c r="P407" s="51"/>
      <c r="Q407" s="51"/>
      <c r="R407" s="51"/>
      <c r="S407" s="39"/>
      <c r="T407" s="40"/>
      <c r="U407" s="39"/>
      <c r="V407" s="40"/>
      <c r="W407" s="39"/>
      <c r="X407" s="41"/>
      <c r="Y407" s="41"/>
      <c r="Z407" s="41"/>
      <c r="AA407" s="42"/>
      <c r="AB407" s="41"/>
      <c r="AC407" s="41"/>
      <c r="AD407" s="41"/>
      <c r="AE407" s="40"/>
      <c r="AF407" s="43"/>
      <c r="AG407" s="43"/>
      <c r="AH407" s="40"/>
      <c r="AI407" s="44"/>
      <c r="AJ407" s="44"/>
      <c r="AK407" s="44"/>
      <c r="AL407" s="44"/>
      <c r="AM407" s="44"/>
      <c r="AN407" s="44"/>
      <c r="AO407" s="45"/>
      <c r="AP407" s="45"/>
      <c r="AQ407" s="45"/>
      <c r="AR407" s="45"/>
      <c r="AS407" s="45"/>
      <c r="AT407" s="45"/>
      <c r="AU407" s="38"/>
      <c r="AV407" s="38"/>
      <c r="AW407" s="38"/>
      <c r="AX407" s="38"/>
      <c r="AY407" s="38"/>
      <c r="AZ407" s="38"/>
      <c r="BA407" s="45"/>
      <c r="BB407" s="45"/>
      <c r="BC407" s="45"/>
      <c r="BD407" s="45"/>
      <c r="BE407" s="45"/>
      <c r="BF407" s="38"/>
      <c r="BG407" s="38"/>
      <c r="BH407" s="38"/>
      <c r="BI407" s="38"/>
      <c r="BJ407" s="45"/>
      <c r="BK407" s="45"/>
      <c r="BL407" s="38"/>
      <c r="BM407" s="38"/>
      <c r="BN407" s="38"/>
      <c r="BO407" s="38"/>
      <c r="BP407" s="42"/>
      <c r="BQ407" s="42"/>
      <c r="BR407" s="42"/>
      <c r="BS407" s="42"/>
      <c r="BT407" s="42"/>
    </row>
    <row r="408" spans="1:72" s="63" customFormat="1">
      <c r="A408" s="53" t="str">
        <f t="shared" si="6"/>
        <v/>
      </c>
      <c r="B408" s="62"/>
      <c r="C408" s="65"/>
      <c r="D408" s="50" t="str">
        <f>IFERROR((VLOOKUP(C408,ผู้สำเร็จการศึกษา!$C$1:$M$3332,2,0)),"")</f>
        <v/>
      </c>
      <c r="E408" s="51" t="str">
        <f>IFERROR((VLOOKUP(C408,ผู้สำเร็จการศึกษา!$C$1:$M$3332,3,0)),"")</f>
        <v/>
      </c>
      <c r="F408" s="51" t="str">
        <f>IFERROR((VLOOKUP(C408,ผู้สำเร็จการศึกษา!$C$1:$M$3332,4,0)),"")</f>
        <v/>
      </c>
      <c r="G408" s="51" t="str">
        <f>IFERROR((VLOOKUP(C408,ผู้สำเร็จการศึกษา!$C$1:$M$3332,10,0)),"")</f>
        <v/>
      </c>
      <c r="H408" s="51" t="str">
        <f>IFERROR((VLOOKUP(C408,ผู้สำเร็จการศึกษา!$C$1:$M$3332,6,0)),"")</f>
        <v/>
      </c>
      <c r="I408" s="51" t="str">
        <f>IFERROR((VLOOKUP(C408,ผู้สำเร็จการศึกษา!$C$1:$M$3332,8,0)),"")</f>
        <v/>
      </c>
      <c r="J408" s="51"/>
      <c r="K408" s="51"/>
      <c r="L408" s="51"/>
      <c r="M408" s="51"/>
      <c r="N408" s="51"/>
      <c r="O408" s="51"/>
      <c r="P408" s="51"/>
      <c r="Q408" s="51"/>
      <c r="R408" s="51"/>
      <c r="S408" s="39"/>
      <c r="T408" s="40"/>
      <c r="U408" s="39"/>
      <c r="V408" s="40"/>
      <c r="W408" s="39"/>
      <c r="X408" s="41"/>
      <c r="Y408" s="41"/>
      <c r="Z408" s="41"/>
      <c r="AA408" s="42"/>
      <c r="AB408" s="41"/>
      <c r="AC408" s="41"/>
      <c r="AD408" s="41"/>
      <c r="AE408" s="40"/>
      <c r="AF408" s="43"/>
      <c r="AG408" s="43"/>
      <c r="AH408" s="40"/>
      <c r="AI408" s="44"/>
      <c r="AJ408" s="44"/>
      <c r="AK408" s="44"/>
      <c r="AL408" s="44"/>
      <c r="AM408" s="44"/>
      <c r="AN408" s="44"/>
      <c r="AO408" s="45"/>
      <c r="AP408" s="45"/>
      <c r="AQ408" s="45"/>
      <c r="AR408" s="45"/>
      <c r="AS408" s="45"/>
      <c r="AT408" s="45"/>
      <c r="AU408" s="38"/>
      <c r="AV408" s="38"/>
      <c r="AW408" s="38"/>
      <c r="AX408" s="38"/>
      <c r="AY408" s="38"/>
      <c r="AZ408" s="38"/>
      <c r="BA408" s="45"/>
      <c r="BB408" s="45"/>
      <c r="BC408" s="45"/>
      <c r="BD408" s="45"/>
      <c r="BE408" s="45"/>
      <c r="BF408" s="38"/>
      <c r="BG408" s="38"/>
      <c r="BH408" s="38"/>
      <c r="BI408" s="38"/>
      <c r="BJ408" s="45"/>
      <c r="BK408" s="45"/>
      <c r="BL408" s="38"/>
      <c r="BM408" s="38"/>
      <c r="BN408" s="38"/>
      <c r="BO408" s="38"/>
      <c r="BP408" s="42"/>
      <c r="BQ408" s="42"/>
      <c r="BR408" s="42"/>
      <c r="BS408" s="42"/>
      <c r="BT408" s="42"/>
    </row>
    <row r="409" spans="1:72" s="63" customFormat="1">
      <c r="A409" s="53" t="str">
        <f t="shared" si="6"/>
        <v/>
      </c>
      <c r="B409" s="62"/>
      <c r="C409" s="65"/>
      <c r="D409" s="50" t="str">
        <f>IFERROR((VLOOKUP(C409,ผู้สำเร็จการศึกษา!$C$1:$M$3332,2,0)),"")</f>
        <v/>
      </c>
      <c r="E409" s="51" t="str">
        <f>IFERROR((VLOOKUP(C409,ผู้สำเร็จการศึกษา!$C$1:$M$3332,3,0)),"")</f>
        <v/>
      </c>
      <c r="F409" s="51" t="str">
        <f>IFERROR((VLOOKUP(C409,ผู้สำเร็จการศึกษา!$C$1:$M$3332,4,0)),"")</f>
        <v/>
      </c>
      <c r="G409" s="51" t="str">
        <f>IFERROR((VLOOKUP(C409,ผู้สำเร็จการศึกษา!$C$1:$M$3332,10,0)),"")</f>
        <v/>
      </c>
      <c r="H409" s="51" t="str">
        <f>IFERROR((VLOOKUP(C409,ผู้สำเร็จการศึกษา!$C$1:$M$3332,6,0)),"")</f>
        <v/>
      </c>
      <c r="I409" s="51" t="str">
        <f>IFERROR((VLOOKUP(C409,ผู้สำเร็จการศึกษา!$C$1:$M$3332,8,0)),"")</f>
        <v/>
      </c>
      <c r="J409" s="51"/>
      <c r="K409" s="51"/>
      <c r="L409" s="51"/>
      <c r="M409" s="51"/>
      <c r="N409" s="51"/>
      <c r="O409" s="51"/>
      <c r="P409" s="51"/>
      <c r="Q409" s="51"/>
      <c r="R409" s="51"/>
      <c r="S409" s="39"/>
      <c r="T409" s="40"/>
      <c r="U409" s="39"/>
      <c r="V409" s="40"/>
      <c r="W409" s="39"/>
      <c r="X409" s="41"/>
      <c r="Y409" s="41"/>
      <c r="Z409" s="41"/>
      <c r="AA409" s="42"/>
      <c r="AB409" s="41"/>
      <c r="AC409" s="41"/>
      <c r="AD409" s="41"/>
      <c r="AE409" s="40"/>
      <c r="AF409" s="43"/>
      <c r="AG409" s="43"/>
      <c r="AH409" s="40"/>
      <c r="AI409" s="44"/>
      <c r="AJ409" s="44"/>
      <c r="AK409" s="44"/>
      <c r="AL409" s="44"/>
      <c r="AM409" s="44"/>
      <c r="AN409" s="44"/>
      <c r="AO409" s="45"/>
      <c r="AP409" s="45"/>
      <c r="AQ409" s="45"/>
      <c r="AR409" s="45"/>
      <c r="AS409" s="45"/>
      <c r="AT409" s="45"/>
      <c r="AU409" s="38"/>
      <c r="AV409" s="38"/>
      <c r="AW409" s="38"/>
      <c r="AX409" s="38"/>
      <c r="AY409" s="38"/>
      <c r="AZ409" s="38"/>
      <c r="BA409" s="45"/>
      <c r="BB409" s="45"/>
      <c r="BC409" s="45"/>
      <c r="BD409" s="45"/>
      <c r="BE409" s="45"/>
      <c r="BF409" s="38"/>
      <c r="BG409" s="38"/>
      <c r="BH409" s="38"/>
      <c r="BI409" s="38"/>
      <c r="BJ409" s="45"/>
      <c r="BK409" s="45"/>
      <c r="BL409" s="38"/>
      <c r="BM409" s="38"/>
      <c r="BN409" s="38"/>
      <c r="BO409" s="38"/>
      <c r="BP409" s="42"/>
      <c r="BQ409" s="42"/>
      <c r="BR409" s="42"/>
      <c r="BS409" s="42"/>
      <c r="BT409" s="42"/>
    </row>
    <row r="410" spans="1:72" s="63" customFormat="1">
      <c r="A410" s="53" t="str">
        <f t="shared" si="6"/>
        <v/>
      </c>
      <c r="B410" s="62"/>
      <c r="C410" s="65"/>
      <c r="D410" s="50" t="str">
        <f>IFERROR((VLOOKUP(C410,ผู้สำเร็จการศึกษา!$C$1:$M$3332,2,0)),"")</f>
        <v/>
      </c>
      <c r="E410" s="51" t="str">
        <f>IFERROR((VLOOKUP(C410,ผู้สำเร็จการศึกษา!$C$1:$M$3332,3,0)),"")</f>
        <v/>
      </c>
      <c r="F410" s="51" t="str">
        <f>IFERROR((VLOOKUP(C410,ผู้สำเร็จการศึกษา!$C$1:$M$3332,4,0)),"")</f>
        <v/>
      </c>
      <c r="G410" s="51" t="str">
        <f>IFERROR((VLOOKUP(C410,ผู้สำเร็จการศึกษา!$C$1:$M$3332,10,0)),"")</f>
        <v/>
      </c>
      <c r="H410" s="51" t="str">
        <f>IFERROR((VLOOKUP(C410,ผู้สำเร็จการศึกษา!$C$1:$M$3332,6,0)),"")</f>
        <v/>
      </c>
      <c r="I410" s="51" t="str">
        <f>IFERROR((VLOOKUP(C410,ผู้สำเร็จการศึกษา!$C$1:$M$3332,8,0)),"")</f>
        <v/>
      </c>
      <c r="J410" s="51"/>
      <c r="K410" s="51"/>
      <c r="L410" s="51"/>
      <c r="M410" s="51"/>
      <c r="N410" s="51"/>
      <c r="O410" s="51"/>
      <c r="P410" s="51"/>
      <c r="Q410" s="51"/>
      <c r="R410" s="51"/>
      <c r="S410" s="39"/>
      <c r="T410" s="40"/>
      <c r="U410" s="39"/>
      <c r="V410" s="40"/>
      <c r="W410" s="39"/>
      <c r="X410" s="41"/>
      <c r="Y410" s="41"/>
      <c r="Z410" s="41"/>
      <c r="AA410" s="42"/>
      <c r="AB410" s="41"/>
      <c r="AC410" s="41"/>
      <c r="AD410" s="41"/>
      <c r="AE410" s="40"/>
      <c r="AF410" s="43"/>
      <c r="AG410" s="43"/>
      <c r="AH410" s="40"/>
      <c r="AI410" s="44"/>
      <c r="AJ410" s="44"/>
      <c r="AK410" s="44"/>
      <c r="AL410" s="44"/>
      <c r="AM410" s="44"/>
      <c r="AN410" s="44"/>
      <c r="AO410" s="45"/>
      <c r="AP410" s="45"/>
      <c r="AQ410" s="45"/>
      <c r="AR410" s="45"/>
      <c r="AS410" s="45"/>
      <c r="AT410" s="45"/>
      <c r="AU410" s="38"/>
      <c r="AV410" s="38"/>
      <c r="AW410" s="38"/>
      <c r="AX410" s="38"/>
      <c r="AY410" s="38"/>
      <c r="AZ410" s="38"/>
      <c r="BA410" s="45"/>
      <c r="BB410" s="45"/>
      <c r="BC410" s="45"/>
      <c r="BD410" s="45"/>
      <c r="BE410" s="45"/>
      <c r="BF410" s="38"/>
      <c r="BG410" s="38"/>
      <c r="BH410" s="38"/>
      <c r="BI410" s="38"/>
      <c r="BJ410" s="45"/>
      <c r="BK410" s="45"/>
      <c r="BL410" s="38"/>
      <c r="BM410" s="38"/>
      <c r="BN410" s="38"/>
      <c r="BO410" s="38"/>
      <c r="BP410" s="42"/>
      <c r="BQ410" s="42"/>
      <c r="BR410" s="42"/>
      <c r="BS410" s="42"/>
      <c r="BT410" s="42"/>
    </row>
    <row r="411" spans="1:72" s="63" customFormat="1">
      <c r="A411" s="53" t="str">
        <f t="shared" si="6"/>
        <v/>
      </c>
      <c r="B411" s="62"/>
      <c r="C411" s="65"/>
      <c r="D411" s="50" t="str">
        <f>IFERROR((VLOOKUP(C411,ผู้สำเร็จการศึกษา!$C$1:$M$3332,2,0)),"")</f>
        <v/>
      </c>
      <c r="E411" s="51" t="str">
        <f>IFERROR((VLOOKUP(C411,ผู้สำเร็จการศึกษา!$C$1:$M$3332,3,0)),"")</f>
        <v/>
      </c>
      <c r="F411" s="51" t="str">
        <f>IFERROR((VLOOKUP(C411,ผู้สำเร็จการศึกษา!$C$1:$M$3332,4,0)),"")</f>
        <v/>
      </c>
      <c r="G411" s="51" t="str">
        <f>IFERROR((VLOOKUP(C411,ผู้สำเร็จการศึกษา!$C$1:$M$3332,10,0)),"")</f>
        <v/>
      </c>
      <c r="H411" s="51" t="str">
        <f>IFERROR((VLOOKUP(C411,ผู้สำเร็จการศึกษา!$C$1:$M$3332,6,0)),"")</f>
        <v/>
      </c>
      <c r="I411" s="51" t="str">
        <f>IFERROR((VLOOKUP(C411,ผู้สำเร็จการศึกษา!$C$1:$M$3332,8,0)),"")</f>
        <v/>
      </c>
      <c r="J411" s="51"/>
      <c r="K411" s="51"/>
      <c r="L411" s="51"/>
      <c r="M411" s="51"/>
      <c r="N411" s="51"/>
      <c r="O411" s="51"/>
      <c r="P411" s="51"/>
      <c r="Q411" s="51"/>
      <c r="R411" s="51"/>
      <c r="S411" s="39"/>
      <c r="T411" s="40"/>
      <c r="U411" s="39"/>
      <c r="V411" s="40"/>
      <c r="W411" s="39"/>
      <c r="X411" s="41"/>
      <c r="Y411" s="41"/>
      <c r="Z411" s="41"/>
      <c r="AA411" s="42"/>
      <c r="AB411" s="41"/>
      <c r="AC411" s="41"/>
      <c r="AD411" s="41"/>
      <c r="AE411" s="40"/>
      <c r="AF411" s="43"/>
      <c r="AG411" s="43"/>
      <c r="AH411" s="40"/>
      <c r="AI411" s="44"/>
      <c r="AJ411" s="44"/>
      <c r="AK411" s="44"/>
      <c r="AL411" s="44"/>
      <c r="AM411" s="44"/>
      <c r="AN411" s="44"/>
      <c r="AO411" s="45"/>
      <c r="AP411" s="45"/>
      <c r="AQ411" s="45"/>
      <c r="AR411" s="45"/>
      <c r="AS411" s="45"/>
      <c r="AT411" s="45"/>
      <c r="AU411" s="38"/>
      <c r="AV411" s="38"/>
      <c r="AW411" s="38"/>
      <c r="AX411" s="38"/>
      <c r="AY411" s="38"/>
      <c r="AZ411" s="38"/>
      <c r="BA411" s="45"/>
      <c r="BB411" s="45"/>
      <c r="BC411" s="45"/>
      <c r="BD411" s="45"/>
      <c r="BE411" s="45"/>
      <c r="BF411" s="38"/>
      <c r="BG411" s="38"/>
      <c r="BH411" s="38"/>
      <c r="BI411" s="38"/>
      <c r="BJ411" s="45"/>
      <c r="BK411" s="45"/>
      <c r="BL411" s="38"/>
      <c r="BM411" s="38"/>
      <c r="BN411" s="38"/>
      <c r="BO411" s="38"/>
      <c r="BP411" s="42"/>
      <c r="BQ411" s="42"/>
      <c r="BR411" s="42"/>
      <c r="BS411" s="42"/>
      <c r="BT411" s="42"/>
    </row>
    <row r="412" spans="1:72" s="63" customFormat="1">
      <c r="A412" s="53" t="str">
        <f t="shared" si="6"/>
        <v/>
      </c>
      <c r="B412" s="62"/>
      <c r="C412" s="65"/>
      <c r="D412" s="50" t="str">
        <f>IFERROR((VLOOKUP(C412,ผู้สำเร็จการศึกษา!$C$1:$M$3332,2,0)),"")</f>
        <v/>
      </c>
      <c r="E412" s="51" t="str">
        <f>IFERROR((VLOOKUP(C412,ผู้สำเร็จการศึกษา!$C$1:$M$3332,3,0)),"")</f>
        <v/>
      </c>
      <c r="F412" s="51" t="str">
        <f>IFERROR((VLOOKUP(C412,ผู้สำเร็จการศึกษา!$C$1:$M$3332,4,0)),"")</f>
        <v/>
      </c>
      <c r="G412" s="51" t="str">
        <f>IFERROR((VLOOKUP(C412,ผู้สำเร็จการศึกษา!$C$1:$M$3332,10,0)),"")</f>
        <v/>
      </c>
      <c r="H412" s="51" t="str">
        <f>IFERROR((VLOOKUP(C412,ผู้สำเร็จการศึกษา!$C$1:$M$3332,6,0)),"")</f>
        <v/>
      </c>
      <c r="I412" s="51" t="str">
        <f>IFERROR((VLOOKUP(C412,ผู้สำเร็จการศึกษา!$C$1:$M$3332,8,0)),"")</f>
        <v/>
      </c>
      <c r="J412" s="51"/>
      <c r="K412" s="51"/>
      <c r="L412" s="51"/>
      <c r="M412" s="51"/>
      <c r="N412" s="51"/>
      <c r="O412" s="51"/>
      <c r="P412" s="51"/>
      <c r="Q412" s="51"/>
      <c r="R412" s="51"/>
      <c r="S412" s="39"/>
      <c r="T412" s="40"/>
      <c r="U412" s="39"/>
      <c r="V412" s="40"/>
      <c r="W412" s="39"/>
      <c r="X412" s="41"/>
      <c r="Y412" s="41"/>
      <c r="Z412" s="41"/>
      <c r="AA412" s="42"/>
      <c r="AB412" s="41"/>
      <c r="AC412" s="41"/>
      <c r="AD412" s="41"/>
      <c r="AE412" s="40"/>
      <c r="AF412" s="43"/>
      <c r="AG412" s="43"/>
      <c r="AH412" s="40"/>
      <c r="AI412" s="44"/>
      <c r="AJ412" s="44"/>
      <c r="AK412" s="44"/>
      <c r="AL412" s="44"/>
      <c r="AM412" s="44"/>
      <c r="AN412" s="44"/>
      <c r="AO412" s="45"/>
      <c r="AP412" s="45"/>
      <c r="AQ412" s="45"/>
      <c r="AR412" s="45"/>
      <c r="AS412" s="45"/>
      <c r="AT412" s="45"/>
      <c r="AU412" s="38"/>
      <c r="AV412" s="38"/>
      <c r="AW412" s="38"/>
      <c r="AX412" s="38"/>
      <c r="AY412" s="38"/>
      <c r="AZ412" s="38"/>
      <c r="BA412" s="45"/>
      <c r="BB412" s="45"/>
      <c r="BC412" s="45"/>
      <c r="BD412" s="45"/>
      <c r="BE412" s="45"/>
      <c r="BF412" s="38"/>
      <c r="BG412" s="38"/>
      <c r="BH412" s="38"/>
      <c r="BI412" s="38"/>
      <c r="BJ412" s="45"/>
      <c r="BK412" s="45"/>
      <c r="BL412" s="38"/>
      <c r="BM412" s="38"/>
      <c r="BN412" s="38"/>
      <c r="BO412" s="38"/>
      <c r="BP412" s="42"/>
      <c r="BQ412" s="42"/>
      <c r="BR412" s="42"/>
      <c r="BS412" s="42"/>
      <c r="BT412" s="42"/>
    </row>
    <row r="413" spans="1:72" s="63" customFormat="1">
      <c r="A413" s="53" t="str">
        <f t="shared" si="6"/>
        <v/>
      </c>
      <c r="B413" s="62"/>
      <c r="C413" s="65"/>
      <c r="D413" s="50" t="str">
        <f>IFERROR((VLOOKUP(C413,ผู้สำเร็จการศึกษา!$C$1:$M$3332,2,0)),"")</f>
        <v/>
      </c>
      <c r="E413" s="51" t="str">
        <f>IFERROR((VLOOKUP(C413,ผู้สำเร็จการศึกษา!$C$1:$M$3332,3,0)),"")</f>
        <v/>
      </c>
      <c r="F413" s="51" t="str">
        <f>IFERROR((VLOOKUP(C413,ผู้สำเร็จการศึกษา!$C$1:$M$3332,4,0)),"")</f>
        <v/>
      </c>
      <c r="G413" s="51" t="str">
        <f>IFERROR((VLOOKUP(C413,ผู้สำเร็จการศึกษา!$C$1:$M$3332,10,0)),"")</f>
        <v/>
      </c>
      <c r="H413" s="51" t="str">
        <f>IFERROR((VLOOKUP(C413,ผู้สำเร็จการศึกษา!$C$1:$M$3332,6,0)),"")</f>
        <v/>
      </c>
      <c r="I413" s="51" t="str">
        <f>IFERROR((VLOOKUP(C413,ผู้สำเร็จการศึกษา!$C$1:$M$3332,8,0)),"")</f>
        <v/>
      </c>
      <c r="J413" s="51"/>
      <c r="K413" s="51"/>
      <c r="L413" s="51"/>
      <c r="M413" s="51"/>
      <c r="N413" s="51"/>
      <c r="O413" s="51"/>
      <c r="P413" s="51"/>
      <c r="Q413" s="51"/>
      <c r="R413" s="51"/>
      <c r="S413" s="39"/>
      <c r="T413" s="40"/>
      <c r="U413" s="39"/>
      <c r="V413" s="40"/>
      <c r="W413" s="39"/>
      <c r="X413" s="41"/>
      <c r="Y413" s="41"/>
      <c r="Z413" s="41"/>
      <c r="AA413" s="42"/>
      <c r="AB413" s="41"/>
      <c r="AC413" s="41"/>
      <c r="AD413" s="41"/>
      <c r="AE413" s="40"/>
      <c r="AF413" s="43"/>
      <c r="AG413" s="43"/>
      <c r="AH413" s="40"/>
      <c r="AI413" s="44"/>
      <c r="AJ413" s="44"/>
      <c r="AK413" s="44"/>
      <c r="AL413" s="44"/>
      <c r="AM413" s="44"/>
      <c r="AN413" s="44"/>
      <c r="AO413" s="45"/>
      <c r="AP413" s="45"/>
      <c r="AQ413" s="45"/>
      <c r="AR413" s="45"/>
      <c r="AS413" s="45"/>
      <c r="AT413" s="45"/>
      <c r="AU413" s="38"/>
      <c r="AV413" s="38"/>
      <c r="AW413" s="38"/>
      <c r="AX413" s="38"/>
      <c r="AY413" s="38"/>
      <c r="AZ413" s="38"/>
      <c r="BA413" s="45"/>
      <c r="BB413" s="45"/>
      <c r="BC413" s="45"/>
      <c r="BD413" s="45"/>
      <c r="BE413" s="45"/>
      <c r="BF413" s="38"/>
      <c r="BG413" s="38"/>
      <c r="BH413" s="38"/>
      <c r="BI413" s="38"/>
      <c r="BJ413" s="45"/>
      <c r="BK413" s="45"/>
      <c r="BL413" s="38"/>
      <c r="BM413" s="38"/>
      <c r="BN413" s="38"/>
      <c r="BO413" s="38"/>
      <c r="BP413" s="42"/>
      <c r="BQ413" s="42"/>
      <c r="BR413" s="42"/>
      <c r="BS413" s="42"/>
      <c r="BT413" s="42"/>
    </row>
    <row r="414" spans="1:72" s="63" customFormat="1">
      <c r="A414" s="53" t="str">
        <f t="shared" si="6"/>
        <v/>
      </c>
      <c r="B414" s="62"/>
      <c r="C414" s="65"/>
      <c r="D414" s="50" t="str">
        <f>IFERROR((VLOOKUP(C414,ผู้สำเร็จการศึกษา!$C$1:$M$3332,2,0)),"")</f>
        <v/>
      </c>
      <c r="E414" s="51" t="str">
        <f>IFERROR((VLOOKUP(C414,ผู้สำเร็จการศึกษา!$C$1:$M$3332,3,0)),"")</f>
        <v/>
      </c>
      <c r="F414" s="51" t="str">
        <f>IFERROR((VLOOKUP(C414,ผู้สำเร็จการศึกษา!$C$1:$M$3332,4,0)),"")</f>
        <v/>
      </c>
      <c r="G414" s="51" t="str">
        <f>IFERROR((VLOOKUP(C414,ผู้สำเร็จการศึกษา!$C$1:$M$3332,10,0)),"")</f>
        <v/>
      </c>
      <c r="H414" s="51" t="str">
        <f>IFERROR((VLOOKUP(C414,ผู้สำเร็จการศึกษา!$C$1:$M$3332,6,0)),"")</f>
        <v/>
      </c>
      <c r="I414" s="51" t="str">
        <f>IFERROR((VLOOKUP(C414,ผู้สำเร็จการศึกษา!$C$1:$M$3332,8,0)),"")</f>
        <v/>
      </c>
      <c r="J414" s="51"/>
      <c r="K414" s="51"/>
      <c r="L414" s="51"/>
      <c r="M414" s="51"/>
      <c r="N414" s="51"/>
      <c r="O414" s="51"/>
      <c r="P414" s="51"/>
      <c r="Q414" s="51"/>
      <c r="R414" s="51"/>
      <c r="S414" s="39"/>
      <c r="T414" s="40"/>
      <c r="U414" s="39"/>
      <c r="V414" s="40"/>
      <c r="W414" s="39"/>
      <c r="X414" s="41"/>
      <c r="Y414" s="41"/>
      <c r="Z414" s="41"/>
      <c r="AA414" s="42"/>
      <c r="AB414" s="41"/>
      <c r="AC414" s="41"/>
      <c r="AD414" s="41"/>
      <c r="AE414" s="40"/>
      <c r="AF414" s="43"/>
      <c r="AG414" s="43"/>
      <c r="AH414" s="40"/>
      <c r="AI414" s="44"/>
      <c r="AJ414" s="44"/>
      <c r="AK414" s="44"/>
      <c r="AL414" s="44"/>
      <c r="AM414" s="44"/>
      <c r="AN414" s="44"/>
      <c r="AO414" s="45"/>
      <c r="AP414" s="45"/>
      <c r="AQ414" s="45"/>
      <c r="AR414" s="45"/>
      <c r="AS414" s="45"/>
      <c r="AT414" s="45"/>
      <c r="AU414" s="38"/>
      <c r="AV414" s="38"/>
      <c r="AW414" s="38"/>
      <c r="AX414" s="38"/>
      <c r="AY414" s="38"/>
      <c r="AZ414" s="38"/>
      <c r="BA414" s="45"/>
      <c r="BB414" s="45"/>
      <c r="BC414" s="45"/>
      <c r="BD414" s="45"/>
      <c r="BE414" s="45"/>
      <c r="BF414" s="38"/>
      <c r="BG414" s="38"/>
      <c r="BH414" s="38"/>
      <c r="BI414" s="38"/>
      <c r="BJ414" s="45"/>
      <c r="BK414" s="45"/>
      <c r="BL414" s="38"/>
      <c r="BM414" s="38"/>
      <c r="BN414" s="38"/>
      <c r="BO414" s="38"/>
      <c r="BP414" s="42"/>
      <c r="BQ414" s="42"/>
      <c r="BR414" s="42"/>
      <c r="BS414" s="42"/>
      <c r="BT414" s="42"/>
    </row>
    <row r="415" spans="1:72" s="63" customFormat="1">
      <c r="A415" s="53" t="str">
        <f t="shared" si="6"/>
        <v/>
      </c>
      <c r="B415" s="62"/>
      <c r="C415" s="65"/>
      <c r="D415" s="50" t="str">
        <f>IFERROR((VLOOKUP(C415,ผู้สำเร็จการศึกษา!$C$1:$M$3332,2,0)),"")</f>
        <v/>
      </c>
      <c r="E415" s="51" t="str">
        <f>IFERROR((VLOOKUP(C415,ผู้สำเร็จการศึกษา!$C$1:$M$3332,3,0)),"")</f>
        <v/>
      </c>
      <c r="F415" s="51" t="str">
        <f>IFERROR((VLOOKUP(C415,ผู้สำเร็จการศึกษา!$C$1:$M$3332,4,0)),"")</f>
        <v/>
      </c>
      <c r="G415" s="51" t="str">
        <f>IFERROR((VLOOKUP(C415,ผู้สำเร็จการศึกษา!$C$1:$M$3332,10,0)),"")</f>
        <v/>
      </c>
      <c r="H415" s="51" t="str">
        <f>IFERROR((VLOOKUP(C415,ผู้สำเร็จการศึกษา!$C$1:$M$3332,6,0)),"")</f>
        <v/>
      </c>
      <c r="I415" s="51" t="str">
        <f>IFERROR((VLOOKUP(C415,ผู้สำเร็จการศึกษา!$C$1:$M$3332,8,0)),"")</f>
        <v/>
      </c>
      <c r="J415" s="51"/>
      <c r="K415" s="51"/>
      <c r="L415" s="51"/>
      <c r="M415" s="51"/>
      <c r="N415" s="51"/>
      <c r="O415" s="51"/>
      <c r="P415" s="51"/>
      <c r="Q415" s="51"/>
      <c r="R415" s="51"/>
      <c r="S415" s="39"/>
      <c r="T415" s="40"/>
      <c r="U415" s="39"/>
      <c r="V415" s="40"/>
      <c r="W415" s="39"/>
      <c r="X415" s="41"/>
      <c r="Y415" s="41"/>
      <c r="Z415" s="41"/>
      <c r="AA415" s="42"/>
      <c r="AB415" s="41"/>
      <c r="AC415" s="41"/>
      <c r="AD415" s="41"/>
      <c r="AE415" s="40"/>
      <c r="AF415" s="43"/>
      <c r="AG415" s="43"/>
      <c r="AH415" s="40"/>
      <c r="AI415" s="44"/>
      <c r="AJ415" s="44"/>
      <c r="AK415" s="44"/>
      <c r="AL415" s="44"/>
      <c r="AM415" s="44"/>
      <c r="AN415" s="44"/>
      <c r="AO415" s="45"/>
      <c r="AP415" s="45"/>
      <c r="AQ415" s="45"/>
      <c r="AR415" s="45"/>
      <c r="AS415" s="45"/>
      <c r="AT415" s="45"/>
      <c r="AU415" s="38"/>
      <c r="AV415" s="38"/>
      <c r="AW415" s="38"/>
      <c r="AX415" s="38"/>
      <c r="AY415" s="38"/>
      <c r="AZ415" s="38"/>
      <c r="BA415" s="45"/>
      <c r="BB415" s="45"/>
      <c r="BC415" s="45"/>
      <c r="BD415" s="45"/>
      <c r="BE415" s="45"/>
      <c r="BF415" s="38"/>
      <c r="BG415" s="38"/>
      <c r="BH415" s="38"/>
      <c r="BI415" s="38"/>
      <c r="BJ415" s="45"/>
      <c r="BK415" s="45"/>
      <c r="BL415" s="38"/>
      <c r="BM415" s="38"/>
      <c r="BN415" s="38"/>
      <c r="BO415" s="38"/>
      <c r="BP415" s="42"/>
      <c r="BQ415" s="42"/>
      <c r="BR415" s="42"/>
      <c r="BS415" s="42"/>
      <c r="BT415" s="42"/>
    </row>
    <row r="416" spans="1:72" s="63" customFormat="1">
      <c r="A416" s="53" t="str">
        <f t="shared" si="6"/>
        <v/>
      </c>
      <c r="B416" s="62"/>
      <c r="C416" s="65"/>
      <c r="D416" s="50" t="str">
        <f>IFERROR((VLOOKUP(C416,ผู้สำเร็จการศึกษา!$C$1:$M$3332,2,0)),"")</f>
        <v/>
      </c>
      <c r="E416" s="51" t="str">
        <f>IFERROR((VLOOKUP(C416,ผู้สำเร็จการศึกษา!$C$1:$M$3332,3,0)),"")</f>
        <v/>
      </c>
      <c r="F416" s="51" t="str">
        <f>IFERROR((VLOOKUP(C416,ผู้สำเร็จการศึกษา!$C$1:$M$3332,4,0)),"")</f>
        <v/>
      </c>
      <c r="G416" s="51" t="str">
        <f>IFERROR((VLOOKUP(C416,ผู้สำเร็จการศึกษา!$C$1:$M$3332,10,0)),"")</f>
        <v/>
      </c>
      <c r="H416" s="51" t="str">
        <f>IFERROR((VLOOKUP(C416,ผู้สำเร็จการศึกษา!$C$1:$M$3332,6,0)),"")</f>
        <v/>
      </c>
      <c r="I416" s="51" t="str">
        <f>IFERROR((VLOOKUP(C416,ผู้สำเร็จการศึกษา!$C$1:$M$3332,8,0)),"")</f>
        <v/>
      </c>
      <c r="J416" s="51"/>
      <c r="K416" s="51"/>
      <c r="L416" s="51"/>
      <c r="M416" s="51"/>
      <c r="N416" s="51"/>
      <c r="O416" s="51"/>
      <c r="P416" s="51"/>
      <c r="Q416" s="51"/>
      <c r="R416" s="51"/>
      <c r="S416" s="39"/>
      <c r="T416" s="40"/>
      <c r="U416" s="39"/>
      <c r="V416" s="40"/>
      <c r="W416" s="39"/>
      <c r="X416" s="41"/>
      <c r="Y416" s="41"/>
      <c r="Z416" s="41"/>
      <c r="AA416" s="42"/>
      <c r="AB416" s="41"/>
      <c r="AC416" s="41"/>
      <c r="AD416" s="41"/>
      <c r="AE416" s="40"/>
      <c r="AF416" s="43"/>
      <c r="AG416" s="43"/>
      <c r="AH416" s="40"/>
      <c r="AI416" s="44"/>
      <c r="AJ416" s="44"/>
      <c r="AK416" s="44"/>
      <c r="AL416" s="44"/>
      <c r="AM416" s="44"/>
      <c r="AN416" s="44"/>
      <c r="AO416" s="45"/>
      <c r="AP416" s="45"/>
      <c r="AQ416" s="45"/>
      <c r="AR416" s="45"/>
      <c r="AS416" s="45"/>
      <c r="AT416" s="45"/>
      <c r="AU416" s="38"/>
      <c r="AV416" s="38"/>
      <c r="AW416" s="38"/>
      <c r="AX416" s="38"/>
      <c r="AY416" s="38"/>
      <c r="AZ416" s="38"/>
      <c r="BA416" s="45"/>
      <c r="BB416" s="45"/>
      <c r="BC416" s="45"/>
      <c r="BD416" s="45"/>
      <c r="BE416" s="45"/>
      <c r="BF416" s="38"/>
      <c r="BG416" s="38"/>
      <c r="BH416" s="38"/>
      <c r="BI416" s="38"/>
      <c r="BJ416" s="45"/>
      <c r="BK416" s="45"/>
      <c r="BL416" s="38"/>
      <c r="BM416" s="38"/>
      <c r="BN416" s="38"/>
      <c r="BO416" s="38"/>
      <c r="BP416" s="42"/>
      <c r="BQ416" s="42"/>
      <c r="BR416" s="42"/>
      <c r="BS416" s="42"/>
      <c r="BT416" s="42"/>
    </row>
    <row r="417" spans="1:72" s="63" customFormat="1">
      <c r="A417" s="53" t="str">
        <f t="shared" si="6"/>
        <v/>
      </c>
      <c r="B417" s="62"/>
      <c r="C417" s="65"/>
      <c r="D417" s="50" t="str">
        <f>IFERROR((VLOOKUP(C417,ผู้สำเร็จการศึกษา!$C$1:$M$3332,2,0)),"")</f>
        <v/>
      </c>
      <c r="E417" s="51" t="str">
        <f>IFERROR((VLOOKUP(C417,ผู้สำเร็จการศึกษา!$C$1:$M$3332,3,0)),"")</f>
        <v/>
      </c>
      <c r="F417" s="51" t="str">
        <f>IFERROR((VLOOKUP(C417,ผู้สำเร็จการศึกษา!$C$1:$M$3332,4,0)),"")</f>
        <v/>
      </c>
      <c r="G417" s="51" t="str">
        <f>IFERROR((VLOOKUP(C417,ผู้สำเร็จการศึกษา!$C$1:$M$3332,10,0)),"")</f>
        <v/>
      </c>
      <c r="H417" s="51" t="str">
        <f>IFERROR((VLOOKUP(C417,ผู้สำเร็จการศึกษา!$C$1:$M$3332,6,0)),"")</f>
        <v/>
      </c>
      <c r="I417" s="51" t="str">
        <f>IFERROR((VLOOKUP(C417,ผู้สำเร็จการศึกษา!$C$1:$M$3332,8,0)),"")</f>
        <v/>
      </c>
      <c r="J417" s="51"/>
      <c r="K417" s="51"/>
      <c r="L417" s="51"/>
      <c r="M417" s="51"/>
      <c r="N417" s="51"/>
      <c r="O417" s="51"/>
      <c r="P417" s="51"/>
      <c r="Q417" s="51"/>
      <c r="R417" s="51"/>
      <c r="S417" s="39"/>
      <c r="T417" s="40"/>
      <c r="U417" s="39"/>
      <c r="V417" s="40"/>
      <c r="W417" s="39"/>
      <c r="X417" s="41"/>
      <c r="Y417" s="41"/>
      <c r="Z417" s="41"/>
      <c r="AA417" s="42"/>
      <c r="AB417" s="41"/>
      <c r="AC417" s="41"/>
      <c r="AD417" s="41"/>
      <c r="AE417" s="40"/>
      <c r="AF417" s="43"/>
      <c r="AG417" s="43"/>
      <c r="AH417" s="40"/>
      <c r="AI417" s="44"/>
      <c r="AJ417" s="44"/>
      <c r="AK417" s="44"/>
      <c r="AL417" s="44"/>
      <c r="AM417" s="44"/>
      <c r="AN417" s="44"/>
      <c r="AO417" s="45"/>
      <c r="AP417" s="45"/>
      <c r="AQ417" s="45"/>
      <c r="AR417" s="45"/>
      <c r="AS417" s="45"/>
      <c r="AT417" s="45"/>
      <c r="AU417" s="38"/>
      <c r="AV417" s="38"/>
      <c r="AW417" s="38"/>
      <c r="AX417" s="38"/>
      <c r="AY417" s="38"/>
      <c r="AZ417" s="38"/>
      <c r="BA417" s="45"/>
      <c r="BB417" s="45"/>
      <c r="BC417" s="45"/>
      <c r="BD417" s="45"/>
      <c r="BE417" s="45"/>
      <c r="BF417" s="38"/>
      <c r="BG417" s="38"/>
      <c r="BH417" s="38"/>
      <c r="BI417" s="38"/>
      <c r="BJ417" s="45"/>
      <c r="BK417" s="45"/>
      <c r="BL417" s="38"/>
      <c r="BM417" s="38"/>
      <c r="BN417" s="38"/>
      <c r="BO417" s="38"/>
      <c r="BP417" s="42"/>
      <c r="BQ417" s="42"/>
      <c r="BR417" s="42"/>
      <c r="BS417" s="42"/>
      <c r="BT417" s="42"/>
    </row>
    <row r="418" spans="1:72" s="63" customFormat="1">
      <c r="A418" s="53" t="str">
        <f t="shared" si="6"/>
        <v/>
      </c>
      <c r="B418" s="62"/>
      <c r="C418" s="65"/>
      <c r="D418" s="50" t="str">
        <f>IFERROR((VLOOKUP(C418,ผู้สำเร็จการศึกษา!$C$1:$M$3332,2,0)),"")</f>
        <v/>
      </c>
      <c r="E418" s="51" t="str">
        <f>IFERROR((VLOOKUP(C418,ผู้สำเร็จการศึกษา!$C$1:$M$3332,3,0)),"")</f>
        <v/>
      </c>
      <c r="F418" s="51" t="str">
        <f>IFERROR((VLOOKUP(C418,ผู้สำเร็จการศึกษา!$C$1:$M$3332,4,0)),"")</f>
        <v/>
      </c>
      <c r="G418" s="51" t="str">
        <f>IFERROR((VLOOKUP(C418,ผู้สำเร็จการศึกษา!$C$1:$M$3332,10,0)),"")</f>
        <v/>
      </c>
      <c r="H418" s="51" t="str">
        <f>IFERROR((VLOOKUP(C418,ผู้สำเร็จการศึกษา!$C$1:$M$3332,6,0)),"")</f>
        <v/>
      </c>
      <c r="I418" s="51" t="str">
        <f>IFERROR((VLOOKUP(C418,ผู้สำเร็จการศึกษา!$C$1:$M$3332,8,0)),"")</f>
        <v/>
      </c>
      <c r="J418" s="51"/>
      <c r="K418" s="51"/>
      <c r="L418" s="51"/>
      <c r="M418" s="51"/>
      <c r="N418" s="51"/>
      <c r="O418" s="51"/>
      <c r="P418" s="51"/>
      <c r="Q418" s="51"/>
      <c r="R418" s="51"/>
      <c r="S418" s="39"/>
      <c r="T418" s="40"/>
      <c r="U418" s="39"/>
      <c r="V418" s="40"/>
      <c r="W418" s="39"/>
      <c r="X418" s="41"/>
      <c r="Y418" s="41"/>
      <c r="Z418" s="41"/>
      <c r="AA418" s="42"/>
      <c r="AB418" s="41"/>
      <c r="AC418" s="41"/>
      <c r="AD418" s="41"/>
      <c r="AE418" s="40"/>
      <c r="AF418" s="43"/>
      <c r="AG418" s="43"/>
      <c r="AH418" s="40"/>
      <c r="AI418" s="44"/>
      <c r="AJ418" s="44"/>
      <c r="AK418" s="44"/>
      <c r="AL418" s="44"/>
      <c r="AM418" s="44"/>
      <c r="AN418" s="44"/>
      <c r="AO418" s="45"/>
      <c r="AP418" s="45"/>
      <c r="AQ418" s="45"/>
      <c r="AR418" s="45"/>
      <c r="AS418" s="45"/>
      <c r="AT418" s="45"/>
      <c r="AU418" s="38"/>
      <c r="AV418" s="38"/>
      <c r="AW418" s="38"/>
      <c r="AX418" s="38"/>
      <c r="AY418" s="38"/>
      <c r="AZ418" s="38"/>
      <c r="BA418" s="45"/>
      <c r="BB418" s="45"/>
      <c r="BC418" s="45"/>
      <c r="BD418" s="45"/>
      <c r="BE418" s="45"/>
      <c r="BF418" s="38"/>
      <c r="BG418" s="38"/>
      <c r="BH418" s="38"/>
      <c r="BI418" s="38"/>
      <c r="BJ418" s="45"/>
      <c r="BK418" s="45"/>
      <c r="BL418" s="38"/>
      <c r="BM418" s="38"/>
      <c r="BN418" s="38"/>
      <c r="BO418" s="38"/>
      <c r="BP418" s="42"/>
      <c r="BQ418" s="42"/>
      <c r="BR418" s="42"/>
      <c r="BS418" s="42"/>
      <c r="BT418" s="42"/>
    </row>
    <row r="419" spans="1:72" s="63" customFormat="1">
      <c r="A419" s="53" t="str">
        <f t="shared" si="6"/>
        <v/>
      </c>
      <c r="B419" s="62"/>
      <c r="C419" s="65"/>
      <c r="D419" s="50" t="str">
        <f>IFERROR((VLOOKUP(C419,ผู้สำเร็จการศึกษา!$C$1:$M$3332,2,0)),"")</f>
        <v/>
      </c>
      <c r="E419" s="51" t="str">
        <f>IFERROR((VLOOKUP(C419,ผู้สำเร็จการศึกษา!$C$1:$M$3332,3,0)),"")</f>
        <v/>
      </c>
      <c r="F419" s="51" t="str">
        <f>IFERROR((VLOOKUP(C419,ผู้สำเร็จการศึกษา!$C$1:$M$3332,4,0)),"")</f>
        <v/>
      </c>
      <c r="G419" s="51" t="str">
        <f>IFERROR((VLOOKUP(C419,ผู้สำเร็จการศึกษา!$C$1:$M$3332,10,0)),"")</f>
        <v/>
      </c>
      <c r="H419" s="51" t="str">
        <f>IFERROR((VLOOKUP(C419,ผู้สำเร็จการศึกษา!$C$1:$M$3332,6,0)),"")</f>
        <v/>
      </c>
      <c r="I419" s="51" t="str">
        <f>IFERROR((VLOOKUP(C419,ผู้สำเร็จการศึกษา!$C$1:$M$3332,8,0)),"")</f>
        <v/>
      </c>
      <c r="J419" s="51"/>
      <c r="K419" s="51"/>
      <c r="L419" s="51"/>
      <c r="M419" s="51"/>
      <c r="N419" s="51"/>
      <c r="O419" s="51"/>
      <c r="P419" s="51"/>
      <c r="Q419" s="51"/>
      <c r="R419" s="51"/>
      <c r="S419" s="39"/>
      <c r="T419" s="40"/>
      <c r="U419" s="39"/>
      <c r="V419" s="40"/>
      <c r="W419" s="39"/>
      <c r="X419" s="41"/>
      <c r="Y419" s="41"/>
      <c r="Z419" s="41"/>
      <c r="AA419" s="42"/>
      <c r="AB419" s="41"/>
      <c r="AC419" s="41"/>
      <c r="AD419" s="41"/>
      <c r="AE419" s="40"/>
      <c r="AF419" s="43"/>
      <c r="AG419" s="43"/>
      <c r="AH419" s="40"/>
      <c r="AI419" s="44"/>
      <c r="AJ419" s="44"/>
      <c r="AK419" s="44"/>
      <c r="AL419" s="44"/>
      <c r="AM419" s="44"/>
      <c r="AN419" s="44"/>
      <c r="AO419" s="45"/>
      <c r="AP419" s="45"/>
      <c r="AQ419" s="45"/>
      <c r="AR419" s="45"/>
      <c r="AS419" s="45"/>
      <c r="AT419" s="45"/>
      <c r="AU419" s="38"/>
      <c r="AV419" s="38"/>
      <c r="AW419" s="38"/>
      <c r="AX419" s="38"/>
      <c r="AY419" s="38"/>
      <c r="AZ419" s="38"/>
      <c r="BA419" s="45"/>
      <c r="BB419" s="45"/>
      <c r="BC419" s="45"/>
      <c r="BD419" s="45"/>
      <c r="BE419" s="45"/>
      <c r="BF419" s="38"/>
      <c r="BG419" s="38"/>
      <c r="BH419" s="38"/>
      <c r="BI419" s="38"/>
      <c r="BJ419" s="45"/>
      <c r="BK419" s="45"/>
      <c r="BL419" s="38"/>
      <c r="BM419" s="38"/>
      <c r="BN419" s="38"/>
      <c r="BO419" s="38"/>
      <c r="BP419" s="42"/>
      <c r="BQ419" s="42"/>
      <c r="BR419" s="42"/>
      <c r="BS419" s="42"/>
      <c r="BT419" s="42"/>
    </row>
    <row r="420" spans="1:72" s="63" customFormat="1">
      <c r="A420" s="53" t="str">
        <f t="shared" si="6"/>
        <v/>
      </c>
      <c r="B420" s="62"/>
      <c r="C420" s="65"/>
      <c r="D420" s="50" t="str">
        <f>IFERROR((VLOOKUP(C420,ผู้สำเร็จการศึกษา!$C$1:$M$3332,2,0)),"")</f>
        <v/>
      </c>
      <c r="E420" s="51" t="str">
        <f>IFERROR((VLOOKUP(C420,ผู้สำเร็จการศึกษา!$C$1:$M$3332,3,0)),"")</f>
        <v/>
      </c>
      <c r="F420" s="51" t="str">
        <f>IFERROR((VLOOKUP(C420,ผู้สำเร็จการศึกษา!$C$1:$M$3332,4,0)),"")</f>
        <v/>
      </c>
      <c r="G420" s="51" t="str">
        <f>IFERROR((VLOOKUP(C420,ผู้สำเร็จการศึกษา!$C$1:$M$3332,10,0)),"")</f>
        <v/>
      </c>
      <c r="H420" s="51" t="str">
        <f>IFERROR((VLOOKUP(C420,ผู้สำเร็จการศึกษา!$C$1:$M$3332,6,0)),"")</f>
        <v/>
      </c>
      <c r="I420" s="51" t="str">
        <f>IFERROR((VLOOKUP(C420,ผู้สำเร็จการศึกษา!$C$1:$M$3332,8,0)),"")</f>
        <v/>
      </c>
      <c r="J420" s="51"/>
      <c r="K420" s="51"/>
      <c r="L420" s="51"/>
      <c r="M420" s="51"/>
      <c r="N420" s="51"/>
      <c r="O420" s="51"/>
      <c r="P420" s="51"/>
      <c r="Q420" s="51"/>
      <c r="R420" s="51"/>
      <c r="S420" s="39"/>
      <c r="T420" s="40"/>
      <c r="U420" s="39"/>
      <c r="V420" s="40"/>
      <c r="W420" s="39"/>
      <c r="X420" s="41"/>
      <c r="Y420" s="41"/>
      <c r="Z420" s="41"/>
      <c r="AA420" s="42"/>
      <c r="AB420" s="41"/>
      <c r="AC420" s="41"/>
      <c r="AD420" s="41"/>
      <c r="AE420" s="40"/>
      <c r="AF420" s="43"/>
      <c r="AG420" s="43"/>
      <c r="AH420" s="40"/>
      <c r="AI420" s="44"/>
      <c r="AJ420" s="44"/>
      <c r="AK420" s="44"/>
      <c r="AL420" s="44"/>
      <c r="AM420" s="44"/>
      <c r="AN420" s="44"/>
      <c r="AO420" s="45"/>
      <c r="AP420" s="45"/>
      <c r="AQ420" s="45"/>
      <c r="AR420" s="45"/>
      <c r="AS420" s="45"/>
      <c r="AT420" s="45"/>
      <c r="AU420" s="38"/>
      <c r="AV420" s="38"/>
      <c r="AW420" s="38"/>
      <c r="AX420" s="38"/>
      <c r="AY420" s="38"/>
      <c r="AZ420" s="38"/>
      <c r="BA420" s="45"/>
      <c r="BB420" s="45"/>
      <c r="BC420" s="45"/>
      <c r="BD420" s="45"/>
      <c r="BE420" s="45"/>
      <c r="BF420" s="38"/>
      <c r="BG420" s="38"/>
      <c r="BH420" s="38"/>
      <c r="BI420" s="38"/>
      <c r="BJ420" s="45"/>
      <c r="BK420" s="45"/>
      <c r="BL420" s="38"/>
      <c r="BM420" s="38"/>
      <c r="BN420" s="38"/>
      <c r="BO420" s="38"/>
      <c r="BP420" s="42"/>
      <c r="BQ420" s="42"/>
      <c r="BR420" s="42"/>
      <c r="BS420" s="42"/>
      <c r="BT420" s="42"/>
    </row>
    <row r="421" spans="1:72" s="63" customFormat="1">
      <c r="A421" s="53" t="str">
        <f t="shared" si="6"/>
        <v/>
      </c>
      <c r="B421" s="62"/>
      <c r="C421" s="65"/>
      <c r="D421" s="50" t="str">
        <f>IFERROR((VLOOKUP(C421,ผู้สำเร็จการศึกษา!$C$1:$M$3332,2,0)),"")</f>
        <v/>
      </c>
      <c r="E421" s="51" t="str">
        <f>IFERROR((VLOOKUP(C421,ผู้สำเร็จการศึกษา!$C$1:$M$3332,3,0)),"")</f>
        <v/>
      </c>
      <c r="F421" s="51" t="str">
        <f>IFERROR((VLOOKUP(C421,ผู้สำเร็จการศึกษา!$C$1:$M$3332,4,0)),"")</f>
        <v/>
      </c>
      <c r="G421" s="51" t="str">
        <f>IFERROR((VLOOKUP(C421,ผู้สำเร็จการศึกษา!$C$1:$M$3332,10,0)),"")</f>
        <v/>
      </c>
      <c r="H421" s="51" t="str">
        <f>IFERROR((VLOOKUP(C421,ผู้สำเร็จการศึกษา!$C$1:$M$3332,6,0)),"")</f>
        <v/>
      </c>
      <c r="I421" s="51" t="str">
        <f>IFERROR((VLOOKUP(C421,ผู้สำเร็จการศึกษา!$C$1:$M$3332,8,0)),"")</f>
        <v/>
      </c>
      <c r="J421" s="51"/>
      <c r="K421" s="51"/>
      <c r="L421" s="51"/>
      <c r="M421" s="51"/>
      <c r="N421" s="51"/>
      <c r="O421" s="51"/>
      <c r="P421" s="51"/>
      <c r="Q421" s="51"/>
      <c r="R421" s="51"/>
      <c r="S421" s="39"/>
      <c r="T421" s="40"/>
      <c r="U421" s="39"/>
      <c r="V421" s="40"/>
      <c r="W421" s="39"/>
      <c r="X421" s="41"/>
      <c r="Y421" s="41"/>
      <c r="Z421" s="41"/>
      <c r="AA421" s="42"/>
      <c r="AB421" s="41"/>
      <c r="AC421" s="41"/>
      <c r="AD421" s="41"/>
      <c r="AE421" s="40"/>
      <c r="AF421" s="43"/>
      <c r="AG421" s="43"/>
      <c r="AH421" s="40"/>
      <c r="AI421" s="44"/>
      <c r="AJ421" s="44"/>
      <c r="AK421" s="44"/>
      <c r="AL421" s="44"/>
      <c r="AM421" s="44"/>
      <c r="AN421" s="44"/>
      <c r="AO421" s="45"/>
      <c r="AP421" s="45"/>
      <c r="AQ421" s="45"/>
      <c r="AR421" s="45"/>
      <c r="AS421" s="45"/>
      <c r="AT421" s="45"/>
      <c r="AU421" s="38"/>
      <c r="AV421" s="38"/>
      <c r="AW421" s="38"/>
      <c r="AX421" s="38"/>
      <c r="AY421" s="38"/>
      <c r="AZ421" s="38"/>
      <c r="BA421" s="45"/>
      <c r="BB421" s="45"/>
      <c r="BC421" s="45"/>
      <c r="BD421" s="45"/>
      <c r="BE421" s="45"/>
      <c r="BF421" s="38"/>
      <c r="BG421" s="38"/>
      <c r="BH421" s="38"/>
      <c r="BI421" s="38"/>
      <c r="BJ421" s="45"/>
      <c r="BK421" s="45"/>
      <c r="BL421" s="38"/>
      <c r="BM421" s="38"/>
      <c r="BN421" s="38"/>
      <c r="BO421" s="38"/>
      <c r="BP421" s="42"/>
      <c r="BQ421" s="42"/>
      <c r="BR421" s="42"/>
      <c r="BS421" s="42"/>
      <c r="BT421" s="42"/>
    </row>
    <row r="422" spans="1:72" s="63" customFormat="1">
      <c r="A422" s="53" t="str">
        <f t="shared" si="6"/>
        <v/>
      </c>
      <c r="B422" s="62"/>
      <c r="C422" s="65"/>
      <c r="D422" s="50" t="str">
        <f>IFERROR((VLOOKUP(C422,ผู้สำเร็จการศึกษา!$C$1:$M$3332,2,0)),"")</f>
        <v/>
      </c>
      <c r="E422" s="51" t="str">
        <f>IFERROR((VLOOKUP(C422,ผู้สำเร็จการศึกษา!$C$1:$M$3332,3,0)),"")</f>
        <v/>
      </c>
      <c r="F422" s="51" t="str">
        <f>IFERROR((VLOOKUP(C422,ผู้สำเร็จการศึกษา!$C$1:$M$3332,4,0)),"")</f>
        <v/>
      </c>
      <c r="G422" s="51" t="str">
        <f>IFERROR((VLOOKUP(C422,ผู้สำเร็จการศึกษา!$C$1:$M$3332,10,0)),"")</f>
        <v/>
      </c>
      <c r="H422" s="51" t="str">
        <f>IFERROR((VLOOKUP(C422,ผู้สำเร็จการศึกษา!$C$1:$M$3332,6,0)),"")</f>
        <v/>
      </c>
      <c r="I422" s="51" t="str">
        <f>IFERROR((VLOOKUP(C422,ผู้สำเร็จการศึกษา!$C$1:$M$3332,8,0)),"")</f>
        <v/>
      </c>
      <c r="J422" s="51"/>
      <c r="K422" s="51"/>
      <c r="L422" s="51"/>
      <c r="M422" s="51"/>
      <c r="N422" s="51"/>
      <c r="O422" s="51"/>
      <c r="P422" s="51"/>
      <c r="Q422" s="51"/>
      <c r="R422" s="51"/>
      <c r="S422" s="39"/>
      <c r="T422" s="40"/>
      <c r="U422" s="39"/>
      <c r="V422" s="40"/>
      <c r="W422" s="39"/>
      <c r="X422" s="41"/>
      <c r="Y422" s="41"/>
      <c r="Z422" s="41"/>
      <c r="AA422" s="42"/>
      <c r="AB422" s="41"/>
      <c r="AC422" s="41"/>
      <c r="AD422" s="41"/>
      <c r="AE422" s="40"/>
      <c r="AF422" s="43"/>
      <c r="AG422" s="43"/>
      <c r="AH422" s="40"/>
      <c r="AI422" s="44"/>
      <c r="AJ422" s="44"/>
      <c r="AK422" s="44"/>
      <c r="AL422" s="44"/>
      <c r="AM422" s="44"/>
      <c r="AN422" s="44"/>
      <c r="AO422" s="45"/>
      <c r="AP422" s="45"/>
      <c r="AQ422" s="45"/>
      <c r="AR422" s="45"/>
      <c r="AS422" s="45"/>
      <c r="AT422" s="45"/>
      <c r="AU422" s="38"/>
      <c r="AV422" s="38"/>
      <c r="AW422" s="38"/>
      <c r="AX422" s="38"/>
      <c r="AY422" s="38"/>
      <c r="AZ422" s="38"/>
      <c r="BA422" s="45"/>
      <c r="BB422" s="45"/>
      <c r="BC422" s="45"/>
      <c r="BD422" s="45"/>
      <c r="BE422" s="45"/>
      <c r="BF422" s="38"/>
      <c r="BG422" s="38"/>
      <c r="BH422" s="38"/>
      <c r="BI422" s="38"/>
      <c r="BJ422" s="45"/>
      <c r="BK422" s="45"/>
      <c r="BL422" s="38"/>
      <c r="BM422" s="38"/>
      <c r="BN422" s="38"/>
      <c r="BO422" s="38"/>
      <c r="BP422" s="42"/>
      <c r="BQ422" s="42"/>
      <c r="BR422" s="42"/>
      <c r="BS422" s="42"/>
      <c r="BT422" s="42"/>
    </row>
    <row r="423" spans="1:72" s="63" customFormat="1">
      <c r="A423" s="53" t="str">
        <f t="shared" si="6"/>
        <v/>
      </c>
      <c r="B423" s="62"/>
      <c r="C423" s="65"/>
      <c r="D423" s="50" t="str">
        <f>IFERROR((VLOOKUP(C423,ผู้สำเร็จการศึกษา!$C$1:$M$3332,2,0)),"")</f>
        <v/>
      </c>
      <c r="E423" s="51" t="str">
        <f>IFERROR((VLOOKUP(C423,ผู้สำเร็จการศึกษา!$C$1:$M$3332,3,0)),"")</f>
        <v/>
      </c>
      <c r="F423" s="51" t="str">
        <f>IFERROR((VLOOKUP(C423,ผู้สำเร็จการศึกษา!$C$1:$M$3332,4,0)),"")</f>
        <v/>
      </c>
      <c r="G423" s="51" t="str">
        <f>IFERROR((VLOOKUP(C423,ผู้สำเร็จการศึกษา!$C$1:$M$3332,10,0)),"")</f>
        <v/>
      </c>
      <c r="H423" s="51" t="str">
        <f>IFERROR((VLOOKUP(C423,ผู้สำเร็จการศึกษา!$C$1:$M$3332,6,0)),"")</f>
        <v/>
      </c>
      <c r="I423" s="51" t="str">
        <f>IFERROR((VLOOKUP(C423,ผู้สำเร็จการศึกษา!$C$1:$M$3332,8,0)),"")</f>
        <v/>
      </c>
      <c r="J423" s="51"/>
      <c r="K423" s="51"/>
      <c r="L423" s="51"/>
      <c r="M423" s="51"/>
      <c r="N423" s="51"/>
      <c r="O423" s="51"/>
      <c r="P423" s="51"/>
      <c r="Q423" s="51"/>
      <c r="R423" s="51"/>
      <c r="S423" s="39"/>
      <c r="T423" s="40"/>
      <c r="U423" s="39"/>
      <c r="V423" s="40"/>
      <c r="W423" s="39"/>
      <c r="X423" s="41"/>
      <c r="Y423" s="41"/>
      <c r="Z423" s="41"/>
      <c r="AA423" s="42"/>
      <c r="AB423" s="41"/>
      <c r="AC423" s="41"/>
      <c r="AD423" s="41"/>
      <c r="AE423" s="40"/>
      <c r="AF423" s="43"/>
      <c r="AG423" s="43"/>
      <c r="AH423" s="40"/>
      <c r="AI423" s="44"/>
      <c r="AJ423" s="44"/>
      <c r="AK423" s="44"/>
      <c r="AL423" s="44"/>
      <c r="AM423" s="44"/>
      <c r="AN423" s="44"/>
      <c r="AO423" s="45"/>
      <c r="AP423" s="45"/>
      <c r="AQ423" s="45"/>
      <c r="AR423" s="45"/>
      <c r="AS423" s="45"/>
      <c r="AT423" s="45"/>
      <c r="AU423" s="38"/>
      <c r="AV423" s="38"/>
      <c r="AW423" s="38"/>
      <c r="AX423" s="38"/>
      <c r="AY423" s="38"/>
      <c r="AZ423" s="38"/>
      <c r="BA423" s="45"/>
      <c r="BB423" s="45"/>
      <c r="BC423" s="45"/>
      <c r="BD423" s="45"/>
      <c r="BE423" s="45"/>
      <c r="BF423" s="38"/>
      <c r="BG423" s="38"/>
      <c r="BH423" s="38"/>
      <c r="BI423" s="38"/>
      <c r="BJ423" s="45"/>
      <c r="BK423" s="45"/>
      <c r="BL423" s="38"/>
      <c r="BM423" s="38"/>
      <c r="BN423" s="38"/>
      <c r="BO423" s="38"/>
      <c r="BP423" s="42"/>
      <c r="BQ423" s="42"/>
      <c r="BR423" s="42"/>
      <c r="BS423" s="42"/>
      <c r="BT423" s="42"/>
    </row>
    <row r="424" spans="1:72" s="63" customFormat="1">
      <c r="A424" s="53" t="str">
        <f t="shared" si="6"/>
        <v/>
      </c>
      <c r="B424" s="62"/>
      <c r="C424" s="65"/>
      <c r="D424" s="50" t="str">
        <f>IFERROR((VLOOKUP(C424,ผู้สำเร็จการศึกษา!$C$1:$M$3332,2,0)),"")</f>
        <v/>
      </c>
      <c r="E424" s="51" t="str">
        <f>IFERROR((VLOOKUP(C424,ผู้สำเร็จการศึกษา!$C$1:$M$3332,3,0)),"")</f>
        <v/>
      </c>
      <c r="F424" s="51" t="str">
        <f>IFERROR((VLOOKUP(C424,ผู้สำเร็จการศึกษา!$C$1:$M$3332,4,0)),"")</f>
        <v/>
      </c>
      <c r="G424" s="51" t="str">
        <f>IFERROR((VLOOKUP(C424,ผู้สำเร็จการศึกษา!$C$1:$M$3332,10,0)),"")</f>
        <v/>
      </c>
      <c r="H424" s="51" t="str">
        <f>IFERROR((VLOOKUP(C424,ผู้สำเร็จการศึกษา!$C$1:$M$3332,6,0)),"")</f>
        <v/>
      </c>
      <c r="I424" s="51" t="str">
        <f>IFERROR((VLOOKUP(C424,ผู้สำเร็จการศึกษา!$C$1:$M$3332,8,0)),"")</f>
        <v/>
      </c>
      <c r="J424" s="51"/>
      <c r="K424" s="51"/>
      <c r="L424" s="51"/>
      <c r="M424" s="51"/>
      <c r="N424" s="51"/>
      <c r="O424" s="51"/>
      <c r="P424" s="51"/>
      <c r="Q424" s="51"/>
      <c r="R424" s="51"/>
      <c r="S424" s="39"/>
      <c r="T424" s="40"/>
      <c r="U424" s="39"/>
      <c r="V424" s="40"/>
      <c r="W424" s="39"/>
      <c r="X424" s="41"/>
      <c r="Y424" s="41"/>
      <c r="Z424" s="41"/>
      <c r="AA424" s="42"/>
      <c r="AB424" s="41"/>
      <c r="AC424" s="41"/>
      <c r="AD424" s="41"/>
      <c r="AE424" s="40"/>
      <c r="AF424" s="43"/>
      <c r="AG424" s="43"/>
      <c r="AH424" s="40"/>
      <c r="AI424" s="44"/>
      <c r="AJ424" s="44"/>
      <c r="AK424" s="44"/>
      <c r="AL424" s="44"/>
      <c r="AM424" s="44"/>
      <c r="AN424" s="44"/>
      <c r="AO424" s="45"/>
      <c r="AP424" s="45"/>
      <c r="AQ424" s="45"/>
      <c r="AR424" s="45"/>
      <c r="AS424" s="45"/>
      <c r="AT424" s="45"/>
      <c r="AU424" s="38"/>
      <c r="AV424" s="38"/>
      <c r="AW424" s="38"/>
      <c r="AX424" s="38"/>
      <c r="AY424" s="38"/>
      <c r="AZ424" s="38"/>
      <c r="BA424" s="45"/>
      <c r="BB424" s="45"/>
      <c r="BC424" s="45"/>
      <c r="BD424" s="45"/>
      <c r="BE424" s="45"/>
      <c r="BF424" s="38"/>
      <c r="BG424" s="38"/>
      <c r="BH424" s="38"/>
      <c r="BI424" s="38"/>
      <c r="BJ424" s="45"/>
      <c r="BK424" s="45"/>
      <c r="BL424" s="38"/>
      <c r="BM424" s="38"/>
      <c r="BN424" s="38"/>
      <c r="BO424" s="38"/>
      <c r="BP424" s="42"/>
      <c r="BQ424" s="42"/>
      <c r="BR424" s="42"/>
      <c r="BS424" s="42"/>
      <c r="BT424" s="42"/>
    </row>
    <row r="425" spans="1:72" s="63" customFormat="1">
      <c r="A425" s="53" t="str">
        <f t="shared" si="6"/>
        <v/>
      </c>
      <c r="B425" s="62"/>
      <c r="C425" s="65"/>
      <c r="D425" s="50" t="str">
        <f>IFERROR((VLOOKUP(C425,ผู้สำเร็จการศึกษา!$C$1:$M$3332,2,0)),"")</f>
        <v/>
      </c>
      <c r="E425" s="51" t="str">
        <f>IFERROR((VLOOKUP(C425,ผู้สำเร็จการศึกษา!$C$1:$M$3332,3,0)),"")</f>
        <v/>
      </c>
      <c r="F425" s="51" t="str">
        <f>IFERROR((VLOOKUP(C425,ผู้สำเร็จการศึกษา!$C$1:$M$3332,4,0)),"")</f>
        <v/>
      </c>
      <c r="G425" s="51" t="str">
        <f>IFERROR((VLOOKUP(C425,ผู้สำเร็จการศึกษา!$C$1:$M$3332,10,0)),"")</f>
        <v/>
      </c>
      <c r="H425" s="51" t="str">
        <f>IFERROR((VLOOKUP(C425,ผู้สำเร็จการศึกษา!$C$1:$M$3332,6,0)),"")</f>
        <v/>
      </c>
      <c r="I425" s="51" t="str">
        <f>IFERROR((VLOOKUP(C425,ผู้สำเร็จการศึกษา!$C$1:$M$3332,8,0)),"")</f>
        <v/>
      </c>
      <c r="J425" s="51"/>
      <c r="K425" s="51"/>
      <c r="L425" s="51"/>
      <c r="M425" s="51"/>
      <c r="N425" s="51"/>
      <c r="O425" s="51"/>
      <c r="P425" s="51"/>
      <c r="Q425" s="51"/>
      <c r="R425" s="51"/>
      <c r="S425" s="39"/>
      <c r="T425" s="40"/>
      <c r="U425" s="39"/>
      <c r="V425" s="40"/>
      <c r="W425" s="39"/>
      <c r="X425" s="41"/>
      <c r="Y425" s="41"/>
      <c r="Z425" s="41"/>
      <c r="AA425" s="42"/>
      <c r="AB425" s="41"/>
      <c r="AC425" s="41"/>
      <c r="AD425" s="41"/>
      <c r="AE425" s="40"/>
      <c r="AF425" s="43"/>
      <c r="AG425" s="43"/>
      <c r="AH425" s="40"/>
      <c r="AI425" s="44"/>
      <c r="AJ425" s="44"/>
      <c r="AK425" s="44"/>
      <c r="AL425" s="44"/>
      <c r="AM425" s="44"/>
      <c r="AN425" s="44"/>
      <c r="AO425" s="45"/>
      <c r="AP425" s="45"/>
      <c r="AQ425" s="45"/>
      <c r="AR425" s="45"/>
      <c r="AS425" s="45"/>
      <c r="AT425" s="45"/>
      <c r="AU425" s="38"/>
      <c r="AV425" s="38"/>
      <c r="AW425" s="38"/>
      <c r="AX425" s="38"/>
      <c r="AY425" s="38"/>
      <c r="AZ425" s="38"/>
      <c r="BA425" s="45"/>
      <c r="BB425" s="45"/>
      <c r="BC425" s="45"/>
      <c r="BD425" s="45"/>
      <c r="BE425" s="45"/>
      <c r="BF425" s="38"/>
      <c r="BG425" s="38"/>
      <c r="BH425" s="38"/>
      <c r="BI425" s="38"/>
      <c r="BJ425" s="45"/>
      <c r="BK425" s="45"/>
      <c r="BL425" s="38"/>
      <c r="BM425" s="38"/>
      <c r="BN425" s="38"/>
      <c r="BO425" s="38"/>
      <c r="BP425" s="42"/>
      <c r="BQ425" s="42"/>
      <c r="BR425" s="42"/>
      <c r="BS425" s="42"/>
      <c r="BT425" s="42"/>
    </row>
    <row r="426" spans="1:72" s="63" customFormat="1">
      <c r="A426" s="53" t="str">
        <f t="shared" si="6"/>
        <v/>
      </c>
      <c r="B426" s="62"/>
      <c r="C426" s="65"/>
      <c r="D426" s="50" t="str">
        <f>IFERROR((VLOOKUP(C426,ผู้สำเร็จการศึกษา!$C$1:$M$3332,2,0)),"")</f>
        <v/>
      </c>
      <c r="E426" s="51" t="str">
        <f>IFERROR((VLOOKUP(C426,ผู้สำเร็จการศึกษา!$C$1:$M$3332,3,0)),"")</f>
        <v/>
      </c>
      <c r="F426" s="51" t="str">
        <f>IFERROR((VLOOKUP(C426,ผู้สำเร็จการศึกษา!$C$1:$M$3332,4,0)),"")</f>
        <v/>
      </c>
      <c r="G426" s="51" t="str">
        <f>IFERROR((VLOOKUP(C426,ผู้สำเร็จการศึกษา!$C$1:$M$3332,10,0)),"")</f>
        <v/>
      </c>
      <c r="H426" s="51" t="str">
        <f>IFERROR((VLOOKUP(C426,ผู้สำเร็จการศึกษา!$C$1:$M$3332,6,0)),"")</f>
        <v/>
      </c>
      <c r="I426" s="51" t="str">
        <f>IFERROR((VLOOKUP(C426,ผู้สำเร็จการศึกษา!$C$1:$M$3332,8,0)),"")</f>
        <v/>
      </c>
      <c r="J426" s="51"/>
      <c r="K426" s="51"/>
      <c r="L426" s="51"/>
      <c r="M426" s="51"/>
      <c r="N426" s="51"/>
      <c r="O426" s="51"/>
      <c r="P426" s="51"/>
      <c r="Q426" s="51"/>
      <c r="R426" s="51"/>
      <c r="S426" s="39"/>
      <c r="T426" s="40"/>
      <c r="U426" s="39"/>
      <c r="V426" s="40"/>
      <c r="W426" s="39"/>
      <c r="X426" s="41"/>
      <c r="Y426" s="41"/>
      <c r="Z426" s="41"/>
      <c r="AA426" s="42"/>
      <c r="AB426" s="41"/>
      <c r="AC426" s="41"/>
      <c r="AD426" s="41"/>
      <c r="AE426" s="40"/>
      <c r="AF426" s="43"/>
      <c r="AG426" s="43"/>
      <c r="AH426" s="40"/>
      <c r="AI426" s="44"/>
      <c r="AJ426" s="44"/>
      <c r="AK426" s="44"/>
      <c r="AL426" s="44"/>
      <c r="AM426" s="44"/>
      <c r="AN426" s="44"/>
      <c r="AO426" s="45"/>
      <c r="AP426" s="45"/>
      <c r="AQ426" s="45"/>
      <c r="AR426" s="45"/>
      <c r="AS426" s="45"/>
      <c r="AT426" s="45"/>
      <c r="AU426" s="38"/>
      <c r="AV426" s="38"/>
      <c r="AW426" s="38"/>
      <c r="AX426" s="38"/>
      <c r="AY426" s="38"/>
      <c r="AZ426" s="38"/>
      <c r="BA426" s="45"/>
      <c r="BB426" s="45"/>
      <c r="BC426" s="45"/>
      <c r="BD426" s="45"/>
      <c r="BE426" s="45"/>
      <c r="BF426" s="38"/>
      <c r="BG426" s="38"/>
      <c r="BH426" s="38"/>
      <c r="BI426" s="38"/>
      <c r="BJ426" s="45"/>
      <c r="BK426" s="45"/>
      <c r="BL426" s="38"/>
      <c r="BM426" s="38"/>
      <c r="BN426" s="38"/>
      <c r="BO426" s="38"/>
      <c r="BP426" s="42"/>
      <c r="BQ426" s="42"/>
      <c r="BR426" s="42"/>
      <c r="BS426" s="42"/>
      <c r="BT426" s="42"/>
    </row>
    <row r="427" spans="1:72" s="63" customFormat="1">
      <c r="A427" s="53" t="str">
        <f t="shared" si="6"/>
        <v/>
      </c>
      <c r="B427" s="62"/>
      <c r="C427" s="65"/>
      <c r="D427" s="50" t="str">
        <f>IFERROR((VLOOKUP(C427,ผู้สำเร็จการศึกษา!$C$1:$M$3332,2,0)),"")</f>
        <v/>
      </c>
      <c r="E427" s="51" t="str">
        <f>IFERROR((VLOOKUP(C427,ผู้สำเร็จการศึกษา!$C$1:$M$3332,3,0)),"")</f>
        <v/>
      </c>
      <c r="F427" s="51" t="str">
        <f>IFERROR((VLOOKUP(C427,ผู้สำเร็จการศึกษา!$C$1:$M$3332,4,0)),"")</f>
        <v/>
      </c>
      <c r="G427" s="51" t="str">
        <f>IFERROR((VLOOKUP(C427,ผู้สำเร็จการศึกษา!$C$1:$M$3332,10,0)),"")</f>
        <v/>
      </c>
      <c r="H427" s="51" t="str">
        <f>IFERROR((VLOOKUP(C427,ผู้สำเร็จการศึกษา!$C$1:$M$3332,6,0)),"")</f>
        <v/>
      </c>
      <c r="I427" s="51" t="str">
        <f>IFERROR((VLOOKUP(C427,ผู้สำเร็จการศึกษา!$C$1:$M$3332,8,0)),"")</f>
        <v/>
      </c>
      <c r="J427" s="51"/>
      <c r="K427" s="51"/>
      <c r="L427" s="51"/>
      <c r="M427" s="51"/>
      <c r="N427" s="51"/>
      <c r="O427" s="51"/>
      <c r="P427" s="51"/>
      <c r="Q427" s="51"/>
      <c r="R427" s="51"/>
      <c r="S427" s="39"/>
      <c r="T427" s="40"/>
      <c r="U427" s="39"/>
      <c r="V427" s="40"/>
      <c r="W427" s="39"/>
      <c r="X427" s="41"/>
      <c r="Y427" s="41"/>
      <c r="Z427" s="41"/>
      <c r="AA427" s="42"/>
      <c r="AB427" s="41"/>
      <c r="AC427" s="41"/>
      <c r="AD427" s="41"/>
      <c r="AE427" s="40"/>
      <c r="AF427" s="43"/>
      <c r="AG427" s="43"/>
      <c r="AH427" s="40"/>
      <c r="AI427" s="44"/>
      <c r="AJ427" s="44"/>
      <c r="AK427" s="44"/>
      <c r="AL427" s="44"/>
      <c r="AM427" s="44"/>
      <c r="AN427" s="44"/>
      <c r="AO427" s="45"/>
      <c r="AP427" s="45"/>
      <c r="AQ427" s="45"/>
      <c r="AR427" s="45"/>
      <c r="AS427" s="45"/>
      <c r="AT427" s="45"/>
      <c r="AU427" s="38"/>
      <c r="AV427" s="38"/>
      <c r="AW427" s="38"/>
      <c r="AX427" s="38"/>
      <c r="AY427" s="38"/>
      <c r="AZ427" s="38"/>
      <c r="BA427" s="45"/>
      <c r="BB427" s="45"/>
      <c r="BC427" s="45"/>
      <c r="BD427" s="45"/>
      <c r="BE427" s="45"/>
      <c r="BF427" s="38"/>
      <c r="BG427" s="38"/>
      <c r="BH427" s="38"/>
      <c r="BI427" s="38"/>
      <c r="BJ427" s="45"/>
      <c r="BK427" s="45"/>
      <c r="BL427" s="38"/>
      <c r="BM427" s="38"/>
      <c r="BN427" s="38"/>
      <c r="BO427" s="38"/>
      <c r="BP427" s="42"/>
      <c r="BQ427" s="42"/>
      <c r="BR427" s="42"/>
      <c r="BS427" s="42"/>
      <c r="BT427" s="42"/>
    </row>
    <row r="428" spans="1:72" s="63" customFormat="1">
      <c r="A428" s="53" t="str">
        <f t="shared" si="6"/>
        <v/>
      </c>
      <c r="B428" s="62"/>
      <c r="C428" s="65"/>
      <c r="D428" s="50" t="str">
        <f>IFERROR((VLOOKUP(C428,ผู้สำเร็จการศึกษา!$C$1:$M$3332,2,0)),"")</f>
        <v/>
      </c>
      <c r="E428" s="51" t="str">
        <f>IFERROR((VLOOKUP(C428,ผู้สำเร็จการศึกษา!$C$1:$M$3332,3,0)),"")</f>
        <v/>
      </c>
      <c r="F428" s="51" t="str">
        <f>IFERROR((VLOOKUP(C428,ผู้สำเร็จการศึกษา!$C$1:$M$3332,4,0)),"")</f>
        <v/>
      </c>
      <c r="G428" s="51" t="str">
        <f>IFERROR((VLOOKUP(C428,ผู้สำเร็จการศึกษา!$C$1:$M$3332,10,0)),"")</f>
        <v/>
      </c>
      <c r="H428" s="51" t="str">
        <f>IFERROR((VLOOKUP(C428,ผู้สำเร็จการศึกษา!$C$1:$M$3332,6,0)),"")</f>
        <v/>
      </c>
      <c r="I428" s="51" t="str">
        <f>IFERROR((VLOOKUP(C428,ผู้สำเร็จการศึกษา!$C$1:$M$3332,8,0)),"")</f>
        <v/>
      </c>
      <c r="J428" s="51"/>
      <c r="K428" s="51"/>
      <c r="L428" s="51"/>
      <c r="M428" s="51"/>
      <c r="N428" s="51"/>
      <c r="O428" s="51"/>
      <c r="P428" s="51"/>
      <c r="Q428" s="51"/>
      <c r="R428" s="51"/>
      <c r="S428" s="39"/>
      <c r="T428" s="40"/>
      <c r="U428" s="39"/>
      <c r="V428" s="40"/>
      <c r="W428" s="39"/>
      <c r="X428" s="41"/>
      <c r="Y428" s="41"/>
      <c r="Z428" s="41"/>
      <c r="AA428" s="42"/>
      <c r="AB428" s="41"/>
      <c r="AC428" s="41"/>
      <c r="AD428" s="41"/>
      <c r="AE428" s="40"/>
      <c r="AF428" s="43"/>
      <c r="AG428" s="43"/>
      <c r="AH428" s="40"/>
      <c r="AI428" s="44"/>
      <c r="AJ428" s="44"/>
      <c r="AK428" s="44"/>
      <c r="AL428" s="44"/>
      <c r="AM428" s="44"/>
      <c r="AN428" s="44"/>
      <c r="AO428" s="45"/>
      <c r="AP428" s="45"/>
      <c r="AQ428" s="45"/>
      <c r="AR428" s="45"/>
      <c r="AS428" s="45"/>
      <c r="AT428" s="45"/>
      <c r="AU428" s="38"/>
      <c r="AV428" s="38"/>
      <c r="AW428" s="38"/>
      <c r="AX428" s="38"/>
      <c r="AY428" s="38"/>
      <c r="AZ428" s="38"/>
      <c r="BA428" s="45"/>
      <c r="BB428" s="45"/>
      <c r="BC428" s="45"/>
      <c r="BD428" s="45"/>
      <c r="BE428" s="45"/>
      <c r="BF428" s="38"/>
      <c r="BG428" s="38"/>
      <c r="BH428" s="38"/>
      <c r="BI428" s="38"/>
      <c r="BJ428" s="45"/>
      <c r="BK428" s="45"/>
      <c r="BL428" s="38"/>
      <c r="BM428" s="38"/>
      <c r="BN428" s="38"/>
      <c r="BO428" s="38"/>
      <c r="BP428" s="42"/>
      <c r="BQ428" s="42"/>
      <c r="BR428" s="42"/>
      <c r="BS428" s="42"/>
      <c r="BT428" s="42"/>
    </row>
    <row r="429" spans="1:72" s="63" customFormat="1">
      <c r="A429" s="53" t="str">
        <f t="shared" si="6"/>
        <v/>
      </c>
      <c r="B429" s="62"/>
      <c r="C429" s="65"/>
      <c r="D429" s="50" t="str">
        <f>IFERROR((VLOOKUP(C429,ผู้สำเร็จการศึกษา!$C$1:$M$3332,2,0)),"")</f>
        <v/>
      </c>
      <c r="E429" s="51" t="str">
        <f>IFERROR((VLOOKUP(C429,ผู้สำเร็จการศึกษา!$C$1:$M$3332,3,0)),"")</f>
        <v/>
      </c>
      <c r="F429" s="51" t="str">
        <f>IFERROR((VLOOKUP(C429,ผู้สำเร็จการศึกษา!$C$1:$M$3332,4,0)),"")</f>
        <v/>
      </c>
      <c r="G429" s="51" t="str">
        <f>IFERROR((VLOOKUP(C429,ผู้สำเร็จการศึกษา!$C$1:$M$3332,10,0)),"")</f>
        <v/>
      </c>
      <c r="H429" s="51" t="str">
        <f>IFERROR((VLOOKUP(C429,ผู้สำเร็จการศึกษา!$C$1:$M$3332,6,0)),"")</f>
        <v/>
      </c>
      <c r="I429" s="51" t="str">
        <f>IFERROR((VLOOKUP(C429,ผู้สำเร็จการศึกษา!$C$1:$M$3332,8,0)),"")</f>
        <v/>
      </c>
      <c r="J429" s="51"/>
      <c r="K429" s="51"/>
      <c r="L429" s="51"/>
      <c r="M429" s="51"/>
      <c r="N429" s="51"/>
      <c r="O429" s="51"/>
      <c r="P429" s="51"/>
      <c r="Q429" s="51"/>
      <c r="R429" s="51"/>
      <c r="S429" s="39"/>
      <c r="T429" s="40"/>
      <c r="U429" s="39"/>
      <c r="V429" s="40"/>
      <c r="W429" s="39"/>
      <c r="X429" s="41"/>
      <c r="Y429" s="41"/>
      <c r="Z429" s="41"/>
      <c r="AA429" s="42"/>
      <c r="AB429" s="41"/>
      <c r="AC429" s="41"/>
      <c r="AD429" s="41"/>
      <c r="AE429" s="40"/>
      <c r="AF429" s="43"/>
      <c r="AG429" s="43"/>
      <c r="AH429" s="40"/>
      <c r="AI429" s="44"/>
      <c r="AJ429" s="44"/>
      <c r="AK429" s="44"/>
      <c r="AL429" s="44"/>
      <c r="AM429" s="44"/>
      <c r="AN429" s="44"/>
      <c r="AO429" s="45"/>
      <c r="AP429" s="45"/>
      <c r="AQ429" s="45"/>
      <c r="AR429" s="45"/>
      <c r="AS429" s="45"/>
      <c r="AT429" s="45"/>
      <c r="AU429" s="38"/>
      <c r="AV429" s="38"/>
      <c r="AW429" s="38"/>
      <c r="AX429" s="38"/>
      <c r="AY429" s="38"/>
      <c r="AZ429" s="38"/>
      <c r="BA429" s="45"/>
      <c r="BB429" s="45"/>
      <c r="BC429" s="45"/>
      <c r="BD429" s="45"/>
      <c r="BE429" s="45"/>
      <c r="BF429" s="38"/>
      <c r="BG429" s="38"/>
      <c r="BH429" s="38"/>
      <c r="BI429" s="38"/>
      <c r="BJ429" s="45"/>
      <c r="BK429" s="45"/>
      <c r="BL429" s="38"/>
      <c r="BM429" s="38"/>
      <c r="BN429" s="38"/>
      <c r="BO429" s="38"/>
      <c r="BP429" s="42"/>
      <c r="BQ429" s="42"/>
      <c r="BR429" s="42"/>
      <c r="BS429" s="42"/>
      <c r="BT429" s="42"/>
    </row>
    <row r="430" spans="1:72" s="63" customFormat="1">
      <c r="A430" s="53" t="str">
        <f t="shared" si="6"/>
        <v/>
      </c>
      <c r="B430" s="62"/>
      <c r="C430" s="65"/>
      <c r="D430" s="50" t="str">
        <f>IFERROR((VLOOKUP(C430,ผู้สำเร็จการศึกษา!$C$1:$M$3332,2,0)),"")</f>
        <v/>
      </c>
      <c r="E430" s="51" t="str">
        <f>IFERROR((VLOOKUP(C430,ผู้สำเร็จการศึกษา!$C$1:$M$3332,3,0)),"")</f>
        <v/>
      </c>
      <c r="F430" s="51" t="str">
        <f>IFERROR((VLOOKUP(C430,ผู้สำเร็จการศึกษา!$C$1:$M$3332,4,0)),"")</f>
        <v/>
      </c>
      <c r="G430" s="51" t="str">
        <f>IFERROR((VLOOKUP(C430,ผู้สำเร็จการศึกษา!$C$1:$M$3332,10,0)),"")</f>
        <v/>
      </c>
      <c r="H430" s="51" t="str">
        <f>IFERROR((VLOOKUP(C430,ผู้สำเร็จการศึกษา!$C$1:$M$3332,6,0)),"")</f>
        <v/>
      </c>
      <c r="I430" s="51" t="str">
        <f>IFERROR((VLOOKUP(C430,ผู้สำเร็จการศึกษา!$C$1:$M$3332,8,0)),"")</f>
        <v/>
      </c>
      <c r="J430" s="51"/>
      <c r="K430" s="51"/>
      <c r="L430" s="51"/>
      <c r="M430" s="51"/>
      <c r="N430" s="51"/>
      <c r="O430" s="51"/>
      <c r="P430" s="51"/>
      <c r="Q430" s="51"/>
      <c r="R430" s="51"/>
      <c r="S430" s="39"/>
      <c r="T430" s="40"/>
      <c r="U430" s="39"/>
      <c r="V430" s="40"/>
      <c r="W430" s="39"/>
      <c r="X430" s="41"/>
      <c r="Y430" s="41"/>
      <c r="Z430" s="41"/>
      <c r="AA430" s="42"/>
      <c r="AB430" s="41"/>
      <c r="AC430" s="41"/>
      <c r="AD430" s="41"/>
      <c r="AE430" s="40"/>
      <c r="AF430" s="43"/>
      <c r="AG430" s="43"/>
      <c r="AH430" s="40"/>
      <c r="AI430" s="44"/>
      <c r="AJ430" s="44"/>
      <c r="AK430" s="44"/>
      <c r="AL430" s="44"/>
      <c r="AM430" s="44"/>
      <c r="AN430" s="44"/>
      <c r="AO430" s="45"/>
      <c r="AP430" s="45"/>
      <c r="AQ430" s="45"/>
      <c r="AR430" s="45"/>
      <c r="AS430" s="45"/>
      <c r="AT430" s="45"/>
      <c r="AU430" s="38"/>
      <c r="AV430" s="38"/>
      <c r="AW430" s="38"/>
      <c r="AX430" s="38"/>
      <c r="AY430" s="38"/>
      <c r="AZ430" s="38"/>
      <c r="BA430" s="45"/>
      <c r="BB430" s="45"/>
      <c r="BC430" s="45"/>
      <c r="BD430" s="45"/>
      <c r="BE430" s="45"/>
      <c r="BF430" s="38"/>
      <c r="BG430" s="38"/>
      <c r="BH430" s="38"/>
      <c r="BI430" s="38"/>
      <c r="BJ430" s="45"/>
      <c r="BK430" s="45"/>
      <c r="BL430" s="38"/>
      <c r="BM430" s="38"/>
      <c r="BN430" s="38"/>
      <c r="BO430" s="38"/>
      <c r="BP430" s="42"/>
      <c r="BQ430" s="42"/>
      <c r="BR430" s="42"/>
      <c r="BS430" s="42"/>
      <c r="BT430" s="42"/>
    </row>
    <row r="431" spans="1:72" s="63" customFormat="1">
      <c r="A431" s="53" t="str">
        <f t="shared" si="6"/>
        <v/>
      </c>
      <c r="B431" s="62"/>
      <c r="C431" s="65"/>
      <c r="D431" s="50" t="str">
        <f>IFERROR((VLOOKUP(C431,ผู้สำเร็จการศึกษา!$C$1:$M$3332,2,0)),"")</f>
        <v/>
      </c>
      <c r="E431" s="51" t="str">
        <f>IFERROR((VLOOKUP(C431,ผู้สำเร็จการศึกษา!$C$1:$M$3332,3,0)),"")</f>
        <v/>
      </c>
      <c r="F431" s="51" t="str">
        <f>IFERROR((VLOOKUP(C431,ผู้สำเร็จการศึกษา!$C$1:$M$3332,4,0)),"")</f>
        <v/>
      </c>
      <c r="G431" s="51" t="str">
        <f>IFERROR((VLOOKUP(C431,ผู้สำเร็จการศึกษา!$C$1:$M$3332,10,0)),"")</f>
        <v/>
      </c>
      <c r="H431" s="51" t="str">
        <f>IFERROR((VLOOKUP(C431,ผู้สำเร็จการศึกษา!$C$1:$M$3332,6,0)),"")</f>
        <v/>
      </c>
      <c r="I431" s="51" t="str">
        <f>IFERROR((VLOOKUP(C431,ผู้สำเร็จการศึกษา!$C$1:$M$3332,8,0)),"")</f>
        <v/>
      </c>
      <c r="J431" s="51"/>
      <c r="K431" s="51"/>
      <c r="L431" s="51"/>
      <c r="M431" s="51"/>
      <c r="N431" s="51"/>
      <c r="O431" s="51"/>
      <c r="P431" s="51"/>
      <c r="Q431" s="51"/>
      <c r="R431" s="51"/>
      <c r="S431" s="39"/>
      <c r="T431" s="40"/>
      <c r="U431" s="39"/>
      <c r="V431" s="40"/>
      <c r="W431" s="39"/>
      <c r="X431" s="41"/>
      <c r="Y431" s="41"/>
      <c r="Z431" s="41"/>
      <c r="AA431" s="42"/>
      <c r="AB431" s="41"/>
      <c r="AC431" s="41"/>
      <c r="AD431" s="41"/>
      <c r="AE431" s="40"/>
      <c r="AF431" s="43"/>
      <c r="AG431" s="43"/>
      <c r="AH431" s="40"/>
      <c r="AI431" s="44"/>
      <c r="AJ431" s="44"/>
      <c r="AK431" s="44"/>
      <c r="AL431" s="44"/>
      <c r="AM431" s="44"/>
      <c r="AN431" s="44"/>
      <c r="AO431" s="45"/>
      <c r="AP431" s="45"/>
      <c r="AQ431" s="45"/>
      <c r="AR431" s="45"/>
      <c r="AS431" s="45"/>
      <c r="AT431" s="45"/>
      <c r="AU431" s="38"/>
      <c r="AV431" s="38"/>
      <c r="AW431" s="38"/>
      <c r="AX431" s="38"/>
      <c r="AY431" s="38"/>
      <c r="AZ431" s="38"/>
      <c r="BA431" s="45"/>
      <c r="BB431" s="45"/>
      <c r="BC431" s="45"/>
      <c r="BD431" s="45"/>
      <c r="BE431" s="45"/>
      <c r="BF431" s="38"/>
      <c r="BG431" s="38"/>
      <c r="BH431" s="38"/>
      <c r="BI431" s="38"/>
      <c r="BJ431" s="45"/>
      <c r="BK431" s="45"/>
      <c r="BL431" s="38"/>
      <c r="BM431" s="38"/>
      <c r="BN431" s="38"/>
      <c r="BO431" s="38"/>
      <c r="BP431" s="42"/>
      <c r="BQ431" s="42"/>
      <c r="BR431" s="42"/>
      <c r="BS431" s="42"/>
      <c r="BT431" s="42"/>
    </row>
    <row r="432" spans="1:72" s="63" customFormat="1">
      <c r="A432" s="53" t="str">
        <f t="shared" si="6"/>
        <v/>
      </c>
      <c r="B432" s="62"/>
      <c r="C432" s="65"/>
      <c r="D432" s="50" t="str">
        <f>IFERROR((VLOOKUP(C432,ผู้สำเร็จการศึกษา!$C$1:$M$3332,2,0)),"")</f>
        <v/>
      </c>
      <c r="E432" s="51" t="str">
        <f>IFERROR((VLOOKUP(C432,ผู้สำเร็จการศึกษา!$C$1:$M$3332,3,0)),"")</f>
        <v/>
      </c>
      <c r="F432" s="51" t="str">
        <f>IFERROR((VLOOKUP(C432,ผู้สำเร็จการศึกษา!$C$1:$M$3332,4,0)),"")</f>
        <v/>
      </c>
      <c r="G432" s="51" t="str">
        <f>IFERROR((VLOOKUP(C432,ผู้สำเร็จการศึกษา!$C$1:$M$3332,10,0)),"")</f>
        <v/>
      </c>
      <c r="H432" s="51" t="str">
        <f>IFERROR((VLOOKUP(C432,ผู้สำเร็จการศึกษา!$C$1:$M$3332,6,0)),"")</f>
        <v/>
      </c>
      <c r="I432" s="51" t="str">
        <f>IFERROR((VLOOKUP(C432,ผู้สำเร็จการศึกษา!$C$1:$M$3332,8,0)),"")</f>
        <v/>
      </c>
      <c r="J432" s="51"/>
      <c r="K432" s="51"/>
      <c r="L432" s="51"/>
      <c r="M432" s="51"/>
      <c r="N432" s="51"/>
      <c r="O432" s="51"/>
      <c r="P432" s="51"/>
      <c r="Q432" s="51"/>
      <c r="R432" s="51"/>
      <c r="S432" s="39"/>
      <c r="T432" s="40"/>
      <c r="U432" s="39"/>
      <c r="V432" s="40"/>
      <c r="W432" s="39"/>
      <c r="X432" s="41"/>
      <c r="Y432" s="41"/>
      <c r="Z432" s="41"/>
      <c r="AA432" s="42"/>
      <c r="AB432" s="41"/>
      <c r="AC432" s="41"/>
      <c r="AD432" s="41"/>
      <c r="AE432" s="40"/>
      <c r="AF432" s="43"/>
      <c r="AG432" s="43"/>
      <c r="AH432" s="40"/>
      <c r="AI432" s="44"/>
      <c r="AJ432" s="44"/>
      <c r="AK432" s="44"/>
      <c r="AL432" s="44"/>
      <c r="AM432" s="44"/>
      <c r="AN432" s="44"/>
      <c r="AO432" s="45"/>
      <c r="AP432" s="45"/>
      <c r="AQ432" s="45"/>
      <c r="AR432" s="45"/>
      <c r="AS432" s="45"/>
      <c r="AT432" s="45"/>
      <c r="AU432" s="38"/>
      <c r="AV432" s="38"/>
      <c r="AW432" s="38"/>
      <c r="AX432" s="38"/>
      <c r="AY432" s="38"/>
      <c r="AZ432" s="38"/>
      <c r="BA432" s="45"/>
      <c r="BB432" s="45"/>
      <c r="BC432" s="45"/>
      <c r="BD432" s="45"/>
      <c r="BE432" s="45"/>
      <c r="BF432" s="38"/>
      <c r="BG432" s="38"/>
      <c r="BH432" s="38"/>
      <c r="BI432" s="38"/>
      <c r="BJ432" s="45"/>
      <c r="BK432" s="45"/>
      <c r="BL432" s="38"/>
      <c r="BM432" s="38"/>
      <c r="BN432" s="38"/>
      <c r="BO432" s="38"/>
      <c r="BP432" s="42"/>
      <c r="BQ432" s="42"/>
      <c r="BR432" s="42"/>
      <c r="BS432" s="42"/>
      <c r="BT432" s="42"/>
    </row>
    <row r="433" spans="1:72" s="63" customFormat="1">
      <c r="A433" s="53" t="str">
        <f t="shared" si="6"/>
        <v/>
      </c>
      <c r="B433" s="62"/>
      <c r="C433" s="65"/>
      <c r="D433" s="50" t="str">
        <f>IFERROR((VLOOKUP(C433,ผู้สำเร็จการศึกษา!$C$1:$M$3332,2,0)),"")</f>
        <v/>
      </c>
      <c r="E433" s="51" t="str">
        <f>IFERROR((VLOOKUP(C433,ผู้สำเร็จการศึกษา!$C$1:$M$3332,3,0)),"")</f>
        <v/>
      </c>
      <c r="F433" s="51" t="str">
        <f>IFERROR((VLOOKUP(C433,ผู้สำเร็จการศึกษา!$C$1:$M$3332,4,0)),"")</f>
        <v/>
      </c>
      <c r="G433" s="51" t="str">
        <f>IFERROR((VLOOKUP(C433,ผู้สำเร็จการศึกษา!$C$1:$M$3332,10,0)),"")</f>
        <v/>
      </c>
      <c r="H433" s="51" t="str">
        <f>IFERROR((VLOOKUP(C433,ผู้สำเร็จการศึกษา!$C$1:$M$3332,6,0)),"")</f>
        <v/>
      </c>
      <c r="I433" s="51" t="str">
        <f>IFERROR((VLOOKUP(C433,ผู้สำเร็จการศึกษา!$C$1:$M$3332,8,0)),"")</f>
        <v/>
      </c>
      <c r="J433" s="51"/>
      <c r="K433" s="51"/>
      <c r="L433" s="51"/>
      <c r="M433" s="51"/>
      <c r="N433" s="51"/>
      <c r="O433" s="51"/>
      <c r="P433" s="51"/>
      <c r="Q433" s="51"/>
      <c r="R433" s="51"/>
      <c r="S433" s="39"/>
      <c r="T433" s="40"/>
      <c r="U433" s="39"/>
      <c r="V433" s="40"/>
      <c r="W433" s="39"/>
      <c r="X433" s="41"/>
      <c r="Y433" s="41"/>
      <c r="Z433" s="41"/>
      <c r="AA433" s="42"/>
      <c r="AB433" s="41"/>
      <c r="AC433" s="41"/>
      <c r="AD433" s="41"/>
      <c r="AE433" s="40"/>
      <c r="AF433" s="43"/>
      <c r="AG433" s="43"/>
      <c r="AH433" s="40"/>
      <c r="AI433" s="44"/>
      <c r="AJ433" s="44"/>
      <c r="AK433" s="44"/>
      <c r="AL433" s="44"/>
      <c r="AM433" s="44"/>
      <c r="AN433" s="44"/>
      <c r="AO433" s="45"/>
      <c r="AP433" s="45"/>
      <c r="AQ433" s="45"/>
      <c r="AR433" s="45"/>
      <c r="AS433" s="45"/>
      <c r="AT433" s="45"/>
      <c r="AU433" s="38"/>
      <c r="AV433" s="38"/>
      <c r="AW433" s="38"/>
      <c r="AX433" s="38"/>
      <c r="AY433" s="38"/>
      <c r="AZ433" s="38"/>
      <c r="BA433" s="45"/>
      <c r="BB433" s="45"/>
      <c r="BC433" s="45"/>
      <c r="BD433" s="45"/>
      <c r="BE433" s="45"/>
      <c r="BF433" s="38"/>
      <c r="BG433" s="38"/>
      <c r="BH433" s="38"/>
      <c r="BI433" s="38"/>
      <c r="BJ433" s="45"/>
      <c r="BK433" s="45"/>
      <c r="BL433" s="38"/>
      <c r="BM433" s="38"/>
      <c r="BN433" s="38"/>
      <c r="BO433" s="38"/>
      <c r="BP433" s="42"/>
      <c r="BQ433" s="42"/>
      <c r="BR433" s="42"/>
      <c r="BS433" s="42"/>
      <c r="BT433" s="42"/>
    </row>
    <row r="434" spans="1:72" s="63" customFormat="1">
      <c r="A434" s="53" t="str">
        <f t="shared" si="6"/>
        <v/>
      </c>
      <c r="B434" s="62"/>
      <c r="C434" s="65"/>
      <c r="D434" s="50" t="str">
        <f>IFERROR((VLOOKUP(C434,ผู้สำเร็จการศึกษา!$C$1:$M$3332,2,0)),"")</f>
        <v/>
      </c>
      <c r="E434" s="51" t="str">
        <f>IFERROR((VLOOKUP(C434,ผู้สำเร็จการศึกษา!$C$1:$M$3332,3,0)),"")</f>
        <v/>
      </c>
      <c r="F434" s="51" t="str">
        <f>IFERROR((VLOOKUP(C434,ผู้สำเร็จการศึกษา!$C$1:$M$3332,4,0)),"")</f>
        <v/>
      </c>
      <c r="G434" s="51" t="str">
        <f>IFERROR((VLOOKUP(C434,ผู้สำเร็จการศึกษา!$C$1:$M$3332,10,0)),"")</f>
        <v/>
      </c>
      <c r="H434" s="51" t="str">
        <f>IFERROR((VLOOKUP(C434,ผู้สำเร็จการศึกษา!$C$1:$M$3332,6,0)),"")</f>
        <v/>
      </c>
      <c r="I434" s="51" t="str">
        <f>IFERROR((VLOOKUP(C434,ผู้สำเร็จการศึกษา!$C$1:$M$3332,8,0)),"")</f>
        <v/>
      </c>
      <c r="J434" s="51"/>
      <c r="K434" s="51"/>
      <c r="L434" s="51"/>
      <c r="M434" s="51"/>
      <c r="N434" s="51"/>
      <c r="O434" s="51"/>
      <c r="P434" s="51"/>
      <c r="Q434" s="51"/>
      <c r="R434" s="51"/>
      <c r="S434" s="39"/>
      <c r="T434" s="40"/>
      <c r="U434" s="39"/>
      <c r="V434" s="40"/>
      <c r="W434" s="39"/>
      <c r="X434" s="41"/>
      <c r="Y434" s="41"/>
      <c r="Z434" s="41"/>
      <c r="AA434" s="42"/>
      <c r="AB434" s="41"/>
      <c r="AC434" s="41"/>
      <c r="AD434" s="41"/>
      <c r="AE434" s="40"/>
      <c r="AF434" s="43"/>
      <c r="AG434" s="43"/>
      <c r="AH434" s="40"/>
      <c r="AI434" s="44"/>
      <c r="AJ434" s="44"/>
      <c r="AK434" s="44"/>
      <c r="AL434" s="44"/>
      <c r="AM434" s="44"/>
      <c r="AN434" s="44"/>
      <c r="AO434" s="45"/>
      <c r="AP434" s="45"/>
      <c r="AQ434" s="45"/>
      <c r="AR434" s="45"/>
      <c r="AS434" s="45"/>
      <c r="AT434" s="45"/>
      <c r="AU434" s="38"/>
      <c r="AV434" s="38"/>
      <c r="AW434" s="38"/>
      <c r="AX434" s="38"/>
      <c r="AY434" s="38"/>
      <c r="AZ434" s="38"/>
      <c r="BA434" s="45"/>
      <c r="BB434" s="45"/>
      <c r="BC434" s="45"/>
      <c r="BD434" s="45"/>
      <c r="BE434" s="45"/>
      <c r="BF434" s="38"/>
      <c r="BG434" s="38"/>
      <c r="BH434" s="38"/>
      <c r="BI434" s="38"/>
      <c r="BJ434" s="45"/>
      <c r="BK434" s="45"/>
      <c r="BL434" s="38"/>
      <c r="BM434" s="38"/>
      <c r="BN434" s="38"/>
      <c r="BO434" s="38"/>
      <c r="BP434" s="42"/>
      <c r="BQ434" s="42"/>
      <c r="BR434" s="42"/>
      <c r="BS434" s="42"/>
      <c r="BT434" s="42"/>
    </row>
    <row r="435" spans="1:72" s="63" customFormat="1">
      <c r="A435" s="53" t="str">
        <f t="shared" si="6"/>
        <v/>
      </c>
      <c r="B435" s="62"/>
      <c r="C435" s="65"/>
      <c r="D435" s="50" t="str">
        <f>IFERROR((VLOOKUP(C435,ผู้สำเร็จการศึกษา!$C$1:$M$3332,2,0)),"")</f>
        <v/>
      </c>
      <c r="E435" s="51" t="str">
        <f>IFERROR((VLOOKUP(C435,ผู้สำเร็จการศึกษา!$C$1:$M$3332,3,0)),"")</f>
        <v/>
      </c>
      <c r="F435" s="51" t="str">
        <f>IFERROR((VLOOKUP(C435,ผู้สำเร็จการศึกษา!$C$1:$M$3332,4,0)),"")</f>
        <v/>
      </c>
      <c r="G435" s="51" t="str">
        <f>IFERROR((VLOOKUP(C435,ผู้สำเร็จการศึกษา!$C$1:$M$3332,10,0)),"")</f>
        <v/>
      </c>
      <c r="H435" s="51" t="str">
        <f>IFERROR((VLOOKUP(C435,ผู้สำเร็จการศึกษา!$C$1:$M$3332,6,0)),"")</f>
        <v/>
      </c>
      <c r="I435" s="51" t="str">
        <f>IFERROR((VLOOKUP(C435,ผู้สำเร็จการศึกษา!$C$1:$M$3332,8,0)),"")</f>
        <v/>
      </c>
      <c r="J435" s="51"/>
      <c r="K435" s="51"/>
      <c r="L435" s="51"/>
      <c r="M435" s="51"/>
      <c r="N435" s="51"/>
      <c r="O435" s="51"/>
      <c r="P435" s="51"/>
      <c r="Q435" s="51"/>
      <c r="R435" s="51"/>
      <c r="S435" s="39"/>
      <c r="T435" s="40"/>
      <c r="U435" s="39"/>
      <c r="V435" s="40"/>
      <c r="W435" s="39"/>
      <c r="X435" s="41"/>
      <c r="Y435" s="41"/>
      <c r="Z435" s="41"/>
      <c r="AA435" s="42"/>
      <c r="AB435" s="41"/>
      <c r="AC435" s="41"/>
      <c r="AD435" s="41"/>
      <c r="AE435" s="40"/>
      <c r="AF435" s="43"/>
      <c r="AG435" s="43"/>
      <c r="AH435" s="40"/>
      <c r="AI435" s="44"/>
      <c r="AJ435" s="44"/>
      <c r="AK435" s="44"/>
      <c r="AL435" s="44"/>
      <c r="AM435" s="44"/>
      <c r="AN435" s="44"/>
      <c r="AO435" s="45"/>
      <c r="AP435" s="45"/>
      <c r="AQ435" s="45"/>
      <c r="AR435" s="45"/>
      <c r="AS435" s="45"/>
      <c r="AT435" s="45"/>
      <c r="AU435" s="38"/>
      <c r="AV435" s="38"/>
      <c r="AW435" s="38"/>
      <c r="AX435" s="38"/>
      <c r="AY435" s="38"/>
      <c r="AZ435" s="38"/>
      <c r="BA435" s="45"/>
      <c r="BB435" s="45"/>
      <c r="BC435" s="45"/>
      <c r="BD435" s="45"/>
      <c r="BE435" s="45"/>
      <c r="BF435" s="38"/>
      <c r="BG435" s="38"/>
      <c r="BH435" s="38"/>
      <c r="BI435" s="38"/>
      <c r="BJ435" s="45"/>
      <c r="BK435" s="45"/>
      <c r="BL435" s="38"/>
      <c r="BM435" s="38"/>
      <c r="BN435" s="38"/>
      <c r="BO435" s="38"/>
      <c r="BP435" s="42"/>
      <c r="BQ435" s="42"/>
      <c r="BR435" s="42"/>
      <c r="BS435" s="42"/>
      <c r="BT435" s="42"/>
    </row>
    <row r="436" spans="1:72" s="63" customFormat="1">
      <c r="A436" s="53" t="str">
        <f t="shared" si="6"/>
        <v/>
      </c>
      <c r="B436" s="62"/>
      <c r="C436" s="65"/>
      <c r="D436" s="50" t="str">
        <f>IFERROR((VLOOKUP(C436,ผู้สำเร็จการศึกษา!$C$1:$M$3332,2,0)),"")</f>
        <v/>
      </c>
      <c r="E436" s="51" t="str">
        <f>IFERROR((VLOOKUP(C436,ผู้สำเร็จการศึกษา!$C$1:$M$3332,3,0)),"")</f>
        <v/>
      </c>
      <c r="F436" s="51" t="str">
        <f>IFERROR((VLOOKUP(C436,ผู้สำเร็จการศึกษา!$C$1:$M$3332,4,0)),"")</f>
        <v/>
      </c>
      <c r="G436" s="51" t="str">
        <f>IFERROR((VLOOKUP(C436,ผู้สำเร็จการศึกษา!$C$1:$M$3332,10,0)),"")</f>
        <v/>
      </c>
      <c r="H436" s="51" t="str">
        <f>IFERROR((VLOOKUP(C436,ผู้สำเร็จการศึกษา!$C$1:$M$3332,6,0)),"")</f>
        <v/>
      </c>
      <c r="I436" s="51" t="str">
        <f>IFERROR((VLOOKUP(C436,ผู้สำเร็จการศึกษา!$C$1:$M$3332,8,0)),"")</f>
        <v/>
      </c>
      <c r="J436" s="51"/>
      <c r="K436" s="51"/>
      <c r="L436" s="51"/>
      <c r="M436" s="51"/>
      <c r="N436" s="51"/>
      <c r="O436" s="51"/>
      <c r="P436" s="51"/>
      <c r="Q436" s="51"/>
      <c r="R436" s="51"/>
      <c r="S436" s="39"/>
      <c r="T436" s="40"/>
      <c r="U436" s="39"/>
      <c r="V436" s="40"/>
      <c r="W436" s="39"/>
      <c r="X436" s="41"/>
      <c r="Y436" s="41"/>
      <c r="Z436" s="41"/>
      <c r="AA436" s="42"/>
      <c r="AB436" s="41"/>
      <c r="AC436" s="41"/>
      <c r="AD436" s="41"/>
      <c r="AE436" s="40"/>
      <c r="AF436" s="43"/>
      <c r="AG436" s="43"/>
      <c r="AH436" s="40"/>
      <c r="AI436" s="44"/>
      <c r="AJ436" s="44"/>
      <c r="AK436" s="44"/>
      <c r="AL436" s="44"/>
      <c r="AM436" s="44"/>
      <c r="AN436" s="44"/>
      <c r="AO436" s="45"/>
      <c r="AP436" s="45"/>
      <c r="AQ436" s="45"/>
      <c r="AR436" s="45"/>
      <c r="AS436" s="45"/>
      <c r="AT436" s="45"/>
      <c r="AU436" s="38"/>
      <c r="AV436" s="38"/>
      <c r="AW436" s="38"/>
      <c r="AX436" s="38"/>
      <c r="AY436" s="38"/>
      <c r="AZ436" s="38"/>
      <c r="BA436" s="45"/>
      <c r="BB436" s="45"/>
      <c r="BC436" s="45"/>
      <c r="BD436" s="45"/>
      <c r="BE436" s="45"/>
      <c r="BF436" s="38"/>
      <c r="BG436" s="38"/>
      <c r="BH436" s="38"/>
      <c r="BI436" s="38"/>
      <c r="BJ436" s="45"/>
      <c r="BK436" s="45"/>
      <c r="BL436" s="38"/>
      <c r="BM436" s="38"/>
      <c r="BN436" s="38"/>
      <c r="BO436" s="38"/>
      <c r="BP436" s="42"/>
      <c r="BQ436" s="42"/>
      <c r="BR436" s="42"/>
      <c r="BS436" s="42"/>
      <c r="BT436" s="42"/>
    </row>
    <row r="437" spans="1:72" s="63" customFormat="1">
      <c r="A437" s="53" t="str">
        <f t="shared" ref="A437:A500" si="7">IF(B437&lt;&gt;"",1+A436, IF(D437&lt;&gt;"",1+A436, IF(E437&lt;&gt;"",1+A436, IF(F437&lt;&gt;"",1+A436, IF(G437&lt;&gt;"",1+A436,"")))))</f>
        <v/>
      </c>
      <c r="B437" s="62"/>
      <c r="C437" s="65"/>
      <c r="D437" s="50" t="str">
        <f>IFERROR((VLOOKUP(C437,ผู้สำเร็จการศึกษา!$C$1:$M$3332,2,0)),"")</f>
        <v/>
      </c>
      <c r="E437" s="51" t="str">
        <f>IFERROR((VLOOKUP(C437,ผู้สำเร็จการศึกษา!$C$1:$M$3332,3,0)),"")</f>
        <v/>
      </c>
      <c r="F437" s="51" t="str">
        <f>IFERROR((VLOOKUP(C437,ผู้สำเร็จการศึกษา!$C$1:$M$3332,4,0)),"")</f>
        <v/>
      </c>
      <c r="G437" s="51" t="str">
        <f>IFERROR((VLOOKUP(C437,ผู้สำเร็จการศึกษา!$C$1:$M$3332,10,0)),"")</f>
        <v/>
      </c>
      <c r="H437" s="51" t="str">
        <f>IFERROR((VLOOKUP(C437,ผู้สำเร็จการศึกษา!$C$1:$M$3332,6,0)),"")</f>
        <v/>
      </c>
      <c r="I437" s="51" t="str">
        <f>IFERROR((VLOOKUP(C437,ผู้สำเร็จการศึกษา!$C$1:$M$3332,8,0)),"")</f>
        <v/>
      </c>
      <c r="J437" s="51"/>
      <c r="K437" s="51"/>
      <c r="L437" s="51"/>
      <c r="M437" s="51"/>
      <c r="N437" s="51"/>
      <c r="O437" s="51"/>
      <c r="P437" s="51"/>
      <c r="Q437" s="51"/>
      <c r="R437" s="51"/>
      <c r="S437" s="39"/>
      <c r="T437" s="40"/>
      <c r="U437" s="39"/>
      <c r="V437" s="40"/>
      <c r="W437" s="39"/>
      <c r="X437" s="41"/>
      <c r="Y437" s="41"/>
      <c r="Z437" s="41"/>
      <c r="AA437" s="42"/>
      <c r="AB437" s="41"/>
      <c r="AC437" s="41"/>
      <c r="AD437" s="41"/>
      <c r="AE437" s="40"/>
      <c r="AF437" s="43"/>
      <c r="AG437" s="43"/>
      <c r="AH437" s="40"/>
      <c r="AI437" s="44"/>
      <c r="AJ437" s="44"/>
      <c r="AK437" s="44"/>
      <c r="AL437" s="44"/>
      <c r="AM437" s="44"/>
      <c r="AN437" s="44"/>
      <c r="AO437" s="45"/>
      <c r="AP437" s="45"/>
      <c r="AQ437" s="45"/>
      <c r="AR437" s="45"/>
      <c r="AS437" s="45"/>
      <c r="AT437" s="45"/>
      <c r="AU437" s="38"/>
      <c r="AV437" s="38"/>
      <c r="AW437" s="38"/>
      <c r="AX437" s="38"/>
      <c r="AY437" s="38"/>
      <c r="AZ437" s="38"/>
      <c r="BA437" s="45"/>
      <c r="BB437" s="45"/>
      <c r="BC437" s="45"/>
      <c r="BD437" s="45"/>
      <c r="BE437" s="45"/>
      <c r="BF437" s="38"/>
      <c r="BG437" s="38"/>
      <c r="BH437" s="38"/>
      <c r="BI437" s="38"/>
      <c r="BJ437" s="45"/>
      <c r="BK437" s="45"/>
      <c r="BL437" s="38"/>
      <c r="BM437" s="38"/>
      <c r="BN437" s="38"/>
      <c r="BO437" s="38"/>
      <c r="BP437" s="42"/>
      <c r="BQ437" s="42"/>
      <c r="BR437" s="42"/>
      <c r="BS437" s="42"/>
      <c r="BT437" s="42"/>
    </row>
    <row r="438" spans="1:72" s="63" customFormat="1">
      <c r="A438" s="53" t="str">
        <f t="shared" si="7"/>
        <v/>
      </c>
      <c r="B438" s="62"/>
      <c r="C438" s="65"/>
      <c r="D438" s="50" t="str">
        <f>IFERROR((VLOOKUP(C438,ผู้สำเร็จการศึกษา!$C$1:$M$3332,2,0)),"")</f>
        <v/>
      </c>
      <c r="E438" s="51" t="str">
        <f>IFERROR((VLOOKUP(C438,ผู้สำเร็จการศึกษา!$C$1:$M$3332,3,0)),"")</f>
        <v/>
      </c>
      <c r="F438" s="51" t="str">
        <f>IFERROR((VLOOKUP(C438,ผู้สำเร็จการศึกษา!$C$1:$M$3332,4,0)),"")</f>
        <v/>
      </c>
      <c r="G438" s="51" t="str">
        <f>IFERROR((VLOOKUP(C438,ผู้สำเร็จการศึกษา!$C$1:$M$3332,10,0)),"")</f>
        <v/>
      </c>
      <c r="H438" s="51" t="str">
        <f>IFERROR((VLOOKUP(C438,ผู้สำเร็จการศึกษา!$C$1:$M$3332,6,0)),"")</f>
        <v/>
      </c>
      <c r="I438" s="51" t="str">
        <f>IFERROR((VLOOKUP(C438,ผู้สำเร็จการศึกษา!$C$1:$M$3332,8,0)),"")</f>
        <v/>
      </c>
      <c r="J438" s="51"/>
      <c r="K438" s="51"/>
      <c r="L438" s="51"/>
      <c r="M438" s="51"/>
      <c r="N438" s="51"/>
      <c r="O438" s="51"/>
      <c r="P438" s="51"/>
      <c r="Q438" s="51"/>
      <c r="R438" s="51"/>
      <c r="S438" s="39"/>
      <c r="T438" s="40"/>
      <c r="U438" s="39"/>
      <c r="V438" s="40"/>
      <c r="W438" s="39"/>
      <c r="X438" s="41"/>
      <c r="Y438" s="41"/>
      <c r="Z438" s="41"/>
      <c r="AA438" s="42"/>
      <c r="AB438" s="41"/>
      <c r="AC438" s="41"/>
      <c r="AD438" s="41"/>
      <c r="AE438" s="40"/>
      <c r="AF438" s="43"/>
      <c r="AG438" s="43"/>
      <c r="AH438" s="40"/>
      <c r="AI438" s="44"/>
      <c r="AJ438" s="44"/>
      <c r="AK438" s="44"/>
      <c r="AL438" s="44"/>
      <c r="AM438" s="44"/>
      <c r="AN438" s="44"/>
      <c r="AO438" s="45"/>
      <c r="AP438" s="45"/>
      <c r="AQ438" s="45"/>
      <c r="AR438" s="45"/>
      <c r="AS438" s="45"/>
      <c r="AT438" s="45"/>
      <c r="AU438" s="38"/>
      <c r="AV438" s="38"/>
      <c r="AW438" s="38"/>
      <c r="AX438" s="38"/>
      <c r="AY438" s="38"/>
      <c r="AZ438" s="38"/>
      <c r="BA438" s="45"/>
      <c r="BB438" s="45"/>
      <c r="BC438" s="45"/>
      <c r="BD438" s="45"/>
      <c r="BE438" s="45"/>
      <c r="BF438" s="38"/>
      <c r="BG438" s="38"/>
      <c r="BH438" s="38"/>
      <c r="BI438" s="38"/>
      <c r="BJ438" s="45"/>
      <c r="BK438" s="45"/>
      <c r="BL438" s="38"/>
      <c r="BM438" s="38"/>
      <c r="BN438" s="38"/>
      <c r="BO438" s="38"/>
      <c r="BP438" s="42"/>
      <c r="BQ438" s="42"/>
      <c r="BR438" s="42"/>
      <c r="BS438" s="42"/>
      <c r="BT438" s="42"/>
    </row>
    <row r="439" spans="1:72" s="63" customFormat="1">
      <c r="A439" s="53" t="str">
        <f t="shared" si="7"/>
        <v/>
      </c>
      <c r="B439" s="62"/>
      <c r="C439" s="65"/>
      <c r="D439" s="50" t="str">
        <f>IFERROR((VLOOKUP(C439,ผู้สำเร็จการศึกษา!$C$1:$M$3332,2,0)),"")</f>
        <v/>
      </c>
      <c r="E439" s="51" t="str">
        <f>IFERROR((VLOOKUP(C439,ผู้สำเร็จการศึกษา!$C$1:$M$3332,3,0)),"")</f>
        <v/>
      </c>
      <c r="F439" s="51" t="str">
        <f>IFERROR((VLOOKUP(C439,ผู้สำเร็จการศึกษา!$C$1:$M$3332,4,0)),"")</f>
        <v/>
      </c>
      <c r="G439" s="51" t="str">
        <f>IFERROR((VLOOKUP(C439,ผู้สำเร็จการศึกษา!$C$1:$M$3332,10,0)),"")</f>
        <v/>
      </c>
      <c r="H439" s="51" t="str">
        <f>IFERROR((VLOOKUP(C439,ผู้สำเร็จการศึกษา!$C$1:$M$3332,6,0)),"")</f>
        <v/>
      </c>
      <c r="I439" s="51" t="str">
        <f>IFERROR((VLOOKUP(C439,ผู้สำเร็จการศึกษา!$C$1:$M$3332,8,0)),"")</f>
        <v/>
      </c>
      <c r="J439" s="51"/>
      <c r="K439" s="51"/>
      <c r="L439" s="51"/>
      <c r="M439" s="51"/>
      <c r="N439" s="51"/>
      <c r="O439" s="51"/>
      <c r="P439" s="51"/>
      <c r="Q439" s="51"/>
      <c r="R439" s="51"/>
      <c r="S439" s="39"/>
      <c r="T439" s="40"/>
      <c r="U439" s="39"/>
      <c r="V439" s="40"/>
      <c r="W439" s="39"/>
      <c r="X439" s="41"/>
      <c r="Y439" s="41"/>
      <c r="Z439" s="41"/>
      <c r="AA439" s="42"/>
      <c r="AB439" s="41"/>
      <c r="AC439" s="41"/>
      <c r="AD439" s="41"/>
      <c r="AE439" s="40"/>
      <c r="AF439" s="43"/>
      <c r="AG439" s="43"/>
      <c r="AH439" s="40"/>
      <c r="AI439" s="44"/>
      <c r="AJ439" s="44"/>
      <c r="AK439" s="44"/>
      <c r="AL439" s="44"/>
      <c r="AM439" s="44"/>
      <c r="AN439" s="44"/>
      <c r="AO439" s="45"/>
      <c r="AP439" s="45"/>
      <c r="AQ439" s="45"/>
      <c r="AR439" s="45"/>
      <c r="AS439" s="45"/>
      <c r="AT439" s="45"/>
      <c r="AU439" s="38"/>
      <c r="AV439" s="38"/>
      <c r="AW439" s="38"/>
      <c r="AX439" s="38"/>
      <c r="AY439" s="38"/>
      <c r="AZ439" s="38"/>
      <c r="BA439" s="45"/>
      <c r="BB439" s="45"/>
      <c r="BC439" s="45"/>
      <c r="BD439" s="45"/>
      <c r="BE439" s="45"/>
      <c r="BF439" s="38"/>
      <c r="BG439" s="38"/>
      <c r="BH439" s="38"/>
      <c r="BI439" s="38"/>
      <c r="BJ439" s="45"/>
      <c r="BK439" s="45"/>
      <c r="BL439" s="38"/>
      <c r="BM439" s="38"/>
      <c r="BN439" s="38"/>
      <c r="BO439" s="38"/>
      <c r="BP439" s="42"/>
      <c r="BQ439" s="42"/>
      <c r="BR439" s="42"/>
      <c r="BS439" s="42"/>
      <c r="BT439" s="42"/>
    </row>
    <row r="440" spans="1:72" s="63" customFormat="1">
      <c r="A440" s="53" t="str">
        <f t="shared" si="7"/>
        <v/>
      </c>
      <c r="B440" s="62"/>
      <c r="C440" s="65"/>
      <c r="D440" s="50" t="str">
        <f>IFERROR((VLOOKUP(C440,ผู้สำเร็จการศึกษา!$C$1:$M$3332,2,0)),"")</f>
        <v/>
      </c>
      <c r="E440" s="51" t="str">
        <f>IFERROR((VLOOKUP(C440,ผู้สำเร็จการศึกษา!$C$1:$M$3332,3,0)),"")</f>
        <v/>
      </c>
      <c r="F440" s="51" t="str">
        <f>IFERROR((VLOOKUP(C440,ผู้สำเร็จการศึกษา!$C$1:$M$3332,4,0)),"")</f>
        <v/>
      </c>
      <c r="G440" s="51" t="str">
        <f>IFERROR((VLOOKUP(C440,ผู้สำเร็จการศึกษา!$C$1:$M$3332,10,0)),"")</f>
        <v/>
      </c>
      <c r="H440" s="51" t="str">
        <f>IFERROR((VLOOKUP(C440,ผู้สำเร็จการศึกษา!$C$1:$M$3332,6,0)),"")</f>
        <v/>
      </c>
      <c r="I440" s="51" t="str">
        <f>IFERROR((VLOOKUP(C440,ผู้สำเร็จการศึกษา!$C$1:$M$3332,8,0)),"")</f>
        <v/>
      </c>
      <c r="J440" s="51"/>
      <c r="K440" s="51"/>
      <c r="L440" s="51"/>
      <c r="M440" s="51"/>
      <c r="N440" s="51"/>
      <c r="O440" s="51"/>
      <c r="P440" s="51"/>
      <c r="Q440" s="51"/>
      <c r="R440" s="51"/>
      <c r="S440" s="39"/>
      <c r="T440" s="40"/>
      <c r="U440" s="39"/>
      <c r="V440" s="40"/>
      <c r="W440" s="39"/>
      <c r="X440" s="41"/>
      <c r="Y440" s="41"/>
      <c r="Z440" s="41"/>
      <c r="AA440" s="42"/>
      <c r="AB440" s="41"/>
      <c r="AC440" s="41"/>
      <c r="AD440" s="41"/>
      <c r="AE440" s="40"/>
      <c r="AF440" s="43"/>
      <c r="AG440" s="43"/>
      <c r="AH440" s="40"/>
      <c r="AI440" s="44"/>
      <c r="AJ440" s="44"/>
      <c r="AK440" s="44"/>
      <c r="AL440" s="44"/>
      <c r="AM440" s="44"/>
      <c r="AN440" s="44"/>
      <c r="AO440" s="45"/>
      <c r="AP440" s="45"/>
      <c r="AQ440" s="45"/>
      <c r="AR440" s="45"/>
      <c r="AS440" s="45"/>
      <c r="AT440" s="45"/>
      <c r="AU440" s="38"/>
      <c r="AV440" s="38"/>
      <c r="AW440" s="38"/>
      <c r="AX440" s="38"/>
      <c r="AY440" s="38"/>
      <c r="AZ440" s="38"/>
      <c r="BA440" s="45"/>
      <c r="BB440" s="45"/>
      <c r="BC440" s="45"/>
      <c r="BD440" s="45"/>
      <c r="BE440" s="45"/>
      <c r="BF440" s="38"/>
      <c r="BG440" s="38"/>
      <c r="BH440" s="38"/>
      <c r="BI440" s="38"/>
      <c r="BJ440" s="45"/>
      <c r="BK440" s="45"/>
      <c r="BL440" s="38"/>
      <c r="BM440" s="38"/>
      <c r="BN440" s="38"/>
      <c r="BO440" s="38"/>
      <c r="BP440" s="42"/>
      <c r="BQ440" s="42"/>
      <c r="BR440" s="42"/>
      <c r="BS440" s="42"/>
      <c r="BT440" s="42"/>
    </row>
    <row r="441" spans="1:72" s="63" customFormat="1">
      <c r="A441" s="53" t="str">
        <f t="shared" si="7"/>
        <v/>
      </c>
      <c r="B441" s="62"/>
      <c r="C441" s="65"/>
      <c r="D441" s="50" t="str">
        <f>IFERROR((VLOOKUP(C441,ผู้สำเร็จการศึกษา!$C$1:$M$3332,2,0)),"")</f>
        <v/>
      </c>
      <c r="E441" s="51" t="str">
        <f>IFERROR((VLOOKUP(C441,ผู้สำเร็จการศึกษา!$C$1:$M$3332,3,0)),"")</f>
        <v/>
      </c>
      <c r="F441" s="51" t="str">
        <f>IFERROR((VLOOKUP(C441,ผู้สำเร็จการศึกษา!$C$1:$M$3332,4,0)),"")</f>
        <v/>
      </c>
      <c r="G441" s="51" t="str">
        <f>IFERROR((VLOOKUP(C441,ผู้สำเร็จการศึกษา!$C$1:$M$3332,10,0)),"")</f>
        <v/>
      </c>
      <c r="H441" s="51" t="str">
        <f>IFERROR((VLOOKUP(C441,ผู้สำเร็จการศึกษา!$C$1:$M$3332,6,0)),"")</f>
        <v/>
      </c>
      <c r="I441" s="51" t="str">
        <f>IFERROR((VLOOKUP(C441,ผู้สำเร็จการศึกษา!$C$1:$M$3332,8,0)),"")</f>
        <v/>
      </c>
      <c r="J441" s="51"/>
      <c r="K441" s="51"/>
      <c r="L441" s="51"/>
      <c r="M441" s="51"/>
      <c r="N441" s="51"/>
      <c r="O441" s="51"/>
      <c r="P441" s="51"/>
      <c r="Q441" s="51"/>
      <c r="R441" s="51"/>
      <c r="S441" s="39"/>
      <c r="T441" s="40"/>
      <c r="U441" s="39"/>
      <c r="V441" s="40"/>
      <c r="W441" s="39"/>
      <c r="X441" s="41"/>
      <c r="Y441" s="41"/>
      <c r="Z441" s="41"/>
      <c r="AA441" s="42"/>
      <c r="AB441" s="41"/>
      <c r="AC441" s="41"/>
      <c r="AD441" s="41"/>
      <c r="AE441" s="40"/>
      <c r="AF441" s="43"/>
      <c r="AG441" s="43"/>
      <c r="AH441" s="40"/>
      <c r="AI441" s="44"/>
      <c r="AJ441" s="44"/>
      <c r="AK441" s="44"/>
      <c r="AL441" s="44"/>
      <c r="AM441" s="44"/>
      <c r="AN441" s="44"/>
      <c r="AO441" s="45"/>
      <c r="AP441" s="45"/>
      <c r="AQ441" s="45"/>
      <c r="AR441" s="45"/>
      <c r="AS441" s="45"/>
      <c r="AT441" s="45"/>
      <c r="AU441" s="38"/>
      <c r="AV441" s="38"/>
      <c r="AW441" s="38"/>
      <c r="AX441" s="38"/>
      <c r="AY441" s="38"/>
      <c r="AZ441" s="38"/>
      <c r="BA441" s="45"/>
      <c r="BB441" s="45"/>
      <c r="BC441" s="45"/>
      <c r="BD441" s="45"/>
      <c r="BE441" s="45"/>
      <c r="BF441" s="38"/>
      <c r="BG441" s="38"/>
      <c r="BH441" s="38"/>
      <c r="BI441" s="38"/>
      <c r="BJ441" s="45"/>
      <c r="BK441" s="45"/>
      <c r="BL441" s="38"/>
      <c r="BM441" s="38"/>
      <c r="BN441" s="38"/>
      <c r="BO441" s="38"/>
      <c r="BP441" s="42"/>
      <c r="BQ441" s="42"/>
      <c r="BR441" s="42"/>
      <c r="BS441" s="42"/>
      <c r="BT441" s="42"/>
    </row>
    <row r="442" spans="1:72" s="63" customFormat="1">
      <c r="A442" s="53" t="str">
        <f t="shared" si="7"/>
        <v/>
      </c>
      <c r="B442" s="62"/>
      <c r="C442" s="65"/>
      <c r="D442" s="50" t="str">
        <f>IFERROR((VLOOKUP(C442,ผู้สำเร็จการศึกษา!$C$1:$M$3332,2,0)),"")</f>
        <v/>
      </c>
      <c r="E442" s="51" t="str">
        <f>IFERROR((VLOOKUP(C442,ผู้สำเร็จการศึกษา!$C$1:$M$3332,3,0)),"")</f>
        <v/>
      </c>
      <c r="F442" s="51" t="str">
        <f>IFERROR((VLOOKUP(C442,ผู้สำเร็จการศึกษา!$C$1:$M$3332,4,0)),"")</f>
        <v/>
      </c>
      <c r="G442" s="51" t="str">
        <f>IFERROR((VLOOKUP(C442,ผู้สำเร็จการศึกษา!$C$1:$M$3332,10,0)),"")</f>
        <v/>
      </c>
      <c r="H442" s="51" t="str">
        <f>IFERROR((VLOOKUP(C442,ผู้สำเร็จการศึกษา!$C$1:$M$3332,6,0)),"")</f>
        <v/>
      </c>
      <c r="I442" s="51" t="str">
        <f>IFERROR((VLOOKUP(C442,ผู้สำเร็จการศึกษา!$C$1:$M$3332,8,0)),"")</f>
        <v/>
      </c>
      <c r="J442" s="51"/>
      <c r="K442" s="51"/>
      <c r="L442" s="51"/>
      <c r="M442" s="51"/>
      <c r="N442" s="51"/>
      <c r="O442" s="51"/>
      <c r="P442" s="51"/>
      <c r="Q442" s="51"/>
      <c r="R442" s="51"/>
      <c r="S442" s="39"/>
      <c r="T442" s="40"/>
      <c r="U442" s="39"/>
      <c r="V442" s="40"/>
      <c r="W442" s="39"/>
      <c r="X442" s="41"/>
      <c r="Y442" s="41"/>
      <c r="Z442" s="41"/>
      <c r="AA442" s="42"/>
      <c r="AB442" s="41"/>
      <c r="AC442" s="41"/>
      <c r="AD442" s="41"/>
      <c r="AE442" s="40"/>
      <c r="AF442" s="43"/>
      <c r="AG442" s="43"/>
      <c r="AH442" s="40"/>
      <c r="AI442" s="44"/>
      <c r="AJ442" s="44"/>
      <c r="AK442" s="44"/>
      <c r="AL442" s="44"/>
      <c r="AM442" s="44"/>
      <c r="AN442" s="44"/>
      <c r="AO442" s="45"/>
      <c r="AP442" s="45"/>
      <c r="AQ442" s="45"/>
      <c r="AR442" s="45"/>
      <c r="AS442" s="45"/>
      <c r="AT442" s="45"/>
      <c r="AU442" s="38"/>
      <c r="AV442" s="38"/>
      <c r="AW442" s="38"/>
      <c r="AX442" s="38"/>
      <c r="AY442" s="38"/>
      <c r="AZ442" s="38"/>
      <c r="BA442" s="45"/>
      <c r="BB442" s="45"/>
      <c r="BC442" s="45"/>
      <c r="BD442" s="45"/>
      <c r="BE442" s="45"/>
      <c r="BF442" s="38"/>
      <c r="BG442" s="38"/>
      <c r="BH442" s="38"/>
      <c r="BI442" s="38"/>
      <c r="BJ442" s="45"/>
      <c r="BK442" s="45"/>
      <c r="BL442" s="38"/>
      <c r="BM442" s="38"/>
      <c r="BN442" s="38"/>
      <c r="BO442" s="38"/>
      <c r="BP442" s="42"/>
      <c r="BQ442" s="42"/>
      <c r="BR442" s="42"/>
      <c r="BS442" s="42"/>
      <c r="BT442" s="42"/>
    </row>
    <row r="443" spans="1:72" s="63" customFormat="1">
      <c r="A443" s="53" t="str">
        <f t="shared" si="7"/>
        <v/>
      </c>
      <c r="B443" s="62"/>
      <c r="C443" s="65"/>
      <c r="D443" s="50" t="str">
        <f>IFERROR((VLOOKUP(C443,ผู้สำเร็จการศึกษา!$C$1:$M$3332,2,0)),"")</f>
        <v/>
      </c>
      <c r="E443" s="51" t="str">
        <f>IFERROR((VLOOKUP(C443,ผู้สำเร็จการศึกษา!$C$1:$M$3332,3,0)),"")</f>
        <v/>
      </c>
      <c r="F443" s="51" t="str">
        <f>IFERROR((VLOOKUP(C443,ผู้สำเร็จการศึกษา!$C$1:$M$3332,4,0)),"")</f>
        <v/>
      </c>
      <c r="G443" s="51" t="str">
        <f>IFERROR((VLOOKUP(C443,ผู้สำเร็จการศึกษา!$C$1:$M$3332,10,0)),"")</f>
        <v/>
      </c>
      <c r="H443" s="51" t="str">
        <f>IFERROR((VLOOKUP(C443,ผู้สำเร็จการศึกษา!$C$1:$M$3332,6,0)),"")</f>
        <v/>
      </c>
      <c r="I443" s="51" t="str">
        <f>IFERROR((VLOOKUP(C443,ผู้สำเร็จการศึกษา!$C$1:$M$3332,8,0)),"")</f>
        <v/>
      </c>
      <c r="J443" s="51"/>
      <c r="K443" s="51"/>
      <c r="L443" s="51"/>
      <c r="M443" s="51"/>
      <c r="N443" s="51"/>
      <c r="O443" s="51"/>
      <c r="P443" s="51"/>
      <c r="Q443" s="51"/>
      <c r="R443" s="51"/>
      <c r="S443" s="39"/>
      <c r="T443" s="40"/>
      <c r="U443" s="39"/>
      <c r="V443" s="40"/>
      <c r="W443" s="39"/>
      <c r="X443" s="41"/>
      <c r="Y443" s="41"/>
      <c r="Z443" s="41"/>
      <c r="AA443" s="42"/>
      <c r="AB443" s="41"/>
      <c r="AC443" s="41"/>
      <c r="AD443" s="41"/>
      <c r="AE443" s="40"/>
      <c r="AF443" s="43"/>
      <c r="AG443" s="43"/>
      <c r="AH443" s="40"/>
      <c r="AI443" s="44"/>
      <c r="AJ443" s="44"/>
      <c r="AK443" s="44"/>
      <c r="AL443" s="44"/>
      <c r="AM443" s="44"/>
      <c r="AN443" s="44"/>
      <c r="AO443" s="45"/>
      <c r="AP443" s="45"/>
      <c r="AQ443" s="45"/>
      <c r="AR443" s="45"/>
      <c r="AS443" s="45"/>
      <c r="AT443" s="45"/>
      <c r="AU443" s="38"/>
      <c r="AV443" s="38"/>
      <c r="AW443" s="38"/>
      <c r="AX443" s="38"/>
      <c r="AY443" s="38"/>
      <c r="AZ443" s="38"/>
      <c r="BA443" s="45"/>
      <c r="BB443" s="45"/>
      <c r="BC443" s="45"/>
      <c r="BD443" s="45"/>
      <c r="BE443" s="45"/>
      <c r="BF443" s="38"/>
      <c r="BG443" s="38"/>
      <c r="BH443" s="38"/>
      <c r="BI443" s="38"/>
      <c r="BJ443" s="45"/>
      <c r="BK443" s="45"/>
      <c r="BL443" s="38"/>
      <c r="BM443" s="38"/>
      <c r="BN443" s="38"/>
      <c r="BO443" s="38"/>
      <c r="BP443" s="42"/>
      <c r="BQ443" s="42"/>
      <c r="BR443" s="42"/>
      <c r="BS443" s="42"/>
      <c r="BT443" s="42"/>
    </row>
    <row r="444" spans="1:72" s="63" customFormat="1">
      <c r="A444" s="53" t="str">
        <f t="shared" si="7"/>
        <v/>
      </c>
      <c r="B444" s="62"/>
      <c r="C444" s="65"/>
      <c r="D444" s="50" t="str">
        <f>IFERROR((VLOOKUP(C444,ผู้สำเร็จการศึกษา!$C$1:$M$3332,2,0)),"")</f>
        <v/>
      </c>
      <c r="E444" s="51" t="str">
        <f>IFERROR((VLOOKUP(C444,ผู้สำเร็จการศึกษา!$C$1:$M$3332,3,0)),"")</f>
        <v/>
      </c>
      <c r="F444" s="51" t="str">
        <f>IFERROR((VLOOKUP(C444,ผู้สำเร็จการศึกษา!$C$1:$M$3332,4,0)),"")</f>
        <v/>
      </c>
      <c r="G444" s="51" t="str">
        <f>IFERROR((VLOOKUP(C444,ผู้สำเร็จการศึกษา!$C$1:$M$3332,10,0)),"")</f>
        <v/>
      </c>
      <c r="H444" s="51" t="str">
        <f>IFERROR((VLOOKUP(C444,ผู้สำเร็จการศึกษา!$C$1:$M$3332,6,0)),"")</f>
        <v/>
      </c>
      <c r="I444" s="51" t="str">
        <f>IFERROR((VLOOKUP(C444,ผู้สำเร็จการศึกษา!$C$1:$M$3332,8,0)),"")</f>
        <v/>
      </c>
      <c r="J444" s="51"/>
      <c r="K444" s="51"/>
      <c r="L444" s="51"/>
      <c r="M444" s="51"/>
      <c r="N444" s="51"/>
      <c r="O444" s="51"/>
      <c r="P444" s="51"/>
      <c r="Q444" s="51"/>
      <c r="R444" s="51"/>
      <c r="S444" s="39"/>
      <c r="T444" s="40"/>
      <c r="U444" s="39"/>
      <c r="V444" s="40"/>
      <c r="W444" s="39"/>
      <c r="X444" s="41"/>
      <c r="Y444" s="41"/>
      <c r="Z444" s="41"/>
      <c r="AA444" s="42"/>
      <c r="AB444" s="41"/>
      <c r="AC444" s="41"/>
      <c r="AD444" s="41"/>
      <c r="AE444" s="40"/>
      <c r="AF444" s="43"/>
      <c r="AG444" s="43"/>
      <c r="AH444" s="40"/>
      <c r="AI444" s="44"/>
      <c r="AJ444" s="44"/>
      <c r="AK444" s="44"/>
      <c r="AL444" s="44"/>
      <c r="AM444" s="44"/>
      <c r="AN444" s="44"/>
      <c r="AO444" s="45"/>
      <c r="AP444" s="45"/>
      <c r="AQ444" s="45"/>
      <c r="AR444" s="45"/>
      <c r="AS444" s="45"/>
      <c r="AT444" s="45"/>
      <c r="AU444" s="38"/>
      <c r="AV444" s="38"/>
      <c r="AW444" s="38"/>
      <c r="AX444" s="38"/>
      <c r="AY444" s="38"/>
      <c r="AZ444" s="38"/>
      <c r="BA444" s="45"/>
      <c r="BB444" s="45"/>
      <c r="BC444" s="45"/>
      <c r="BD444" s="45"/>
      <c r="BE444" s="45"/>
      <c r="BF444" s="38"/>
      <c r="BG444" s="38"/>
      <c r="BH444" s="38"/>
      <c r="BI444" s="38"/>
      <c r="BJ444" s="45"/>
      <c r="BK444" s="45"/>
      <c r="BL444" s="38"/>
      <c r="BM444" s="38"/>
      <c r="BN444" s="38"/>
      <c r="BO444" s="38"/>
      <c r="BP444" s="42"/>
      <c r="BQ444" s="42"/>
      <c r="BR444" s="42"/>
      <c r="BS444" s="42"/>
      <c r="BT444" s="42"/>
    </row>
    <row r="445" spans="1:72" s="63" customFormat="1">
      <c r="A445" s="53" t="str">
        <f t="shared" si="7"/>
        <v/>
      </c>
      <c r="B445" s="62"/>
      <c r="C445" s="65"/>
      <c r="D445" s="50" t="str">
        <f>IFERROR((VLOOKUP(C445,ผู้สำเร็จการศึกษา!$C$1:$M$3332,2,0)),"")</f>
        <v/>
      </c>
      <c r="E445" s="51" t="str">
        <f>IFERROR((VLOOKUP(C445,ผู้สำเร็จการศึกษา!$C$1:$M$3332,3,0)),"")</f>
        <v/>
      </c>
      <c r="F445" s="51" t="str">
        <f>IFERROR((VLOOKUP(C445,ผู้สำเร็จการศึกษา!$C$1:$M$3332,4,0)),"")</f>
        <v/>
      </c>
      <c r="G445" s="51" t="str">
        <f>IFERROR((VLOOKUP(C445,ผู้สำเร็จการศึกษา!$C$1:$M$3332,10,0)),"")</f>
        <v/>
      </c>
      <c r="H445" s="51" t="str">
        <f>IFERROR((VLOOKUP(C445,ผู้สำเร็จการศึกษา!$C$1:$M$3332,6,0)),"")</f>
        <v/>
      </c>
      <c r="I445" s="51" t="str">
        <f>IFERROR((VLOOKUP(C445,ผู้สำเร็จการศึกษา!$C$1:$M$3332,8,0)),"")</f>
        <v/>
      </c>
      <c r="J445" s="51"/>
      <c r="K445" s="51"/>
      <c r="L445" s="51"/>
      <c r="M445" s="51"/>
      <c r="N445" s="51"/>
      <c r="O445" s="51"/>
      <c r="P445" s="51"/>
      <c r="Q445" s="51"/>
      <c r="R445" s="51"/>
      <c r="S445" s="39"/>
      <c r="T445" s="40"/>
      <c r="U445" s="39"/>
      <c r="V445" s="40"/>
      <c r="W445" s="39"/>
      <c r="X445" s="41"/>
      <c r="Y445" s="41"/>
      <c r="Z445" s="41"/>
      <c r="AA445" s="42"/>
      <c r="AB445" s="41"/>
      <c r="AC445" s="41"/>
      <c r="AD445" s="41"/>
      <c r="AE445" s="40"/>
      <c r="AF445" s="43"/>
      <c r="AG445" s="43"/>
      <c r="AH445" s="40"/>
      <c r="AI445" s="44"/>
      <c r="AJ445" s="44"/>
      <c r="AK445" s="44"/>
      <c r="AL445" s="44"/>
      <c r="AM445" s="44"/>
      <c r="AN445" s="44"/>
      <c r="AO445" s="45"/>
      <c r="AP445" s="45"/>
      <c r="AQ445" s="45"/>
      <c r="AR445" s="45"/>
      <c r="AS445" s="45"/>
      <c r="AT445" s="45"/>
      <c r="AU445" s="38"/>
      <c r="AV445" s="38"/>
      <c r="AW445" s="38"/>
      <c r="AX445" s="38"/>
      <c r="AY445" s="38"/>
      <c r="AZ445" s="38"/>
      <c r="BA445" s="45"/>
      <c r="BB445" s="45"/>
      <c r="BC445" s="45"/>
      <c r="BD445" s="45"/>
      <c r="BE445" s="45"/>
      <c r="BF445" s="38"/>
      <c r="BG445" s="38"/>
      <c r="BH445" s="38"/>
      <c r="BI445" s="38"/>
      <c r="BJ445" s="45"/>
      <c r="BK445" s="45"/>
      <c r="BL445" s="38"/>
      <c r="BM445" s="38"/>
      <c r="BN445" s="38"/>
      <c r="BO445" s="38"/>
      <c r="BP445" s="42"/>
      <c r="BQ445" s="42"/>
      <c r="BR445" s="42"/>
      <c r="BS445" s="42"/>
      <c r="BT445" s="42"/>
    </row>
    <row r="446" spans="1:72" s="63" customFormat="1">
      <c r="A446" s="53" t="str">
        <f t="shared" si="7"/>
        <v/>
      </c>
      <c r="B446" s="62"/>
      <c r="C446" s="65"/>
      <c r="D446" s="50" t="str">
        <f>IFERROR((VLOOKUP(C446,ผู้สำเร็จการศึกษา!$C$1:$M$3332,2,0)),"")</f>
        <v/>
      </c>
      <c r="E446" s="51" t="str">
        <f>IFERROR((VLOOKUP(C446,ผู้สำเร็จการศึกษา!$C$1:$M$3332,3,0)),"")</f>
        <v/>
      </c>
      <c r="F446" s="51" t="str">
        <f>IFERROR((VLOOKUP(C446,ผู้สำเร็จการศึกษา!$C$1:$M$3332,4,0)),"")</f>
        <v/>
      </c>
      <c r="G446" s="51" t="str">
        <f>IFERROR((VLOOKUP(C446,ผู้สำเร็จการศึกษา!$C$1:$M$3332,10,0)),"")</f>
        <v/>
      </c>
      <c r="H446" s="51" t="str">
        <f>IFERROR((VLOOKUP(C446,ผู้สำเร็จการศึกษา!$C$1:$M$3332,6,0)),"")</f>
        <v/>
      </c>
      <c r="I446" s="51" t="str">
        <f>IFERROR((VLOOKUP(C446,ผู้สำเร็จการศึกษา!$C$1:$M$3332,8,0)),"")</f>
        <v/>
      </c>
      <c r="J446" s="51"/>
      <c r="K446" s="51"/>
      <c r="L446" s="51"/>
      <c r="M446" s="51"/>
      <c r="N446" s="51"/>
      <c r="O446" s="51"/>
      <c r="P446" s="51"/>
      <c r="Q446" s="51"/>
      <c r="R446" s="51"/>
      <c r="S446" s="39"/>
      <c r="T446" s="40"/>
      <c r="U446" s="39"/>
      <c r="V446" s="40"/>
      <c r="W446" s="39"/>
      <c r="X446" s="41"/>
      <c r="Y446" s="41"/>
      <c r="Z446" s="41"/>
      <c r="AA446" s="42"/>
      <c r="AB446" s="41"/>
      <c r="AC446" s="41"/>
      <c r="AD446" s="41"/>
      <c r="AE446" s="40"/>
      <c r="AF446" s="43"/>
      <c r="AG446" s="43"/>
      <c r="AH446" s="40"/>
      <c r="AI446" s="44"/>
      <c r="AJ446" s="44"/>
      <c r="AK446" s="44"/>
      <c r="AL446" s="44"/>
      <c r="AM446" s="44"/>
      <c r="AN446" s="44"/>
      <c r="AO446" s="45"/>
      <c r="AP446" s="45"/>
      <c r="AQ446" s="45"/>
      <c r="AR446" s="45"/>
      <c r="AS446" s="45"/>
      <c r="AT446" s="45"/>
      <c r="AU446" s="38"/>
      <c r="AV446" s="38"/>
      <c r="AW446" s="38"/>
      <c r="AX446" s="38"/>
      <c r="AY446" s="38"/>
      <c r="AZ446" s="38"/>
      <c r="BA446" s="45"/>
      <c r="BB446" s="45"/>
      <c r="BC446" s="45"/>
      <c r="BD446" s="45"/>
      <c r="BE446" s="45"/>
      <c r="BF446" s="38"/>
      <c r="BG446" s="38"/>
      <c r="BH446" s="38"/>
      <c r="BI446" s="38"/>
      <c r="BJ446" s="45"/>
      <c r="BK446" s="45"/>
      <c r="BL446" s="38"/>
      <c r="BM446" s="38"/>
      <c r="BN446" s="38"/>
      <c r="BO446" s="38"/>
      <c r="BP446" s="42"/>
      <c r="BQ446" s="42"/>
      <c r="BR446" s="42"/>
      <c r="BS446" s="42"/>
      <c r="BT446" s="42"/>
    </row>
    <row r="447" spans="1:72" s="63" customFormat="1">
      <c r="A447" s="53" t="str">
        <f t="shared" si="7"/>
        <v/>
      </c>
      <c r="B447" s="62"/>
      <c r="C447" s="65"/>
      <c r="D447" s="50" t="str">
        <f>IFERROR((VLOOKUP(C447,ผู้สำเร็จการศึกษา!$C$1:$M$3332,2,0)),"")</f>
        <v/>
      </c>
      <c r="E447" s="51" t="str">
        <f>IFERROR((VLOOKUP(C447,ผู้สำเร็จการศึกษา!$C$1:$M$3332,3,0)),"")</f>
        <v/>
      </c>
      <c r="F447" s="51" t="str">
        <f>IFERROR((VLOOKUP(C447,ผู้สำเร็จการศึกษา!$C$1:$M$3332,4,0)),"")</f>
        <v/>
      </c>
      <c r="G447" s="51" t="str">
        <f>IFERROR((VLOOKUP(C447,ผู้สำเร็จการศึกษา!$C$1:$M$3332,10,0)),"")</f>
        <v/>
      </c>
      <c r="H447" s="51" t="str">
        <f>IFERROR((VLOOKUP(C447,ผู้สำเร็จการศึกษา!$C$1:$M$3332,6,0)),"")</f>
        <v/>
      </c>
      <c r="I447" s="51" t="str">
        <f>IFERROR((VLOOKUP(C447,ผู้สำเร็จการศึกษา!$C$1:$M$3332,8,0)),"")</f>
        <v/>
      </c>
      <c r="J447" s="51"/>
      <c r="K447" s="51"/>
      <c r="L447" s="51"/>
      <c r="M447" s="51"/>
      <c r="N447" s="51"/>
      <c r="O447" s="51"/>
      <c r="P447" s="51"/>
      <c r="Q447" s="51"/>
      <c r="R447" s="51"/>
      <c r="S447" s="39"/>
      <c r="T447" s="40"/>
      <c r="U447" s="39"/>
      <c r="V447" s="40"/>
      <c r="W447" s="39"/>
      <c r="X447" s="41"/>
      <c r="Y447" s="41"/>
      <c r="Z447" s="41"/>
      <c r="AA447" s="42"/>
      <c r="AB447" s="41"/>
      <c r="AC447" s="41"/>
      <c r="AD447" s="41"/>
      <c r="AE447" s="40"/>
      <c r="AF447" s="43"/>
      <c r="AG447" s="43"/>
      <c r="AH447" s="40"/>
      <c r="AI447" s="44"/>
      <c r="AJ447" s="44"/>
      <c r="AK447" s="44"/>
      <c r="AL447" s="44"/>
      <c r="AM447" s="44"/>
      <c r="AN447" s="44"/>
      <c r="AO447" s="45"/>
      <c r="AP447" s="45"/>
      <c r="AQ447" s="45"/>
      <c r="AR447" s="45"/>
      <c r="AS447" s="45"/>
      <c r="AT447" s="45"/>
      <c r="AU447" s="38"/>
      <c r="AV447" s="38"/>
      <c r="AW447" s="38"/>
      <c r="AX447" s="38"/>
      <c r="AY447" s="38"/>
      <c r="AZ447" s="38"/>
      <c r="BA447" s="45"/>
      <c r="BB447" s="45"/>
      <c r="BC447" s="45"/>
      <c r="BD447" s="45"/>
      <c r="BE447" s="45"/>
      <c r="BF447" s="38"/>
      <c r="BG447" s="38"/>
      <c r="BH447" s="38"/>
      <c r="BI447" s="38"/>
      <c r="BJ447" s="45"/>
      <c r="BK447" s="45"/>
      <c r="BL447" s="38"/>
      <c r="BM447" s="38"/>
      <c r="BN447" s="38"/>
      <c r="BO447" s="38"/>
      <c r="BP447" s="42"/>
      <c r="BQ447" s="42"/>
      <c r="BR447" s="42"/>
      <c r="BS447" s="42"/>
      <c r="BT447" s="42"/>
    </row>
    <row r="448" spans="1:72" s="63" customFormat="1">
      <c r="A448" s="53" t="str">
        <f t="shared" si="7"/>
        <v/>
      </c>
      <c r="B448" s="62"/>
      <c r="C448" s="65"/>
      <c r="D448" s="50" t="str">
        <f>IFERROR((VLOOKUP(C448,ผู้สำเร็จการศึกษา!$C$1:$M$3332,2,0)),"")</f>
        <v/>
      </c>
      <c r="E448" s="51" t="str">
        <f>IFERROR((VLOOKUP(C448,ผู้สำเร็จการศึกษา!$C$1:$M$3332,3,0)),"")</f>
        <v/>
      </c>
      <c r="F448" s="51" t="str">
        <f>IFERROR((VLOOKUP(C448,ผู้สำเร็จการศึกษา!$C$1:$M$3332,4,0)),"")</f>
        <v/>
      </c>
      <c r="G448" s="51" t="str">
        <f>IFERROR((VLOOKUP(C448,ผู้สำเร็จการศึกษา!$C$1:$M$3332,10,0)),"")</f>
        <v/>
      </c>
      <c r="H448" s="51" t="str">
        <f>IFERROR((VLOOKUP(C448,ผู้สำเร็จการศึกษา!$C$1:$M$3332,6,0)),"")</f>
        <v/>
      </c>
      <c r="I448" s="51" t="str">
        <f>IFERROR((VLOOKUP(C448,ผู้สำเร็จการศึกษา!$C$1:$M$3332,8,0)),"")</f>
        <v/>
      </c>
      <c r="J448" s="51"/>
      <c r="K448" s="51"/>
      <c r="L448" s="51"/>
      <c r="M448" s="51"/>
      <c r="N448" s="51"/>
      <c r="O448" s="51"/>
      <c r="P448" s="51"/>
      <c r="Q448" s="51"/>
      <c r="R448" s="51"/>
      <c r="S448" s="39"/>
      <c r="T448" s="40"/>
      <c r="U448" s="39"/>
      <c r="V448" s="40"/>
      <c r="W448" s="39"/>
      <c r="X448" s="41"/>
      <c r="Y448" s="41"/>
      <c r="Z448" s="41"/>
      <c r="AA448" s="42"/>
      <c r="AB448" s="41"/>
      <c r="AC448" s="41"/>
      <c r="AD448" s="41"/>
      <c r="AE448" s="40"/>
      <c r="AF448" s="43"/>
      <c r="AG448" s="43"/>
      <c r="AH448" s="40"/>
      <c r="AI448" s="44"/>
      <c r="AJ448" s="44"/>
      <c r="AK448" s="44"/>
      <c r="AL448" s="44"/>
      <c r="AM448" s="44"/>
      <c r="AN448" s="44"/>
      <c r="AO448" s="45"/>
      <c r="AP448" s="45"/>
      <c r="AQ448" s="45"/>
      <c r="AR448" s="45"/>
      <c r="AS448" s="45"/>
      <c r="AT448" s="45"/>
      <c r="AU448" s="38"/>
      <c r="AV448" s="38"/>
      <c r="AW448" s="38"/>
      <c r="AX448" s="38"/>
      <c r="AY448" s="38"/>
      <c r="AZ448" s="38"/>
      <c r="BA448" s="45"/>
      <c r="BB448" s="45"/>
      <c r="BC448" s="45"/>
      <c r="BD448" s="45"/>
      <c r="BE448" s="45"/>
      <c r="BF448" s="38"/>
      <c r="BG448" s="38"/>
      <c r="BH448" s="38"/>
      <c r="BI448" s="38"/>
      <c r="BJ448" s="45"/>
      <c r="BK448" s="45"/>
      <c r="BL448" s="38"/>
      <c r="BM448" s="38"/>
      <c r="BN448" s="38"/>
      <c r="BO448" s="38"/>
      <c r="BP448" s="42"/>
      <c r="BQ448" s="42"/>
      <c r="BR448" s="42"/>
      <c r="BS448" s="42"/>
      <c r="BT448" s="42"/>
    </row>
    <row r="449" spans="1:72" s="63" customFormat="1">
      <c r="A449" s="53" t="str">
        <f t="shared" si="7"/>
        <v/>
      </c>
      <c r="B449" s="62"/>
      <c r="C449" s="65"/>
      <c r="D449" s="50" t="str">
        <f>IFERROR((VLOOKUP(C449,ผู้สำเร็จการศึกษา!$C$1:$M$3332,2,0)),"")</f>
        <v/>
      </c>
      <c r="E449" s="51" t="str">
        <f>IFERROR((VLOOKUP(C449,ผู้สำเร็จการศึกษา!$C$1:$M$3332,3,0)),"")</f>
        <v/>
      </c>
      <c r="F449" s="51" t="str">
        <f>IFERROR((VLOOKUP(C449,ผู้สำเร็จการศึกษา!$C$1:$M$3332,4,0)),"")</f>
        <v/>
      </c>
      <c r="G449" s="51" t="str">
        <f>IFERROR((VLOOKUP(C449,ผู้สำเร็จการศึกษา!$C$1:$M$3332,10,0)),"")</f>
        <v/>
      </c>
      <c r="H449" s="51" t="str">
        <f>IFERROR((VLOOKUP(C449,ผู้สำเร็จการศึกษา!$C$1:$M$3332,6,0)),"")</f>
        <v/>
      </c>
      <c r="I449" s="51" t="str">
        <f>IFERROR((VLOOKUP(C449,ผู้สำเร็จการศึกษา!$C$1:$M$3332,8,0)),"")</f>
        <v/>
      </c>
      <c r="J449" s="51"/>
      <c r="K449" s="51"/>
      <c r="L449" s="51"/>
      <c r="M449" s="51"/>
      <c r="N449" s="51"/>
      <c r="O449" s="51"/>
      <c r="P449" s="51"/>
      <c r="Q449" s="51"/>
      <c r="R449" s="51"/>
      <c r="S449" s="39"/>
      <c r="T449" s="40"/>
      <c r="U449" s="39"/>
      <c r="V449" s="40"/>
      <c r="W449" s="39"/>
      <c r="X449" s="41"/>
      <c r="Y449" s="41"/>
      <c r="Z449" s="41"/>
      <c r="AA449" s="42"/>
      <c r="AB449" s="41"/>
      <c r="AC449" s="41"/>
      <c r="AD449" s="41"/>
      <c r="AE449" s="40"/>
      <c r="AF449" s="43"/>
      <c r="AG449" s="43"/>
      <c r="AH449" s="40"/>
      <c r="AI449" s="44"/>
      <c r="AJ449" s="44"/>
      <c r="AK449" s="44"/>
      <c r="AL449" s="44"/>
      <c r="AM449" s="44"/>
      <c r="AN449" s="44"/>
      <c r="AO449" s="45"/>
      <c r="AP449" s="45"/>
      <c r="AQ449" s="45"/>
      <c r="AR449" s="45"/>
      <c r="AS449" s="45"/>
      <c r="AT449" s="45"/>
      <c r="AU449" s="38"/>
      <c r="AV449" s="38"/>
      <c r="AW449" s="38"/>
      <c r="AX449" s="38"/>
      <c r="AY449" s="38"/>
      <c r="AZ449" s="38"/>
      <c r="BA449" s="45"/>
      <c r="BB449" s="45"/>
      <c r="BC449" s="45"/>
      <c r="BD449" s="45"/>
      <c r="BE449" s="45"/>
      <c r="BF449" s="38"/>
      <c r="BG449" s="38"/>
      <c r="BH449" s="38"/>
      <c r="BI449" s="38"/>
      <c r="BJ449" s="45"/>
      <c r="BK449" s="45"/>
      <c r="BL449" s="38"/>
      <c r="BM449" s="38"/>
      <c r="BN449" s="38"/>
      <c r="BO449" s="38"/>
      <c r="BP449" s="42"/>
      <c r="BQ449" s="42"/>
      <c r="BR449" s="42"/>
      <c r="BS449" s="42"/>
      <c r="BT449" s="42"/>
    </row>
    <row r="450" spans="1:72" s="63" customFormat="1">
      <c r="A450" s="53" t="str">
        <f t="shared" si="7"/>
        <v/>
      </c>
      <c r="B450" s="62"/>
      <c r="C450" s="65"/>
      <c r="D450" s="50" t="str">
        <f>IFERROR((VLOOKUP(C450,ผู้สำเร็จการศึกษา!$C$1:$M$3332,2,0)),"")</f>
        <v/>
      </c>
      <c r="E450" s="51" t="str">
        <f>IFERROR((VLOOKUP(C450,ผู้สำเร็จการศึกษา!$C$1:$M$3332,3,0)),"")</f>
        <v/>
      </c>
      <c r="F450" s="51" t="str">
        <f>IFERROR((VLOOKUP(C450,ผู้สำเร็จการศึกษา!$C$1:$M$3332,4,0)),"")</f>
        <v/>
      </c>
      <c r="G450" s="51" t="str">
        <f>IFERROR((VLOOKUP(C450,ผู้สำเร็จการศึกษา!$C$1:$M$3332,10,0)),"")</f>
        <v/>
      </c>
      <c r="H450" s="51" t="str">
        <f>IFERROR((VLOOKUP(C450,ผู้สำเร็จการศึกษา!$C$1:$M$3332,6,0)),"")</f>
        <v/>
      </c>
      <c r="I450" s="51" t="str">
        <f>IFERROR((VLOOKUP(C450,ผู้สำเร็จการศึกษา!$C$1:$M$3332,8,0)),"")</f>
        <v/>
      </c>
      <c r="J450" s="51"/>
      <c r="K450" s="51"/>
      <c r="L450" s="51"/>
      <c r="M450" s="51"/>
      <c r="N450" s="51"/>
      <c r="O450" s="51"/>
      <c r="P450" s="51"/>
      <c r="Q450" s="51"/>
      <c r="R450" s="51"/>
      <c r="S450" s="39"/>
      <c r="T450" s="40"/>
      <c r="U450" s="39"/>
      <c r="V450" s="40"/>
      <c r="W450" s="39"/>
      <c r="X450" s="41"/>
      <c r="Y450" s="41"/>
      <c r="Z450" s="41"/>
      <c r="AA450" s="42"/>
      <c r="AB450" s="41"/>
      <c r="AC450" s="41"/>
      <c r="AD450" s="41"/>
      <c r="AE450" s="40"/>
      <c r="AF450" s="43"/>
      <c r="AG450" s="43"/>
      <c r="AH450" s="40"/>
      <c r="AI450" s="44"/>
      <c r="AJ450" s="44"/>
      <c r="AK450" s="44"/>
      <c r="AL450" s="44"/>
      <c r="AM450" s="44"/>
      <c r="AN450" s="44"/>
      <c r="AO450" s="45"/>
      <c r="AP450" s="45"/>
      <c r="AQ450" s="45"/>
      <c r="AR450" s="45"/>
      <c r="AS450" s="45"/>
      <c r="AT450" s="45"/>
      <c r="AU450" s="38"/>
      <c r="AV450" s="38"/>
      <c r="AW450" s="38"/>
      <c r="AX450" s="38"/>
      <c r="AY450" s="38"/>
      <c r="AZ450" s="38"/>
      <c r="BA450" s="45"/>
      <c r="BB450" s="45"/>
      <c r="BC450" s="45"/>
      <c r="BD450" s="45"/>
      <c r="BE450" s="45"/>
      <c r="BF450" s="38"/>
      <c r="BG450" s="38"/>
      <c r="BH450" s="38"/>
      <c r="BI450" s="38"/>
      <c r="BJ450" s="45"/>
      <c r="BK450" s="45"/>
      <c r="BL450" s="38"/>
      <c r="BM450" s="38"/>
      <c r="BN450" s="38"/>
      <c r="BO450" s="38"/>
      <c r="BP450" s="42"/>
      <c r="BQ450" s="42"/>
      <c r="BR450" s="42"/>
      <c r="BS450" s="42"/>
      <c r="BT450" s="42"/>
    </row>
    <row r="451" spans="1:72" s="63" customFormat="1">
      <c r="A451" s="53" t="str">
        <f t="shared" si="7"/>
        <v/>
      </c>
      <c r="B451" s="62"/>
      <c r="C451" s="65"/>
      <c r="D451" s="50" t="str">
        <f>IFERROR((VLOOKUP(C451,ผู้สำเร็จการศึกษา!$C$1:$M$3332,2,0)),"")</f>
        <v/>
      </c>
      <c r="E451" s="51" t="str">
        <f>IFERROR((VLOOKUP(C451,ผู้สำเร็จการศึกษา!$C$1:$M$3332,3,0)),"")</f>
        <v/>
      </c>
      <c r="F451" s="51" t="str">
        <f>IFERROR((VLOOKUP(C451,ผู้สำเร็จการศึกษา!$C$1:$M$3332,4,0)),"")</f>
        <v/>
      </c>
      <c r="G451" s="51" t="str">
        <f>IFERROR((VLOOKUP(C451,ผู้สำเร็จการศึกษา!$C$1:$M$3332,10,0)),"")</f>
        <v/>
      </c>
      <c r="H451" s="51" t="str">
        <f>IFERROR((VLOOKUP(C451,ผู้สำเร็จการศึกษา!$C$1:$M$3332,6,0)),"")</f>
        <v/>
      </c>
      <c r="I451" s="51" t="str">
        <f>IFERROR((VLOOKUP(C451,ผู้สำเร็จการศึกษา!$C$1:$M$3332,8,0)),"")</f>
        <v/>
      </c>
      <c r="J451" s="51"/>
      <c r="K451" s="51"/>
      <c r="L451" s="51"/>
      <c r="M451" s="51"/>
      <c r="N451" s="51"/>
      <c r="O451" s="51"/>
      <c r="P451" s="51"/>
      <c r="Q451" s="51"/>
      <c r="R451" s="51"/>
      <c r="S451" s="39"/>
      <c r="T451" s="40"/>
      <c r="U451" s="39"/>
      <c r="V451" s="40"/>
      <c r="W451" s="39"/>
      <c r="X451" s="41"/>
      <c r="Y451" s="41"/>
      <c r="Z451" s="41"/>
      <c r="AA451" s="42"/>
      <c r="AB451" s="41"/>
      <c r="AC451" s="41"/>
      <c r="AD451" s="41"/>
      <c r="AE451" s="40"/>
      <c r="AF451" s="43"/>
      <c r="AG451" s="43"/>
      <c r="AH451" s="40"/>
      <c r="AI451" s="44"/>
      <c r="AJ451" s="44"/>
      <c r="AK451" s="44"/>
      <c r="AL451" s="44"/>
      <c r="AM451" s="44"/>
      <c r="AN451" s="44"/>
      <c r="AO451" s="45"/>
      <c r="AP451" s="45"/>
      <c r="AQ451" s="45"/>
      <c r="AR451" s="45"/>
      <c r="AS451" s="45"/>
      <c r="AT451" s="45"/>
      <c r="AU451" s="38"/>
      <c r="AV451" s="38"/>
      <c r="AW451" s="38"/>
      <c r="AX451" s="38"/>
      <c r="AY451" s="38"/>
      <c r="AZ451" s="38"/>
      <c r="BA451" s="45"/>
      <c r="BB451" s="45"/>
      <c r="BC451" s="45"/>
      <c r="BD451" s="45"/>
      <c r="BE451" s="45"/>
      <c r="BF451" s="38"/>
      <c r="BG451" s="38"/>
      <c r="BH451" s="38"/>
      <c r="BI451" s="38"/>
      <c r="BJ451" s="45"/>
      <c r="BK451" s="45"/>
      <c r="BL451" s="38"/>
      <c r="BM451" s="38"/>
      <c r="BN451" s="38"/>
      <c r="BO451" s="38"/>
      <c r="BP451" s="42"/>
      <c r="BQ451" s="42"/>
      <c r="BR451" s="42"/>
      <c r="BS451" s="42"/>
      <c r="BT451" s="42"/>
    </row>
    <row r="452" spans="1:72" s="63" customFormat="1">
      <c r="A452" s="53" t="str">
        <f t="shared" si="7"/>
        <v/>
      </c>
      <c r="B452" s="62"/>
      <c r="C452" s="65"/>
      <c r="D452" s="50" t="str">
        <f>IFERROR((VLOOKUP(C452,ผู้สำเร็จการศึกษา!$C$1:$M$3332,2,0)),"")</f>
        <v/>
      </c>
      <c r="E452" s="51" t="str">
        <f>IFERROR((VLOOKUP(C452,ผู้สำเร็จการศึกษา!$C$1:$M$3332,3,0)),"")</f>
        <v/>
      </c>
      <c r="F452" s="51" t="str">
        <f>IFERROR((VLOOKUP(C452,ผู้สำเร็จการศึกษา!$C$1:$M$3332,4,0)),"")</f>
        <v/>
      </c>
      <c r="G452" s="51" t="str">
        <f>IFERROR((VLOOKUP(C452,ผู้สำเร็จการศึกษา!$C$1:$M$3332,10,0)),"")</f>
        <v/>
      </c>
      <c r="H452" s="51" t="str">
        <f>IFERROR((VLOOKUP(C452,ผู้สำเร็จการศึกษา!$C$1:$M$3332,6,0)),"")</f>
        <v/>
      </c>
      <c r="I452" s="51" t="str">
        <f>IFERROR((VLOOKUP(C452,ผู้สำเร็จการศึกษา!$C$1:$M$3332,8,0)),"")</f>
        <v/>
      </c>
      <c r="J452" s="51"/>
      <c r="K452" s="51"/>
      <c r="L452" s="51"/>
      <c r="M452" s="51"/>
      <c r="N452" s="51"/>
      <c r="O452" s="51"/>
      <c r="P452" s="51"/>
      <c r="Q452" s="51"/>
      <c r="R452" s="51"/>
      <c r="S452" s="39"/>
      <c r="T452" s="40"/>
      <c r="U452" s="39"/>
      <c r="V452" s="40"/>
      <c r="W452" s="39"/>
      <c r="X452" s="41"/>
      <c r="Y452" s="41"/>
      <c r="Z452" s="41"/>
      <c r="AA452" s="42"/>
      <c r="AB452" s="41"/>
      <c r="AC452" s="41"/>
      <c r="AD452" s="41"/>
      <c r="AE452" s="40"/>
      <c r="AF452" s="43"/>
      <c r="AG452" s="43"/>
      <c r="AH452" s="40"/>
      <c r="AI452" s="44"/>
      <c r="AJ452" s="44"/>
      <c r="AK452" s="44"/>
      <c r="AL452" s="44"/>
      <c r="AM452" s="44"/>
      <c r="AN452" s="44"/>
      <c r="AO452" s="45"/>
      <c r="AP452" s="45"/>
      <c r="AQ452" s="45"/>
      <c r="AR452" s="45"/>
      <c r="AS452" s="45"/>
      <c r="AT452" s="45"/>
      <c r="AU452" s="38"/>
      <c r="AV452" s="38"/>
      <c r="AW452" s="38"/>
      <c r="AX452" s="38"/>
      <c r="AY452" s="38"/>
      <c r="AZ452" s="38"/>
      <c r="BA452" s="45"/>
      <c r="BB452" s="45"/>
      <c r="BC452" s="45"/>
      <c r="BD452" s="45"/>
      <c r="BE452" s="45"/>
      <c r="BF452" s="38"/>
      <c r="BG452" s="38"/>
      <c r="BH452" s="38"/>
      <c r="BI452" s="38"/>
      <c r="BJ452" s="45"/>
      <c r="BK452" s="45"/>
      <c r="BL452" s="38"/>
      <c r="BM452" s="38"/>
      <c r="BN452" s="38"/>
      <c r="BO452" s="38"/>
      <c r="BP452" s="42"/>
      <c r="BQ452" s="42"/>
      <c r="BR452" s="42"/>
      <c r="BS452" s="42"/>
      <c r="BT452" s="42"/>
    </row>
    <row r="453" spans="1:72" s="63" customFormat="1">
      <c r="A453" s="53" t="str">
        <f t="shared" si="7"/>
        <v/>
      </c>
      <c r="B453" s="62"/>
      <c r="C453" s="65"/>
      <c r="D453" s="50" t="str">
        <f>IFERROR((VLOOKUP(C453,ผู้สำเร็จการศึกษา!$C$1:$M$3332,2,0)),"")</f>
        <v/>
      </c>
      <c r="E453" s="51" t="str">
        <f>IFERROR((VLOOKUP(C453,ผู้สำเร็จการศึกษา!$C$1:$M$3332,3,0)),"")</f>
        <v/>
      </c>
      <c r="F453" s="51" t="str">
        <f>IFERROR((VLOOKUP(C453,ผู้สำเร็จการศึกษา!$C$1:$M$3332,4,0)),"")</f>
        <v/>
      </c>
      <c r="G453" s="51" t="str">
        <f>IFERROR((VLOOKUP(C453,ผู้สำเร็จการศึกษา!$C$1:$M$3332,10,0)),"")</f>
        <v/>
      </c>
      <c r="H453" s="51" t="str">
        <f>IFERROR((VLOOKUP(C453,ผู้สำเร็จการศึกษา!$C$1:$M$3332,6,0)),"")</f>
        <v/>
      </c>
      <c r="I453" s="51" t="str">
        <f>IFERROR((VLOOKUP(C453,ผู้สำเร็จการศึกษา!$C$1:$M$3332,8,0)),"")</f>
        <v/>
      </c>
      <c r="J453" s="51"/>
      <c r="K453" s="51"/>
      <c r="L453" s="51"/>
      <c r="M453" s="51"/>
      <c r="N453" s="51"/>
      <c r="O453" s="51"/>
      <c r="P453" s="51"/>
      <c r="Q453" s="51"/>
      <c r="R453" s="51"/>
      <c r="S453" s="39"/>
      <c r="T453" s="40"/>
      <c r="U453" s="39"/>
      <c r="V453" s="40"/>
      <c r="W453" s="39"/>
      <c r="X453" s="41"/>
      <c r="Y453" s="41"/>
      <c r="Z453" s="41"/>
      <c r="AA453" s="42"/>
      <c r="AB453" s="41"/>
      <c r="AC453" s="41"/>
      <c r="AD453" s="41"/>
      <c r="AE453" s="40"/>
      <c r="AF453" s="43"/>
      <c r="AG453" s="43"/>
      <c r="AH453" s="40"/>
      <c r="AI453" s="44"/>
      <c r="AJ453" s="44"/>
      <c r="AK453" s="44"/>
      <c r="AL453" s="44"/>
      <c r="AM453" s="44"/>
      <c r="AN453" s="44"/>
      <c r="AO453" s="45"/>
      <c r="AP453" s="45"/>
      <c r="AQ453" s="45"/>
      <c r="AR453" s="45"/>
      <c r="AS453" s="45"/>
      <c r="AT453" s="45"/>
      <c r="AU453" s="38"/>
      <c r="AV453" s="38"/>
      <c r="AW453" s="38"/>
      <c r="AX453" s="38"/>
      <c r="AY453" s="38"/>
      <c r="AZ453" s="38"/>
      <c r="BA453" s="45"/>
      <c r="BB453" s="45"/>
      <c r="BC453" s="45"/>
      <c r="BD453" s="45"/>
      <c r="BE453" s="45"/>
      <c r="BF453" s="38"/>
      <c r="BG453" s="38"/>
      <c r="BH453" s="38"/>
      <c r="BI453" s="38"/>
      <c r="BJ453" s="45"/>
      <c r="BK453" s="45"/>
      <c r="BL453" s="38"/>
      <c r="BM453" s="38"/>
      <c r="BN453" s="38"/>
      <c r="BO453" s="38"/>
      <c r="BP453" s="42"/>
      <c r="BQ453" s="42"/>
      <c r="BR453" s="42"/>
      <c r="BS453" s="42"/>
      <c r="BT453" s="42"/>
    </row>
    <row r="454" spans="1:72" s="63" customFormat="1">
      <c r="A454" s="53" t="str">
        <f t="shared" si="7"/>
        <v/>
      </c>
      <c r="B454" s="62"/>
      <c r="C454" s="65"/>
      <c r="D454" s="50" t="str">
        <f>IFERROR((VLOOKUP(C454,ผู้สำเร็จการศึกษา!$C$1:$M$3332,2,0)),"")</f>
        <v/>
      </c>
      <c r="E454" s="51" t="str">
        <f>IFERROR((VLOOKUP(C454,ผู้สำเร็จการศึกษา!$C$1:$M$3332,3,0)),"")</f>
        <v/>
      </c>
      <c r="F454" s="51" t="str">
        <f>IFERROR((VLOOKUP(C454,ผู้สำเร็จการศึกษา!$C$1:$M$3332,4,0)),"")</f>
        <v/>
      </c>
      <c r="G454" s="51" t="str">
        <f>IFERROR((VLOOKUP(C454,ผู้สำเร็จการศึกษา!$C$1:$M$3332,10,0)),"")</f>
        <v/>
      </c>
      <c r="H454" s="51" t="str">
        <f>IFERROR((VLOOKUP(C454,ผู้สำเร็จการศึกษา!$C$1:$M$3332,6,0)),"")</f>
        <v/>
      </c>
      <c r="I454" s="51" t="str">
        <f>IFERROR((VLOOKUP(C454,ผู้สำเร็จการศึกษา!$C$1:$M$3332,8,0)),"")</f>
        <v/>
      </c>
      <c r="J454" s="51"/>
      <c r="K454" s="51"/>
      <c r="L454" s="51"/>
      <c r="M454" s="51"/>
      <c r="N454" s="51"/>
      <c r="O454" s="51"/>
      <c r="P454" s="51"/>
      <c r="Q454" s="51"/>
      <c r="R454" s="51"/>
      <c r="S454" s="39"/>
      <c r="T454" s="40"/>
      <c r="U454" s="39"/>
      <c r="V454" s="40"/>
      <c r="W454" s="39"/>
      <c r="X454" s="41"/>
      <c r="Y454" s="41"/>
      <c r="Z454" s="41"/>
      <c r="AA454" s="42"/>
      <c r="AB454" s="41"/>
      <c r="AC454" s="41"/>
      <c r="AD454" s="41"/>
      <c r="AE454" s="40"/>
      <c r="AF454" s="43"/>
      <c r="AG454" s="43"/>
      <c r="AH454" s="40"/>
      <c r="AI454" s="44"/>
      <c r="AJ454" s="44"/>
      <c r="AK454" s="44"/>
      <c r="AL454" s="44"/>
      <c r="AM454" s="44"/>
      <c r="AN454" s="44"/>
      <c r="AO454" s="45"/>
      <c r="AP454" s="45"/>
      <c r="AQ454" s="45"/>
      <c r="AR454" s="45"/>
      <c r="AS454" s="45"/>
      <c r="AT454" s="45"/>
      <c r="AU454" s="38"/>
      <c r="AV454" s="38"/>
      <c r="AW454" s="38"/>
      <c r="AX454" s="38"/>
      <c r="AY454" s="38"/>
      <c r="AZ454" s="38"/>
      <c r="BA454" s="45"/>
      <c r="BB454" s="45"/>
      <c r="BC454" s="45"/>
      <c r="BD454" s="45"/>
      <c r="BE454" s="45"/>
      <c r="BF454" s="38"/>
      <c r="BG454" s="38"/>
      <c r="BH454" s="38"/>
      <c r="BI454" s="38"/>
      <c r="BJ454" s="45"/>
      <c r="BK454" s="45"/>
      <c r="BL454" s="38"/>
      <c r="BM454" s="38"/>
      <c r="BN454" s="38"/>
      <c r="BO454" s="38"/>
      <c r="BP454" s="42"/>
      <c r="BQ454" s="42"/>
      <c r="BR454" s="42"/>
      <c r="BS454" s="42"/>
      <c r="BT454" s="42"/>
    </row>
    <row r="455" spans="1:72" s="63" customFormat="1">
      <c r="A455" s="53" t="str">
        <f t="shared" si="7"/>
        <v/>
      </c>
      <c r="B455" s="62"/>
      <c r="C455" s="65"/>
      <c r="D455" s="50" t="str">
        <f>IFERROR((VLOOKUP(C455,ผู้สำเร็จการศึกษา!$C$1:$M$3332,2,0)),"")</f>
        <v/>
      </c>
      <c r="E455" s="51" t="str">
        <f>IFERROR((VLOOKUP(C455,ผู้สำเร็จการศึกษา!$C$1:$M$3332,3,0)),"")</f>
        <v/>
      </c>
      <c r="F455" s="51" t="str">
        <f>IFERROR((VLOOKUP(C455,ผู้สำเร็จการศึกษา!$C$1:$M$3332,4,0)),"")</f>
        <v/>
      </c>
      <c r="G455" s="51" t="str">
        <f>IFERROR((VLOOKUP(C455,ผู้สำเร็จการศึกษา!$C$1:$M$3332,10,0)),"")</f>
        <v/>
      </c>
      <c r="H455" s="51" t="str">
        <f>IFERROR((VLOOKUP(C455,ผู้สำเร็จการศึกษา!$C$1:$M$3332,6,0)),"")</f>
        <v/>
      </c>
      <c r="I455" s="51" t="str">
        <f>IFERROR((VLOOKUP(C455,ผู้สำเร็จการศึกษา!$C$1:$M$3332,8,0)),"")</f>
        <v/>
      </c>
      <c r="J455" s="51"/>
      <c r="K455" s="51"/>
      <c r="L455" s="51"/>
      <c r="M455" s="51"/>
      <c r="N455" s="51"/>
      <c r="O455" s="51"/>
      <c r="P455" s="51"/>
      <c r="Q455" s="51"/>
      <c r="R455" s="51"/>
      <c r="S455" s="39"/>
      <c r="T455" s="40"/>
      <c r="U455" s="39"/>
      <c r="V455" s="40"/>
      <c r="W455" s="39"/>
      <c r="X455" s="41"/>
      <c r="Y455" s="41"/>
      <c r="Z455" s="41"/>
      <c r="AA455" s="42"/>
      <c r="AB455" s="41"/>
      <c r="AC455" s="41"/>
      <c r="AD455" s="41"/>
      <c r="AE455" s="40"/>
      <c r="AF455" s="43"/>
      <c r="AG455" s="43"/>
      <c r="AH455" s="40"/>
      <c r="AI455" s="44"/>
      <c r="AJ455" s="44"/>
      <c r="AK455" s="44"/>
      <c r="AL455" s="44"/>
      <c r="AM455" s="44"/>
      <c r="AN455" s="44"/>
      <c r="AO455" s="45"/>
      <c r="AP455" s="45"/>
      <c r="AQ455" s="45"/>
      <c r="AR455" s="45"/>
      <c r="AS455" s="45"/>
      <c r="AT455" s="45"/>
      <c r="AU455" s="38"/>
      <c r="AV455" s="38"/>
      <c r="AW455" s="38"/>
      <c r="AX455" s="38"/>
      <c r="AY455" s="38"/>
      <c r="AZ455" s="38"/>
      <c r="BA455" s="45"/>
      <c r="BB455" s="45"/>
      <c r="BC455" s="45"/>
      <c r="BD455" s="45"/>
      <c r="BE455" s="45"/>
      <c r="BF455" s="38"/>
      <c r="BG455" s="38"/>
      <c r="BH455" s="38"/>
      <c r="BI455" s="38"/>
      <c r="BJ455" s="45"/>
      <c r="BK455" s="45"/>
      <c r="BL455" s="38"/>
      <c r="BM455" s="38"/>
      <c r="BN455" s="38"/>
      <c r="BO455" s="38"/>
      <c r="BP455" s="42"/>
      <c r="BQ455" s="42"/>
      <c r="BR455" s="42"/>
      <c r="BS455" s="42"/>
      <c r="BT455" s="42"/>
    </row>
    <row r="456" spans="1:72" s="63" customFormat="1">
      <c r="A456" s="53" t="str">
        <f t="shared" si="7"/>
        <v/>
      </c>
      <c r="B456" s="62"/>
      <c r="C456" s="65"/>
      <c r="D456" s="50" t="str">
        <f>IFERROR((VLOOKUP(C456,ผู้สำเร็จการศึกษา!$C$1:$M$3332,2,0)),"")</f>
        <v/>
      </c>
      <c r="E456" s="51" t="str">
        <f>IFERROR((VLOOKUP(C456,ผู้สำเร็จการศึกษา!$C$1:$M$3332,3,0)),"")</f>
        <v/>
      </c>
      <c r="F456" s="51" t="str">
        <f>IFERROR((VLOOKUP(C456,ผู้สำเร็จการศึกษา!$C$1:$M$3332,4,0)),"")</f>
        <v/>
      </c>
      <c r="G456" s="51" t="str">
        <f>IFERROR((VLOOKUP(C456,ผู้สำเร็จการศึกษา!$C$1:$M$3332,10,0)),"")</f>
        <v/>
      </c>
      <c r="H456" s="51" t="str">
        <f>IFERROR((VLOOKUP(C456,ผู้สำเร็จการศึกษา!$C$1:$M$3332,6,0)),"")</f>
        <v/>
      </c>
      <c r="I456" s="51" t="str">
        <f>IFERROR((VLOOKUP(C456,ผู้สำเร็จการศึกษา!$C$1:$M$3332,8,0)),"")</f>
        <v/>
      </c>
      <c r="J456" s="51"/>
      <c r="K456" s="51"/>
      <c r="L456" s="51"/>
      <c r="M456" s="51"/>
      <c r="N456" s="51"/>
      <c r="O456" s="51"/>
      <c r="P456" s="51"/>
      <c r="Q456" s="51"/>
      <c r="R456" s="51"/>
      <c r="S456" s="39"/>
      <c r="T456" s="40"/>
      <c r="U456" s="39"/>
      <c r="V456" s="40"/>
      <c r="W456" s="39"/>
      <c r="X456" s="41"/>
      <c r="Y456" s="41"/>
      <c r="Z456" s="41"/>
      <c r="AA456" s="42"/>
      <c r="AB456" s="41"/>
      <c r="AC456" s="41"/>
      <c r="AD456" s="41"/>
      <c r="AE456" s="40"/>
      <c r="AF456" s="43"/>
      <c r="AG456" s="43"/>
      <c r="AH456" s="40"/>
      <c r="AI456" s="44"/>
      <c r="AJ456" s="44"/>
      <c r="AK456" s="44"/>
      <c r="AL456" s="44"/>
      <c r="AM456" s="44"/>
      <c r="AN456" s="44"/>
      <c r="AO456" s="45"/>
      <c r="AP456" s="45"/>
      <c r="AQ456" s="45"/>
      <c r="AR456" s="45"/>
      <c r="AS456" s="45"/>
      <c r="AT456" s="45"/>
      <c r="AU456" s="38"/>
      <c r="AV456" s="38"/>
      <c r="AW456" s="38"/>
      <c r="AX456" s="38"/>
      <c r="AY456" s="38"/>
      <c r="AZ456" s="38"/>
      <c r="BA456" s="45"/>
      <c r="BB456" s="45"/>
      <c r="BC456" s="45"/>
      <c r="BD456" s="45"/>
      <c r="BE456" s="45"/>
      <c r="BF456" s="38"/>
      <c r="BG456" s="38"/>
      <c r="BH456" s="38"/>
      <c r="BI456" s="38"/>
      <c r="BJ456" s="45"/>
      <c r="BK456" s="45"/>
      <c r="BL456" s="38"/>
      <c r="BM456" s="38"/>
      <c r="BN456" s="38"/>
      <c r="BO456" s="38"/>
      <c r="BP456" s="42"/>
      <c r="BQ456" s="42"/>
      <c r="BR456" s="42"/>
      <c r="BS456" s="42"/>
      <c r="BT456" s="42"/>
    </row>
    <row r="457" spans="1:72" s="63" customFormat="1">
      <c r="A457" s="53" t="str">
        <f t="shared" si="7"/>
        <v/>
      </c>
      <c r="B457" s="62"/>
      <c r="C457" s="65"/>
      <c r="D457" s="50" t="str">
        <f>IFERROR((VLOOKUP(C457,ผู้สำเร็จการศึกษา!$C$1:$M$3332,2,0)),"")</f>
        <v/>
      </c>
      <c r="E457" s="51" t="str">
        <f>IFERROR((VLOOKUP(C457,ผู้สำเร็จการศึกษา!$C$1:$M$3332,3,0)),"")</f>
        <v/>
      </c>
      <c r="F457" s="51" t="str">
        <f>IFERROR((VLOOKUP(C457,ผู้สำเร็จการศึกษา!$C$1:$M$3332,4,0)),"")</f>
        <v/>
      </c>
      <c r="G457" s="51" t="str">
        <f>IFERROR((VLOOKUP(C457,ผู้สำเร็จการศึกษา!$C$1:$M$3332,10,0)),"")</f>
        <v/>
      </c>
      <c r="H457" s="51" t="str">
        <f>IFERROR((VLOOKUP(C457,ผู้สำเร็จการศึกษา!$C$1:$M$3332,6,0)),"")</f>
        <v/>
      </c>
      <c r="I457" s="51" t="str">
        <f>IFERROR((VLOOKUP(C457,ผู้สำเร็จการศึกษา!$C$1:$M$3332,8,0)),"")</f>
        <v/>
      </c>
      <c r="J457" s="51"/>
      <c r="K457" s="51"/>
      <c r="L457" s="51"/>
      <c r="M457" s="51"/>
      <c r="N457" s="51"/>
      <c r="O457" s="51"/>
      <c r="P457" s="51"/>
      <c r="Q457" s="51"/>
      <c r="R457" s="51"/>
      <c r="S457" s="39"/>
      <c r="T457" s="40"/>
      <c r="U457" s="39"/>
      <c r="V457" s="40"/>
      <c r="W457" s="39"/>
      <c r="X457" s="41"/>
      <c r="Y457" s="41"/>
      <c r="Z457" s="41"/>
      <c r="AA457" s="42"/>
      <c r="AB457" s="41"/>
      <c r="AC457" s="41"/>
      <c r="AD457" s="41"/>
      <c r="AE457" s="40"/>
      <c r="AF457" s="43"/>
      <c r="AG457" s="43"/>
      <c r="AH457" s="40"/>
      <c r="AI457" s="44"/>
      <c r="AJ457" s="44"/>
      <c r="AK457" s="44"/>
      <c r="AL457" s="44"/>
      <c r="AM457" s="44"/>
      <c r="AN457" s="44"/>
      <c r="AO457" s="45"/>
      <c r="AP457" s="45"/>
      <c r="AQ457" s="45"/>
      <c r="AR457" s="45"/>
      <c r="AS457" s="45"/>
      <c r="AT457" s="45"/>
      <c r="AU457" s="38"/>
      <c r="AV457" s="38"/>
      <c r="AW457" s="38"/>
      <c r="AX457" s="38"/>
      <c r="AY457" s="38"/>
      <c r="AZ457" s="38"/>
      <c r="BA457" s="45"/>
      <c r="BB457" s="45"/>
      <c r="BC457" s="45"/>
      <c r="BD457" s="45"/>
      <c r="BE457" s="45"/>
      <c r="BF457" s="38"/>
      <c r="BG457" s="38"/>
      <c r="BH457" s="38"/>
      <c r="BI457" s="38"/>
      <c r="BJ457" s="45"/>
      <c r="BK457" s="45"/>
      <c r="BL457" s="38"/>
      <c r="BM457" s="38"/>
      <c r="BN457" s="38"/>
      <c r="BO457" s="38"/>
      <c r="BP457" s="42"/>
      <c r="BQ457" s="42"/>
      <c r="BR457" s="42"/>
      <c r="BS457" s="42"/>
      <c r="BT457" s="42"/>
    </row>
    <row r="458" spans="1:72" s="63" customFormat="1">
      <c r="A458" s="53" t="str">
        <f t="shared" si="7"/>
        <v/>
      </c>
      <c r="B458" s="62"/>
      <c r="C458" s="65"/>
      <c r="D458" s="50" t="str">
        <f>IFERROR((VLOOKUP(C458,ผู้สำเร็จการศึกษา!$C$1:$M$3332,2,0)),"")</f>
        <v/>
      </c>
      <c r="E458" s="51" t="str">
        <f>IFERROR((VLOOKUP(C458,ผู้สำเร็จการศึกษา!$C$1:$M$3332,3,0)),"")</f>
        <v/>
      </c>
      <c r="F458" s="51" t="str">
        <f>IFERROR((VLOOKUP(C458,ผู้สำเร็จการศึกษา!$C$1:$M$3332,4,0)),"")</f>
        <v/>
      </c>
      <c r="G458" s="51" t="str">
        <f>IFERROR((VLOOKUP(C458,ผู้สำเร็จการศึกษา!$C$1:$M$3332,10,0)),"")</f>
        <v/>
      </c>
      <c r="H458" s="51" t="str">
        <f>IFERROR((VLOOKUP(C458,ผู้สำเร็จการศึกษา!$C$1:$M$3332,6,0)),"")</f>
        <v/>
      </c>
      <c r="I458" s="51" t="str">
        <f>IFERROR((VLOOKUP(C458,ผู้สำเร็จการศึกษา!$C$1:$M$3332,8,0)),"")</f>
        <v/>
      </c>
      <c r="J458" s="51"/>
      <c r="K458" s="51"/>
      <c r="L458" s="51"/>
      <c r="M458" s="51"/>
      <c r="N458" s="51"/>
      <c r="O458" s="51"/>
      <c r="P458" s="51"/>
      <c r="Q458" s="51"/>
      <c r="R458" s="51"/>
      <c r="S458" s="39"/>
      <c r="T458" s="40"/>
      <c r="U458" s="39"/>
      <c r="V458" s="40"/>
      <c r="W458" s="39"/>
      <c r="X458" s="41"/>
      <c r="Y458" s="41"/>
      <c r="Z458" s="41"/>
      <c r="AA458" s="42"/>
      <c r="AB458" s="41"/>
      <c r="AC458" s="41"/>
      <c r="AD458" s="41"/>
      <c r="AE458" s="40"/>
      <c r="AF458" s="43"/>
      <c r="AG458" s="43"/>
      <c r="AH458" s="40"/>
      <c r="AI458" s="44"/>
      <c r="AJ458" s="44"/>
      <c r="AK458" s="44"/>
      <c r="AL458" s="44"/>
      <c r="AM458" s="44"/>
      <c r="AN458" s="44"/>
      <c r="AO458" s="45"/>
      <c r="AP458" s="45"/>
      <c r="AQ458" s="45"/>
      <c r="AR458" s="45"/>
      <c r="AS458" s="45"/>
      <c r="AT458" s="45"/>
      <c r="AU458" s="38"/>
      <c r="AV458" s="38"/>
      <c r="AW458" s="38"/>
      <c r="AX458" s="38"/>
      <c r="AY458" s="38"/>
      <c r="AZ458" s="38"/>
      <c r="BA458" s="45"/>
      <c r="BB458" s="45"/>
      <c r="BC458" s="45"/>
      <c r="BD458" s="45"/>
      <c r="BE458" s="45"/>
      <c r="BF458" s="38"/>
      <c r="BG458" s="38"/>
      <c r="BH458" s="38"/>
      <c r="BI458" s="38"/>
      <c r="BJ458" s="45"/>
      <c r="BK458" s="45"/>
      <c r="BL458" s="38"/>
      <c r="BM458" s="38"/>
      <c r="BN458" s="38"/>
      <c r="BO458" s="38"/>
      <c r="BP458" s="42"/>
      <c r="BQ458" s="42"/>
      <c r="BR458" s="42"/>
      <c r="BS458" s="42"/>
      <c r="BT458" s="42"/>
    </row>
    <row r="459" spans="1:72" s="63" customFormat="1">
      <c r="A459" s="53" t="str">
        <f t="shared" si="7"/>
        <v/>
      </c>
      <c r="B459" s="62"/>
      <c r="C459" s="65"/>
      <c r="D459" s="50" t="str">
        <f>IFERROR((VLOOKUP(C459,ผู้สำเร็จการศึกษา!$C$1:$M$3332,2,0)),"")</f>
        <v/>
      </c>
      <c r="E459" s="51" t="str">
        <f>IFERROR((VLOOKUP(C459,ผู้สำเร็จการศึกษา!$C$1:$M$3332,3,0)),"")</f>
        <v/>
      </c>
      <c r="F459" s="51" t="str">
        <f>IFERROR((VLOOKUP(C459,ผู้สำเร็จการศึกษา!$C$1:$M$3332,4,0)),"")</f>
        <v/>
      </c>
      <c r="G459" s="51" t="str">
        <f>IFERROR((VLOOKUP(C459,ผู้สำเร็จการศึกษา!$C$1:$M$3332,10,0)),"")</f>
        <v/>
      </c>
      <c r="H459" s="51" t="str">
        <f>IFERROR((VLOOKUP(C459,ผู้สำเร็จการศึกษา!$C$1:$M$3332,6,0)),"")</f>
        <v/>
      </c>
      <c r="I459" s="51" t="str">
        <f>IFERROR((VLOOKUP(C459,ผู้สำเร็จการศึกษา!$C$1:$M$3332,8,0)),"")</f>
        <v/>
      </c>
      <c r="J459" s="51"/>
      <c r="K459" s="51"/>
      <c r="L459" s="51"/>
      <c r="M459" s="51"/>
      <c r="N459" s="51"/>
      <c r="O459" s="51"/>
      <c r="P459" s="51"/>
      <c r="Q459" s="51"/>
      <c r="R459" s="51"/>
      <c r="S459" s="39"/>
      <c r="T459" s="40"/>
      <c r="U459" s="39"/>
      <c r="V459" s="40"/>
      <c r="W459" s="39"/>
      <c r="X459" s="41"/>
      <c r="Y459" s="41"/>
      <c r="Z459" s="41"/>
      <c r="AA459" s="42"/>
      <c r="AB459" s="41"/>
      <c r="AC459" s="41"/>
      <c r="AD459" s="41"/>
      <c r="AE459" s="40"/>
      <c r="AF459" s="43"/>
      <c r="AG459" s="43"/>
      <c r="AH459" s="40"/>
      <c r="AI459" s="44"/>
      <c r="AJ459" s="44"/>
      <c r="AK459" s="44"/>
      <c r="AL459" s="44"/>
      <c r="AM459" s="44"/>
      <c r="AN459" s="44"/>
      <c r="AO459" s="45"/>
      <c r="AP459" s="45"/>
      <c r="AQ459" s="45"/>
      <c r="AR459" s="45"/>
      <c r="AS459" s="45"/>
      <c r="AT459" s="45"/>
      <c r="AU459" s="38"/>
      <c r="AV459" s="38"/>
      <c r="AW459" s="38"/>
      <c r="AX459" s="38"/>
      <c r="AY459" s="38"/>
      <c r="AZ459" s="38"/>
      <c r="BA459" s="45"/>
      <c r="BB459" s="45"/>
      <c r="BC459" s="45"/>
      <c r="BD459" s="45"/>
      <c r="BE459" s="45"/>
      <c r="BF459" s="38"/>
      <c r="BG459" s="38"/>
      <c r="BH459" s="38"/>
      <c r="BI459" s="38"/>
      <c r="BJ459" s="45"/>
      <c r="BK459" s="45"/>
      <c r="BL459" s="38"/>
      <c r="BM459" s="38"/>
      <c r="BN459" s="38"/>
      <c r="BO459" s="38"/>
      <c r="BP459" s="42"/>
      <c r="BQ459" s="42"/>
      <c r="BR459" s="42"/>
      <c r="BS459" s="42"/>
      <c r="BT459" s="42"/>
    </row>
    <row r="460" spans="1:72" s="63" customFormat="1">
      <c r="A460" s="53" t="str">
        <f t="shared" si="7"/>
        <v/>
      </c>
      <c r="B460" s="62"/>
      <c r="C460" s="65"/>
      <c r="D460" s="50" t="str">
        <f>IFERROR((VLOOKUP(C460,ผู้สำเร็จการศึกษา!$C$1:$M$3332,2,0)),"")</f>
        <v/>
      </c>
      <c r="E460" s="51" t="str">
        <f>IFERROR((VLOOKUP(C460,ผู้สำเร็จการศึกษา!$C$1:$M$3332,3,0)),"")</f>
        <v/>
      </c>
      <c r="F460" s="51" t="str">
        <f>IFERROR((VLOOKUP(C460,ผู้สำเร็จการศึกษา!$C$1:$M$3332,4,0)),"")</f>
        <v/>
      </c>
      <c r="G460" s="51" t="str">
        <f>IFERROR((VLOOKUP(C460,ผู้สำเร็จการศึกษา!$C$1:$M$3332,10,0)),"")</f>
        <v/>
      </c>
      <c r="H460" s="51" t="str">
        <f>IFERROR((VLOOKUP(C460,ผู้สำเร็จการศึกษา!$C$1:$M$3332,6,0)),"")</f>
        <v/>
      </c>
      <c r="I460" s="51" t="str">
        <f>IFERROR((VLOOKUP(C460,ผู้สำเร็จการศึกษา!$C$1:$M$3332,8,0)),"")</f>
        <v/>
      </c>
      <c r="J460" s="51"/>
      <c r="K460" s="51"/>
      <c r="L460" s="51"/>
      <c r="M460" s="51"/>
      <c r="N460" s="51"/>
      <c r="O460" s="51"/>
      <c r="P460" s="51"/>
      <c r="Q460" s="51"/>
      <c r="R460" s="51"/>
      <c r="S460" s="39"/>
      <c r="T460" s="40"/>
      <c r="U460" s="39"/>
      <c r="V460" s="40"/>
      <c r="W460" s="39"/>
      <c r="X460" s="41"/>
      <c r="Y460" s="41"/>
      <c r="Z460" s="41"/>
      <c r="AA460" s="42"/>
      <c r="AB460" s="41"/>
      <c r="AC460" s="41"/>
      <c r="AD460" s="41"/>
      <c r="AE460" s="40"/>
      <c r="AF460" s="43"/>
      <c r="AG460" s="43"/>
      <c r="AH460" s="40"/>
      <c r="AI460" s="44"/>
      <c r="AJ460" s="44"/>
      <c r="AK460" s="44"/>
      <c r="AL460" s="44"/>
      <c r="AM460" s="44"/>
      <c r="AN460" s="44"/>
      <c r="AO460" s="45"/>
      <c r="AP460" s="45"/>
      <c r="AQ460" s="45"/>
      <c r="AR460" s="45"/>
      <c r="AS460" s="45"/>
      <c r="AT460" s="45"/>
      <c r="AU460" s="38"/>
      <c r="AV460" s="38"/>
      <c r="AW460" s="38"/>
      <c r="AX460" s="38"/>
      <c r="AY460" s="38"/>
      <c r="AZ460" s="38"/>
      <c r="BA460" s="45"/>
      <c r="BB460" s="45"/>
      <c r="BC460" s="45"/>
      <c r="BD460" s="45"/>
      <c r="BE460" s="45"/>
      <c r="BF460" s="38"/>
      <c r="BG460" s="38"/>
      <c r="BH460" s="38"/>
      <c r="BI460" s="38"/>
      <c r="BJ460" s="45"/>
      <c r="BK460" s="45"/>
      <c r="BL460" s="38"/>
      <c r="BM460" s="38"/>
      <c r="BN460" s="38"/>
      <c r="BO460" s="38"/>
      <c r="BP460" s="42"/>
      <c r="BQ460" s="42"/>
      <c r="BR460" s="42"/>
      <c r="BS460" s="42"/>
      <c r="BT460" s="42"/>
    </row>
    <row r="461" spans="1:72" s="63" customFormat="1">
      <c r="A461" s="53" t="str">
        <f t="shared" si="7"/>
        <v/>
      </c>
      <c r="B461" s="62"/>
      <c r="C461" s="65"/>
      <c r="D461" s="50" t="str">
        <f>IFERROR((VLOOKUP(C461,ผู้สำเร็จการศึกษา!$C$1:$M$3332,2,0)),"")</f>
        <v/>
      </c>
      <c r="E461" s="51" t="str">
        <f>IFERROR((VLOOKUP(C461,ผู้สำเร็จการศึกษา!$C$1:$M$3332,3,0)),"")</f>
        <v/>
      </c>
      <c r="F461" s="51" t="str">
        <f>IFERROR((VLOOKUP(C461,ผู้สำเร็จการศึกษา!$C$1:$M$3332,4,0)),"")</f>
        <v/>
      </c>
      <c r="G461" s="51" t="str">
        <f>IFERROR((VLOOKUP(C461,ผู้สำเร็จการศึกษา!$C$1:$M$3332,10,0)),"")</f>
        <v/>
      </c>
      <c r="H461" s="51" t="str">
        <f>IFERROR((VLOOKUP(C461,ผู้สำเร็จการศึกษา!$C$1:$M$3332,6,0)),"")</f>
        <v/>
      </c>
      <c r="I461" s="51" t="str">
        <f>IFERROR((VLOOKUP(C461,ผู้สำเร็จการศึกษา!$C$1:$M$3332,8,0)),"")</f>
        <v/>
      </c>
      <c r="J461" s="51"/>
      <c r="K461" s="51"/>
      <c r="L461" s="51"/>
      <c r="M461" s="51"/>
      <c r="N461" s="51"/>
      <c r="O461" s="51"/>
      <c r="P461" s="51"/>
      <c r="Q461" s="51"/>
      <c r="R461" s="51"/>
      <c r="S461" s="39"/>
      <c r="T461" s="40"/>
      <c r="U461" s="39"/>
      <c r="V461" s="40"/>
      <c r="W461" s="39"/>
      <c r="X461" s="41"/>
      <c r="Y461" s="41"/>
      <c r="Z461" s="41"/>
      <c r="AA461" s="42"/>
      <c r="AB461" s="41"/>
      <c r="AC461" s="41"/>
      <c r="AD461" s="41"/>
      <c r="AE461" s="40"/>
      <c r="AF461" s="43"/>
      <c r="AG461" s="43"/>
      <c r="AH461" s="40"/>
      <c r="AI461" s="44"/>
      <c r="AJ461" s="44"/>
      <c r="AK461" s="44"/>
      <c r="AL461" s="44"/>
      <c r="AM461" s="44"/>
      <c r="AN461" s="44"/>
      <c r="AO461" s="45"/>
      <c r="AP461" s="45"/>
      <c r="AQ461" s="45"/>
      <c r="AR461" s="45"/>
      <c r="AS461" s="45"/>
      <c r="AT461" s="45"/>
      <c r="AU461" s="38"/>
      <c r="AV461" s="38"/>
      <c r="AW461" s="38"/>
      <c r="AX461" s="38"/>
      <c r="AY461" s="38"/>
      <c r="AZ461" s="38"/>
      <c r="BA461" s="45"/>
      <c r="BB461" s="45"/>
      <c r="BC461" s="45"/>
      <c r="BD461" s="45"/>
      <c r="BE461" s="45"/>
      <c r="BF461" s="38"/>
      <c r="BG461" s="38"/>
      <c r="BH461" s="38"/>
      <c r="BI461" s="38"/>
      <c r="BJ461" s="45"/>
      <c r="BK461" s="45"/>
      <c r="BL461" s="38"/>
      <c r="BM461" s="38"/>
      <c r="BN461" s="38"/>
      <c r="BO461" s="38"/>
      <c r="BP461" s="42"/>
      <c r="BQ461" s="42"/>
      <c r="BR461" s="42"/>
      <c r="BS461" s="42"/>
      <c r="BT461" s="42"/>
    </row>
    <row r="462" spans="1:72" s="63" customFormat="1">
      <c r="A462" s="53" t="str">
        <f t="shared" si="7"/>
        <v/>
      </c>
      <c r="B462" s="62"/>
      <c r="C462" s="65"/>
      <c r="D462" s="50" t="str">
        <f>IFERROR((VLOOKUP(C462,ผู้สำเร็จการศึกษา!$C$1:$M$3332,2,0)),"")</f>
        <v/>
      </c>
      <c r="E462" s="51" t="str">
        <f>IFERROR((VLOOKUP(C462,ผู้สำเร็จการศึกษา!$C$1:$M$3332,3,0)),"")</f>
        <v/>
      </c>
      <c r="F462" s="51" t="str">
        <f>IFERROR((VLOOKUP(C462,ผู้สำเร็จการศึกษา!$C$1:$M$3332,4,0)),"")</f>
        <v/>
      </c>
      <c r="G462" s="51" t="str">
        <f>IFERROR((VLOOKUP(C462,ผู้สำเร็จการศึกษา!$C$1:$M$3332,10,0)),"")</f>
        <v/>
      </c>
      <c r="H462" s="51" t="str">
        <f>IFERROR((VLOOKUP(C462,ผู้สำเร็จการศึกษา!$C$1:$M$3332,6,0)),"")</f>
        <v/>
      </c>
      <c r="I462" s="51" t="str">
        <f>IFERROR((VLOOKUP(C462,ผู้สำเร็จการศึกษา!$C$1:$M$3332,8,0)),"")</f>
        <v/>
      </c>
      <c r="J462" s="51"/>
      <c r="K462" s="51"/>
      <c r="L462" s="51"/>
      <c r="M462" s="51"/>
      <c r="N462" s="51"/>
      <c r="O462" s="51"/>
      <c r="P462" s="51"/>
      <c r="Q462" s="51"/>
      <c r="R462" s="51"/>
      <c r="S462" s="39"/>
      <c r="T462" s="40"/>
      <c r="U462" s="39"/>
      <c r="V462" s="40"/>
      <c r="W462" s="39"/>
      <c r="X462" s="41"/>
      <c r="Y462" s="41"/>
      <c r="Z462" s="41"/>
      <c r="AA462" s="42"/>
      <c r="AB462" s="41"/>
      <c r="AC462" s="41"/>
      <c r="AD462" s="41"/>
      <c r="AE462" s="40"/>
      <c r="AF462" s="43"/>
      <c r="AG462" s="43"/>
      <c r="AH462" s="40"/>
      <c r="AI462" s="44"/>
      <c r="AJ462" s="44"/>
      <c r="AK462" s="44"/>
      <c r="AL462" s="44"/>
      <c r="AM462" s="44"/>
      <c r="AN462" s="44"/>
      <c r="AO462" s="45"/>
      <c r="AP462" s="45"/>
      <c r="AQ462" s="45"/>
      <c r="AR462" s="45"/>
      <c r="AS462" s="45"/>
      <c r="AT462" s="45"/>
      <c r="AU462" s="38"/>
      <c r="AV462" s="38"/>
      <c r="AW462" s="38"/>
      <c r="AX462" s="38"/>
      <c r="AY462" s="38"/>
      <c r="AZ462" s="38"/>
      <c r="BA462" s="45"/>
      <c r="BB462" s="45"/>
      <c r="BC462" s="45"/>
      <c r="BD462" s="45"/>
      <c r="BE462" s="45"/>
      <c r="BF462" s="38"/>
      <c r="BG462" s="38"/>
      <c r="BH462" s="38"/>
      <c r="BI462" s="38"/>
      <c r="BJ462" s="45"/>
      <c r="BK462" s="45"/>
      <c r="BL462" s="38"/>
      <c r="BM462" s="38"/>
      <c r="BN462" s="38"/>
      <c r="BO462" s="38"/>
      <c r="BP462" s="42"/>
      <c r="BQ462" s="42"/>
      <c r="BR462" s="42"/>
      <c r="BS462" s="42"/>
      <c r="BT462" s="42"/>
    </row>
    <row r="463" spans="1:72" s="63" customFormat="1">
      <c r="A463" s="53" t="str">
        <f t="shared" si="7"/>
        <v/>
      </c>
      <c r="B463" s="62"/>
      <c r="C463" s="65"/>
      <c r="D463" s="50" t="str">
        <f>IFERROR((VLOOKUP(C463,ผู้สำเร็จการศึกษา!$C$1:$M$3332,2,0)),"")</f>
        <v/>
      </c>
      <c r="E463" s="51" t="str">
        <f>IFERROR((VLOOKUP(C463,ผู้สำเร็จการศึกษา!$C$1:$M$3332,3,0)),"")</f>
        <v/>
      </c>
      <c r="F463" s="51" t="str">
        <f>IFERROR((VLOOKUP(C463,ผู้สำเร็จการศึกษา!$C$1:$M$3332,4,0)),"")</f>
        <v/>
      </c>
      <c r="G463" s="51" t="str">
        <f>IFERROR((VLOOKUP(C463,ผู้สำเร็จการศึกษา!$C$1:$M$3332,10,0)),"")</f>
        <v/>
      </c>
      <c r="H463" s="51" t="str">
        <f>IFERROR((VLOOKUP(C463,ผู้สำเร็จการศึกษา!$C$1:$M$3332,6,0)),"")</f>
        <v/>
      </c>
      <c r="I463" s="51" t="str">
        <f>IFERROR((VLOOKUP(C463,ผู้สำเร็จการศึกษา!$C$1:$M$3332,8,0)),"")</f>
        <v/>
      </c>
      <c r="J463" s="51"/>
      <c r="K463" s="51"/>
      <c r="L463" s="51"/>
      <c r="M463" s="51"/>
      <c r="N463" s="51"/>
      <c r="O463" s="51"/>
      <c r="P463" s="51"/>
      <c r="Q463" s="51"/>
      <c r="R463" s="51"/>
      <c r="S463" s="39"/>
      <c r="T463" s="40"/>
      <c r="U463" s="39"/>
      <c r="V463" s="40"/>
      <c r="W463" s="39"/>
      <c r="X463" s="41"/>
      <c r="Y463" s="41"/>
      <c r="Z463" s="41"/>
      <c r="AA463" s="42"/>
      <c r="AB463" s="41"/>
      <c r="AC463" s="41"/>
      <c r="AD463" s="41"/>
      <c r="AE463" s="40"/>
      <c r="AF463" s="43"/>
      <c r="AG463" s="43"/>
      <c r="AH463" s="40"/>
      <c r="AI463" s="44"/>
      <c r="AJ463" s="44"/>
      <c r="AK463" s="44"/>
      <c r="AL463" s="44"/>
      <c r="AM463" s="44"/>
      <c r="AN463" s="44"/>
      <c r="AO463" s="45"/>
      <c r="AP463" s="45"/>
      <c r="AQ463" s="45"/>
      <c r="AR463" s="45"/>
      <c r="AS463" s="45"/>
      <c r="AT463" s="45"/>
      <c r="AU463" s="38"/>
      <c r="AV463" s="38"/>
      <c r="AW463" s="38"/>
      <c r="AX463" s="38"/>
      <c r="AY463" s="38"/>
      <c r="AZ463" s="38"/>
      <c r="BA463" s="45"/>
      <c r="BB463" s="45"/>
      <c r="BC463" s="45"/>
      <c r="BD463" s="45"/>
      <c r="BE463" s="45"/>
      <c r="BF463" s="38"/>
      <c r="BG463" s="38"/>
      <c r="BH463" s="38"/>
      <c r="BI463" s="38"/>
      <c r="BJ463" s="45"/>
      <c r="BK463" s="45"/>
      <c r="BL463" s="38"/>
      <c r="BM463" s="38"/>
      <c r="BN463" s="38"/>
      <c r="BO463" s="38"/>
      <c r="BP463" s="42"/>
      <c r="BQ463" s="42"/>
      <c r="BR463" s="42"/>
      <c r="BS463" s="42"/>
      <c r="BT463" s="42"/>
    </row>
    <row r="464" spans="1:72" s="63" customFormat="1">
      <c r="A464" s="53" t="str">
        <f t="shared" si="7"/>
        <v/>
      </c>
      <c r="B464" s="62"/>
      <c r="C464" s="65"/>
      <c r="D464" s="50" t="str">
        <f>IFERROR((VLOOKUP(C464,ผู้สำเร็จการศึกษา!$C$1:$M$3332,2,0)),"")</f>
        <v/>
      </c>
      <c r="E464" s="51" t="str">
        <f>IFERROR((VLOOKUP(C464,ผู้สำเร็จการศึกษา!$C$1:$M$3332,3,0)),"")</f>
        <v/>
      </c>
      <c r="F464" s="51" t="str">
        <f>IFERROR((VLOOKUP(C464,ผู้สำเร็จการศึกษา!$C$1:$M$3332,4,0)),"")</f>
        <v/>
      </c>
      <c r="G464" s="51" t="str">
        <f>IFERROR((VLOOKUP(C464,ผู้สำเร็จการศึกษา!$C$1:$M$3332,10,0)),"")</f>
        <v/>
      </c>
      <c r="H464" s="51" t="str">
        <f>IFERROR((VLOOKUP(C464,ผู้สำเร็จการศึกษา!$C$1:$M$3332,6,0)),"")</f>
        <v/>
      </c>
      <c r="I464" s="51" t="str">
        <f>IFERROR((VLOOKUP(C464,ผู้สำเร็จการศึกษา!$C$1:$M$3332,8,0)),"")</f>
        <v/>
      </c>
      <c r="J464" s="51"/>
      <c r="K464" s="51"/>
      <c r="L464" s="51"/>
      <c r="M464" s="51"/>
      <c r="N464" s="51"/>
      <c r="O464" s="51"/>
      <c r="P464" s="51"/>
      <c r="Q464" s="51"/>
      <c r="R464" s="51"/>
      <c r="S464" s="39"/>
      <c r="T464" s="40"/>
      <c r="U464" s="39"/>
      <c r="V464" s="40"/>
      <c r="W464" s="39"/>
      <c r="X464" s="41"/>
      <c r="Y464" s="41"/>
      <c r="Z464" s="41"/>
      <c r="AA464" s="42"/>
      <c r="AB464" s="41"/>
      <c r="AC464" s="41"/>
      <c r="AD464" s="41"/>
      <c r="AE464" s="40"/>
      <c r="AF464" s="43"/>
      <c r="AG464" s="43"/>
      <c r="AH464" s="40"/>
      <c r="AI464" s="44"/>
      <c r="AJ464" s="44"/>
      <c r="AK464" s="44"/>
      <c r="AL464" s="44"/>
      <c r="AM464" s="44"/>
      <c r="AN464" s="44"/>
      <c r="AO464" s="45"/>
      <c r="AP464" s="45"/>
      <c r="AQ464" s="45"/>
      <c r="AR464" s="45"/>
      <c r="AS464" s="45"/>
      <c r="AT464" s="45"/>
      <c r="AU464" s="38"/>
      <c r="AV464" s="38"/>
      <c r="AW464" s="38"/>
      <c r="AX464" s="38"/>
      <c r="AY464" s="38"/>
      <c r="AZ464" s="38"/>
      <c r="BA464" s="45"/>
      <c r="BB464" s="45"/>
      <c r="BC464" s="45"/>
      <c r="BD464" s="45"/>
      <c r="BE464" s="45"/>
      <c r="BF464" s="38"/>
      <c r="BG464" s="38"/>
      <c r="BH464" s="38"/>
      <c r="BI464" s="38"/>
      <c r="BJ464" s="45"/>
      <c r="BK464" s="45"/>
      <c r="BL464" s="38"/>
      <c r="BM464" s="38"/>
      <c r="BN464" s="38"/>
      <c r="BO464" s="38"/>
      <c r="BP464" s="42"/>
      <c r="BQ464" s="42"/>
      <c r="BR464" s="42"/>
      <c r="BS464" s="42"/>
      <c r="BT464" s="42"/>
    </row>
    <row r="465" spans="1:72" s="63" customFormat="1">
      <c r="A465" s="53" t="str">
        <f t="shared" si="7"/>
        <v/>
      </c>
      <c r="B465" s="62"/>
      <c r="C465" s="65"/>
      <c r="D465" s="50" t="str">
        <f>IFERROR((VLOOKUP(C465,ผู้สำเร็จการศึกษา!$C$1:$M$3332,2,0)),"")</f>
        <v/>
      </c>
      <c r="E465" s="51" t="str">
        <f>IFERROR((VLOOKUP(C465,ผู้สำเร็จการศึกษา!$C$1:$M$3332,3,0)),"")</f>
        <v/>
      </c>
      <c r="F465" s="51" t="str">
        <f>IFERROR((VLOOKUP(C465,ผู้สำเร็จการศึกษา!$C$1:$M$3332,4,0)),"")</f>
        <v/>
      </c>
      <c r="G465" s="51" t="str">
        <f>IFERROR((VLOOKUP(C465,ผู้สำเร็จการศึกษา!$C$1:$M$3332,10,0)),"")</f>
        <v/>
      </c>
      <c r="H465" s="51" t="str">
        <f>IFERROR((VLOOKUP(C465,ผู้สำเร็จการศึกษา!$C$1:$M$3332,6,0)),"")</f>
        <v/>
      </c>
      <c r="I465" s="51" t="str">
        <f>IFERROR((VLOOKUP(C465,ผู้สำเร็จการศึกษา!$C$1:$M$3332,8,0)),"")</f>
        <v/>
      </c>
      <c r="J465" s="51"/>
      <c r="K465" s="51"/>
      <c r="L465" s="51"/>
      <c r="M465" s="51"/>
      <c r="N465" s="51"/>
      <c r="O465" s="51"/>
      <c r="P465" s="51"/>
      <c r="Q465" s="51"/>
      <c r="R465" s="51"/>
      <c r="S465" s="39"/>
      <c r="T465" s="40"/>
      <c r="U465" s="39"/>
      <c r="V465" s="40"/>
      <c r="W465" s="39"/>
      <c r="X465" s="41"/>
      <c r="Y465" s="41"/>
      <c r="Z465" s="41"/>
      <c r="AA465" s="42"/>
      <c r="AB465" s="41"/>
      <c r="AC465" s="41"/>
      <c r="AD465" s="41"/>
      <c r="AE465" s="40"/>
      <c r="AF465" s="43"/>
      <c r="AG465" s="43"/>
      <c r="AH465" s="40"/>
      <c r="AI465" s="44"/>
      <c r="AJ465" s="44"/>
      <c r="AK465" s="44"/>
      <c r="AL465" s="44"/>
      <c r="AM465" s="44"/>
      <c r="AN465" s="44"/>
      <c r="AO465" s="45"/>
      <c r="AP465" s="45"/>
      <c r="AQ465" s="45"/>
      <c r="AR465" s="45"/>
      <c r="AS465" s="45"/>
      <c r="AT465" s="45"/>
      <c r="AU465" s="38"/>
      <c r="AV465" s="38"/>
      <c r="AW465" s="38"/>
      <c r="AX465" s="38"/>
      <c r="AY465" s="38"/>
      <c r="AZ465" s="38"/>
      <c r="BA465" s="45"/>
      <c r="BB465" s="45"/>
      <c r="BC465" s="45"/>
      <c r="BD465" s="45"/>
      <c r="BE465" s="45"/>
      <c r="BF465" s="38"/>
      <c r="BG465" s="38"/>
      <c r="BH465" s="38"/>
      <c r="BI465" s="38"/>
      <c r="BJ465" s="45"/>
      <c r="BK465" s="45"/>
      <c r="BL465" s="38"/>
      <c r="BM465" s="38"/>
      <c r="BN465" s="38"/>
      <c r="BO465" s="38"/>
      <c r="BP465" s="42"/>
      <c r="BQ465" s="42"/>
      <c r="BR465" s="42"/>
      <c r="BS465" s="42"/>
      <c r="BT465" s="42"/>
    </row>
    <row r="466" spans="1:72" s="63" customFormat="1">
      <c r="A466" s="53" t="str">
        <f t="shared" si="7"/>
        <v/>
      </c>
      <c r="B466" s="62"/>
      <c r="C466" s="65"/>
      <c r="D466" s="50" t="str">
        <f>IFERROR((VLOOKUP(C466,ผู้สำเร็จการศึกษา!$C$1:$M$3332,2,0)),"")</f>
        <v/>
      </c>
      <c r="E466" s="51" t="str">
        <f>IFERROR((VLOOKUP(C466,ผู้สำเร็จการศึกษา!$C$1:$M$3332,3,0)),"")</f>
        <v/>
      </c>
      <c r="F466" s="51" t="str">
        <f>IFERROR((VLOOKUP(C466,ผู้สำเร็จการศึกษา!$C$1:$M$3332,4,0)),"")</f>
        <v/>
      </c>
      <c r="G466" s="51" t="str">
        <f>IFERROR((VLOOKUP(C466,ผู้สำเร็จการศึกษา!$C$1:$M$3332,10,0)),"")</f>
        <v/>
      </c>
      <c r="H466" s="51" t="str">
        <f>IFERROR((VLOOKUP(C466,ผู้สำเร็จการศึกษา!$C$1:$M$3332,6,0)),"")</f>
        <v/>
      </c>
      <c r="I466" s="51" t="str">
        <f>IFERROR((VLOOKUP(C466,ผู้สำเร็จการศึกษา!$C$1:$M$3332,8,0)),"")</f>
        <v/>
      </c>
      <c r="J466" s="51"/>
      <c r="K466" s="51"/>
      <c r="L466" s="51"/>
      <c r="M466" s="51"/>
      <c r="N466" s="51"/>
      <c r="O466" s="51"/>
      <c r="P466" s="51"/>
      <c r="Q466" s="51"/>
      <c r="R466" s="51"/>
      <c r="S466" s="39"/>
      <c r="T466" s="40"/>
      <c r="U466" s="39"/>
      <c r="V466" s="40"/>
      <c r="W466" s="39"/>
      <c r="X466" s="41"/>
      <c r="Y466" s="41"/>
      <c r="Z466" s="41"/>
      <c r="AA466" s="42"/>
      <c r="AB466" s="41"/>
      <c r="AC466" s="41"/>
      <c r="AD466" s="41"/>
      <c r="AE466" s="40"/>
      <c r="AF466" s="43"/>
      <c r="AG466" s="43"/>
      <c r="AH466" s="40"/>
      <c r="AI466" s="44"/>
      <c r="AJ466" s="44"/>
      <c r="AK466" s="44"/>
      <c r="AL466" s="44"/>
      <c r="AM466" s="44"/>
      <c r="AN466" s="44"/>
      <c r="AO466" s="45"/>
      <c r="AP466" s="45"/>
      <c r="AQ466" s="45"/>
      <c r="AR466" s="45"/>
      <c r="AS466" s="45"/>
      <c r="AT466" s="45"/>
      <c r="AU466" s="38"/>
      <c r="AV466" s="38"/>
      <c r="AW466" s="38"/>
      <c r="AX466" s="38"/>
      <c r="AY466" s="38"/>
      <c r="AZ466" s="38"/>
      <c r="BA466" s="45"/>
      <c r="BB466" s="45"/>
      <c r="BC466" s="45"/>
      <c r="BD466" s="45"/>
      <c r="BE466" s="45"/>
      <c r="BF466" s="38"/>
      <c r="BG466" s="38"/>
      <c r="BH466" s="38"/>
      <c r="BI466" s="38"/>
      <c r="BJ466" s="45"/>
      <c r="BK466" s="45"/>
      <c r="BL466" s="38"/>
      <c r="BM466" s="38"/>
      <c r="BN466" s="38"/>
      <c r="BO466" s="38"/>
      <c r="BP466" s="42"/>
      <c r="BQ466" s="42"/>
      <c r="BR466" s="42"/>
      <c r="BS466" s="42"/>
      <c r="BT466" s="42"/>
    </row>
    <row r="467" spans="1:72" s="63" customFormat="1">
      <c r="A467" s="53" t="str">
        <f t="shared" si="7"/>
        <v/>
      </c>
      <c r="B467" s="62"/>
      <c r="C467" s="65"/>
      <c r="D467" s="50" t="str">
        <f>IFERROR((VLOOKUP(C467,ผู้สำเร็จการศึกษา!$C$1:$M$3332,2,0)),"")</f>
        <v/>
      </c>
      <c r="E467" s="51" t="str">
        <f>IFERROR((VLOOKUP(C467,ผู้สำเร็จการศึกษา!$C$1:$M$3332,3,0)),"")</f>
        <v/>
      </c>
      <c r="F467" s="51" t="str">
        <f>IFERROR((VLOOKUP(C467,ผู้สำเร็จการศึกษา!$C$1:$M$3332,4,0)),"")</f>
        <v/>
      </c>
      <c r="G467" s="51" t="str">
        <f>IFERROR((VLOOKUP(C467,ผู้สำเร็จการศึกษา!$C$1:$M$3332,10,0)),"")</f>
        <v/>
      </c>
      <c r="H467" s="51" t="str">
        <f>IFERROR((VLOOKUP(C467,ผู้สำเร็จการศึกษา!$C$1:$M$3332,6,0)),"")</f>
        <v/>
      </c>
      <c r="I467" s="51" t="str">
        <f>IFERROR((VLOOKUP(C467,ผู้สำเร็จการศึกษา!$C$1:$M$3332,8,0)),"")</f>
        <v/>
      </c>
      <c r="J467" s="51"/>
      <c r="K467" s="51"/>
      <c r="L467" s="51"/>
      <c r="M467" s="51"/>
      <c r="N467" s="51"/>
      <c r="O467" s="51"/>
      <c r="P467" s="51"/>
      <c r="Q467" s="51"/>
      <c r="R467" s="51"/>
      <c r="S467" s="39"/>
      <c r="T467" s="40"/>
      <c r="U467" s="39"/>
      <c r="V467" s="40"/>
      <c r="W467" s="39"/>
      <c r="X467" s="41"/>
      <c r="Y467" s="41"/>
      <c r="Z467" s="41"/>
      <c r="AA467" s="42"/>
      <c r="AB467" s="41"/>
      <c r="AC467" s="41"/>
      <c r="AD467" s="41"/>
      <c r="AE467" s="40"/>
      <c r="AF467" s="43"/>
      <c r="AG467" s="43"/>
      <c r="AH467" s="40"/>
      <c r="AI467" s="44"/>
      <c r="AJ467" s="44"/>
      <c r="AK467" s="44"/>
      <c r="AL467" s="44"/>
      <c r="AM467" s="44"/>
      <c r="AN467" s="44"/>
      <c r="AO467" s="45"/>
      <c r="AP467" s="45"/>
      <c r="AQ467" s="45"/>
      <c r="AR467" s="45"/>
      <c r="AS467" s="45"/>
      <c r="AT467" s="45"/>
      <c r="AU467" s="38"/>
      <c r="AV467" s="38"/>
      <c r="AW467" s="38"/>
      <c r="AX467" s="38"/>
      <c r="AY467" s="38"/>
      <c r="AZ467" s="38"/>
      <c r="BA467" s="45"/>
      <c r="BB467" s="45"/>
      <c r="BC467" s="45"/>
      <c r="BD467" s="45"/>
      <c r="BE467" s="45"/>
      <c r="BF467" s="38"/>
      <c r="BG467" s="38"/>
      <c r="BH467" s="38"/>
      <c r="BI467" s="38"/>
      <c r="BJ467" s="45"/>
      <c r="BK467" s="45"/>
      <c r="BL467" s="38"/>
      <c r="BM467" s="38"/>
      <c r="BN467" s="38"/>
      <c r="BO467" s="38"/>
      <c r="BP467" s="42"/>
      <c r="BQ467" s="42"/>
      <c r="BR467" s="42"/>
      <c r="BS467" s="42"/>
      <c r="BT467" s="42"/>
    </row>
    <row r="468" spans="1:72" s="63" customFormat="1">
      <c r="A468" s="53" t="str">
        <f t="shared" si="7"/>
        <v/>
      </c>
      <c r="B468" s="62"/>
      <c r="C468" s="65"/>
      <c r="D468" s="50" t="str">
        <f>IFERROR((VLOOKUP(C468,ผู้สำเร็จการศึกษา!$C$1:$M$3332,2,0)),"")</f>
        <v/>
      </c>
      <c r="E468" s="51" t="str">
        <f>IFERROR((VLOOKUP(C468,ผู้สำเร็จการศึกษา!$C$1:$M$3332,3,0)),"")</f>
        <v/>
      </c>
      <c r="F468" s="51" t="str">
        <f>IFERROR((VLOOKUP(C468,ผู้สำเร็จการศึกษา!$C$1:$M$3332,4,0)),"")</f>
        <v/>
      </c>
      <c r="G468" s="51" t="str">
        <f>IFERROR((VLOOKUP(C468,ผู้สำเร็จการศึกษา!$C$1:$M$3332,10,0)),"")</f>
        <v/>
      </c>
      <c r="H468" s="51" t="str">
        <f>IFERROR((VLOOKUP(C468,ผู้สำเร็จการศึกษา!$C$1:$M$3332,6,0)),"")</f>
        <v/>
      </c>
      <c r="I468" s="51" t="str">
        <f>IFERROR((VLOOKUP(C468,ผู้สำเร็จการศึกษา!$C$1:$M$3332,8,0)),"")</f>
        <v/>
      </c>
      <c r="J468" s="51"/>
      <c r="K468" s="51"/>
      <c r="L468" s="51"/>
      <c r="M468" s="51"/>
      <c r="N468" s="51"/>
      <c r="O468" s="51"/>
      <c r="P468" s="51"/>
      <c r="Q468" s="51"/>
      <c r="R468" s="51"/>
      <c r="S468" s="39"/>
      <c r="T468" s="40"/>
      <c r="U468" s="39"/>
      <c r="V468" s="40"/>
      <c r="W468" s="39"/>
      <c r="X468" s="41"/>
      <c r="Y468" s="41"/>
      <c r="Z468" s="41"/>
      <c r="AA468" s="42"/>
      <c r="AB468" s="41"/>
      <c r="AC468" s="41"/>
      <c r="AD468" s="41"/>
      <c r="AE468" s="40"/>
      <c r="AF468" s="43"/>
      <c r="AG468" s="43"/>
      <c r="AH468" s="40"/>
      <c r="AI468" s="44"/>
      <c r="AJ468" s="44"/>
      <c r="AK468" s="44"/>
      <c r="AL468" s="44"/>
      <c r="AM468" s="44"/>
      <c r="AN468" s="44"/>
      <c r="AO468" s="45"/>
      <c r="AP468" s="45"/>
      <c r="AQ468" s="45"/>
      <c r="AR468" s="45"/>
      <c r="AS468" s="45"/>
      <c r="AT468" s="45"/>
      <c r="AU468" s="38"/>
      <c r="AV468" s="38"/>
      <c r="AW468" s="38"/>
      <c r="AX468" s="38"/>
      <c r="AY468" s="38"/>
      <c r="AZ468" s="38"/>
      <c r="BA468" s="45"/>
      <c r="BB468" s="45"/>
      <c r="BC468" s="45"/>
      <c r="BD468" s="45"/>
      <c r="BE468" s="45"/>
      <c r="BF468" s="38"/>
      <c r="BG468" s="38"/>
      <c r="BH468" s="38"/>
      <c r="BI468" s="38"/>
      <c r="BJ468" s="45"/>
      <c r="BK468" s="45"/>
      <c r="BL468" s="38"/>
      <c r="BM468" s="38"/>
      <c r="BN468" s="38"/>
      <c r="BO468" s="38"/>
      <c r="BP468" s="42"/>
      <c r="BQ468" s="42"/>
      <c r="BR468" s="42"/>
      <c r="BS468" s="42"/>
      <c r="BT468" s="42"/>
    </row>
    <row r="469" spans="1:72" s="63" customFormat="1">
      <c r="A469" s="53" t="str">
        <f t="shared" si="7"/>
        <v/>
      </c>
      <c r="B469" s="62"/>
      <c r="C469" s="65"/>
      <c r="D469" s="50" t="str">
        <f>IFERROR((VLOOKUP(C469,ผู้สำเร็จการศึกษา!$C$1:$M$3332,2,0)),"")</f>
        <v/>
      </c>
      <c r="E469" s="51" t="str">
        <f>IFERROR((VLOOKUP(C469,ผู้สำเร็จการศึกษา!$C$1:$M$3332,3,0)),"")</f>
        <v/>
      </c>
      <c r="F469" s="51" t="str">
        <f>IFERROR((VLOOKUP(C469,ผู้สำเร็จการศึกษา!$C$1:$M$3332,4,0)),"")</f>
        <v/>
      </c>
      <c r="G469" s="51" t="str">
        <f>IFERROR((VLOOKUP(C469,ผู้สำเร็จการศึกษา!$C$1:$M$3332,10,0)),"")</f>
        <v/>
      </c>
      <c r="H469" s="51" t="str">
        <f>IFERROR((VLOOKUP(C469,ผู้สำเร็จการศึกษา!$C$1:$M$3332,6,0)),"")</f>
        <v/>
      </c>
      <c r="I469" s="51" t="str">
        <f>IFERROR((VLOOKUP(C469,ผู้สำเร็จการศึกษา!$C$1:$M$3332,8,0)),"")</f>
        <v/>
      </c>
      <c r="J469" s="51"/>
      <c r="K469" s="51"/>
      <c r="L469" s="51"/>
      <c r="M469" s="51"/>
      <c r="N469" s="51"/>
      <c r="O469" s="51"/>
      <c r="P469" s="51"/>
      <c r="Q469" s="51"/>
      <c r="R469" s="51"/>
      <c r="S469" s="39"/>
      <c r="T469" s="40"/>
      <c r="U469" s="39"/>
      <c r="V469" s="40"/>
      <c r="W469" s="39"/>
      <c r="X469" s="41"/>
      <c r="Y469" s="41"/>
      <c r="Z469" s="41"/>
      <c r="AA469" s="42"/>
      <c r="AB469" s="41"/>
      <c r="AC469" s="41"/>
      <c r="AD469" s="41"/>
      <c r="AE469" s="40"/>
      <c r="AF469" s="43"/>
      <c r="AG469" s="43"/>
      <c r="AH469" s="40"/>
      <c r="AI469" s="44"/>
      <c r="AJ469" s="44"/>
      <c r="AK469" s="44"/>
      <c r="AL469" s="44"/>
      <c r="AM469" s="44"/>
      <c r="AN469" s="44"/>
      <c r="AO469" s="45"/>
      <c r="AP469" s="45"/>
      <c r="AQ469" s="45"/>
      <c r="AR469" s="45"/>
      <c r="AS469" s="45"/>
      <c r="AT469" s="45"/>
      <c r="AU469" s="38"/>
      <c r="AV469" s="38"/>
      <c r="AW469" s="38"/>
      <c r="AX469" s="38"/>
      <c r="AY469" s="38"/>
      <c r="AZ469" s="38"/>
      <c r="BA469" s="45"/>
      <c r="BB469" s="45"/>
      <c r="BC469" s="45"/>
      <c r="BD469" s="45"/>
      <c r="BE469" s="45"/>
      <c r="BF469" s="38"/>
      <c r="BG469" s="38"/>
      <c r="BH469" s="38"/>
      <c r="BI469" s="38"/>
      <c r="BJ469" s="45"/>
      <c r="BK469" s="45"/>
      <c r="BL469" s="38"/>
      <c r="BM469" s="38"/>
      <c r="BN469" s="38"/>
      <c r="BO469" s="38"/>
      <c r="BP469" s="42"/>
      <c r="BQ469" s="42"/>
      <c r="BR469" s="42"/>
      <c r="BS469" s="42"/>
      <c r="BT469" s="42"/>
    </row>
    <row r="470" spans="1:72" s="63" customFormat="1">
      <c r="A470" s="53" t="str">
        <f t="shared" si="7"/>
        <v/>
      </c>
      <c r="B470" s="62"/>
      <c r="C470" s="65"/>
      <c r="D470" s="50" t="str">
        <f>IFERROR((VLOOKUP(C470,ผู้สำเร็จการศึกษา!$C$1:$M$3332,2,0)),"")</f>
        <v/>
      </c>
      <c r="E470" s="51" t="str">
        <f>IFERROR((VLOOKUP(C470,ผู้สำเร็จการศึกษา!$C$1:$M$3332,3,0)),"")</f>
        <v/>
      </c>
      <c r="F470" s="51" t="str">
        <f>IFERROR((VLOOKUP(C470,ผู้สำเร็จการศึกษา!$C$1:$M$3332,4,0)),"")</f>
        <v/>
      </c>
      <c r="G470" s="51" t="str">
        <f>IFERROR((VLOOKUP(C470,ผู้สำเร็จการศึกษา!$C$1:$M$3332,10,0)),"")</f>
        <v/>
      </c>
      <c r="H470" s="51" t="str">
        <f>IFERROR((VLOOKUP(C470,ผู้สำเร็จการศึกษา!$C$1:$M$3332,6,0)),"")</f>
        <v/>
      </c>
      <c r="I470" s="51" t="str">
        <f>IFERROR((VLOOKUP(C470,ผู้สำเร็จการศึกษา!$C$1:$M$3332,8,0)),"")</f>
        <v/>
      </c>
      <c r="J470" s="51"/>
      <c r="K470" s="51"/>
      <c r="L470" s="51"/>
      <c r="M470" s="51"/>
      <c r="N470" s="51"/>
      <c r="O470" s="51"/>
      <c r="P470" s="51"/>
      <c r="Q470" s="51"/>
      <c r="R470" s="51"/>
      <c r="S470" s="39"/>
      <c r="T470" s="40"/>
      <c r="U470" s="39"/>
      <c r="V470" s="40"/>
      <c r="W470" s="39"/>
      <c r="X470" s="41"/>
      <c r="Y470" s="41"/>
      <c r="Z470" s="41"/>
      <c r="AA470" s="42"/>
      <c r="AB470" s="41"/>
      <c r="AC470" s="41"/>
      <c r="AD470" s="41"/>
      <c r="AE470" s="40"/>
      <c r="AF470" s="43"/>
      <c r="AG470" s="43"/>
      <c r="AH470" s="40"/>
      <c r="AI470" s="44"/>
      <c r="AJ470" s="44"/>
      <c r="AK470" s="44"/>
      <c r="AL470" s="44"/>
      <c r="AM470" s="44"/>
      <c r="AN470" s="44"/>
      <c r="AO470" s="45"/>
      <c r="AP470" s="45"/>
      <c r="AQ470" s="45"/>
      <c r="AR470" s="45"/>
      <c r="AS470" s="45"/>
      <c r="AT470" s="45"/>
      <c r="AU470" s="38"/>
      <c r="AV470" s="38"/>
      <c r="AW470" s="38"/>
      <c r="AX470" s="38"/>
      <c r="AY470" s="38"/>
      <c r="AZ470" s="38"/>
      <c r="BA470" s="45"/>
      <c r="BB470" s="45"/>
      <c r="BC470" s="45"/>
      <c r="BD470" s="45"/>
      <c r="BE470" s="45"/>
      <c r="BF470" s="38"/>
      <c r="BG470" s="38"/>
      <c r="BH470" s="38"/>
      <c r="BI470" s="38"/>
      <c r="BJ470" s="45"/>
      <c r="BK470" s="45"/>
      <c r="BL470" s="38"/>
      <c r="BM470" s="38"/>
      <c r="BN470" s="38"/>
      <c r="BO470" s="38"/>
      <c r="BP470" s="42"/>
      <c r="BQ470" s="42"/>
      <c r="BR470" s="42"/>
      <c r="BS470" s="42"/>
      <c r="BT470" s="42"/>
    </row>
    <row r="471" spans="1:72" s="63" customFormat="1">
      <c r="A471" s="53" t="str">
        <f t="shared" si="7"/>
        <v/>
      </c>
      <c r="B471" s="62"/>
      <c r="C471" s="65"/>
      <c r="D471" s="50" t="str">
        <f>IFERROR((VLOOKUP(C471,ผู้สำเร็จการศึกษา!$C$1:$M$3332,2,0)),"")</f>
        <v/>
      </c>
      <c r="E471" s="51" t="str">
        <f>IFERROR((VLOOKUP(C471,ผู้สำเร็จการศึกษา!$C$1:$M$3332,3,0)),"")</f>
        <v/>
      </c>
      <c r="F471" s="51" t="str">
        <f>IFERROR((VLOOKUP(C471,ผู้สำเร็จการศึกษา!$C$1:$M$3332,4,0)),"")</f>
        <v/>
      </c>
      <c r="G471" s="51" t="str">
        <f>IFERROR((VLOOKUP(C471,ผู้สำเร็จการศึกษา!$C$1:$M$3332,10,0)),"")</f>
        <v/>
      </c>
      <c r="H471" s="51" t="str">
        <f>IFERROR((VLOOKUP(C471,ผู้สำเร็จการศึกษา!$C$1:$M$3332,6,0)),"")</f>
        <v/>
      </c>
      <c r="I471" s="51" t="str">
        <f>IFERROR((VLOOKUP(C471,ผู้สำเร็จการศึกษา!$C$1:$M$3332,8,0)),"")</f>
        <v/>
      </c>
      <c r="J471" s="51"/>
      <c r="K471" s="51"/>
      <c r="L471" s="51"/>
      <c r="M471" s="51"/>
      <c r="N471" s="51"/>
      <c r="O471" s="51"/>
      <c r="P471" s="51"/>
      <c r="Q471" s="51"/>
      <c r="R471" s="51"/>
      <c r="S471" s="39"/>
      <c r="T471" s="40"/>
      <c r="U471" s="39"/>
      <c r="V471" s="40"/>
      <c r="W471" s="39"/>
      <c r="X471" s="41"/>
      <c r="Y471" s="41"/>
      <c r="Z471" s="41"/>
      <c r="AA471" s="42"/>
      <c r="AB471" s="41"/>
      <c r="AC471" s="41"/>
      <c r="AD471" s="41"/>
      <c r="AE471" s="40"/>
      <c r="AF471" s="43"/>
      <c r="AG471" s="43"/>
      <c r="AH471" s="40"/>
      <c r="AI471" s="44"/>
      <c r="AJ471" s="44"/>
      <c r="AK471" s="44"/>
      <c r="AL471" s="44"/>
      <c r="AM471" s="44"/>
      <c r="AN471" s="44"/>
      <c r="AO471" s="45"/>
      <c r="AP471" s="45"/>
      <c r="AQ471" s="45"/>
      <c r="AR471" s="45"/>
      <c r="AS471" s="45"/>
      <c r="AT471" s="45"/>
      <c r="AU471" s="38"/>
      <c r="AV471" s="38"/>
      <c r="AW471" s="38"/>
      <c r="AX471" s="38"/>
      <c r="AY471" s="38"/>
      <c r="AZ471" s="38"/>
      <c r="BA471" s="45"/>
      <c r="BB471" s="45"/>
      <c r="BC471" s="45"/>
      <c r="BD471" s="45"/>
      <c r="BE471" s="45"/>
      <c r="BF471" s="38"/>
      <c r="BG471" s="38"/>
      <c r="BH471" s="38"/>
      <c r="BI471" s="38"/>
      <c r="BJ471" s="45"/>
      <c r="BK471" s="45"/>
      <c r="BL471" s="38"/>
      <c r="BM471" s="38"/>
      <c r="BN471" s="38"/>
      <c r="BO471" s="38"/>
      <c r="BP471" s="42"/>
      <c r="BQ471" s="42"/>
      <c r="BR471" s="42"/>
      <c r="BS471" s="42"/>
      <c r="BT471" s="42"/>
    </row>
    <row r="472" spans="1:72" s="63" customFormat="1">
      <c r="A472" s="53" t="str">
        <f t="shared" si="7"/>
        <v/>
      </c>
      <c r="B472" s="62"/>
      <c r="C472" s="65"/>
      <c r="D472" s="50" t="str">
        <f>IFERROR((VLOOKUP(C472,ผู้สำเร็จการศึกษา!$C$1:$M$3332,2,0)),"")</f>
        <v/>
      </c>
      <c r="E472" s="51" t="str">
        <f>IFERROR((VLOOKUP(C472,ผู้สำเร็จการศึกษา!$C$1:$M$3332,3,0)),"")</f>
        <v/>
      </c>
      <c r="F472" s="51" t="str">
        <f>IFERROR((VLOOKUP(C472,ผู้สำเร็จการศึกษา!$C$1:$M$3332,4,0)),"")</f>
        <v/>
      </c>
      <c r="G472" s="51" t="str">
        <f>IFERROR((VLOOKUP(C472,ผู้สำเร็จการศึกษา!$C$1:$M$3332,10,0)),"")</f>
        <v/>
      </c>
      <c r="H472" s="51" t="str">
        <f>IFERROR((VLOOKUP(C472,ผู้สำเร็จการศึกษา!$C$1:$M$3332,6,0)),"")</f>
        <v/>
      </c>
      <c r="I472" s="51" t="str">
        <f>IFERROR((VLOOKUP(C472,ผู้สำเร็จการศึกษา!$C$1:$M$3332,8,0)),"")</f>
        <v/>
      </c>
      <c r="J472" s="51"/>
      <c r="K472" s="51"/>
      <c r="L472" s="51"/>
      <c r="M472" s="51"/>
      <c r="N472" s="51"/>
      <c r="O472" s="51"/>
      <c r="P472" s="51"/>
      <c r="Q472" s="51"/>
      <c r="R472" s="51"/>
      <c r="S472" s="39"/>
      <c r="T472" s="40"/>
      <c r="U472" s="39"/>
      <c r="V472" s="40"/>
      <c r="W472" s="39"/>
      <c r="X472" s="41"/>
      <c r="Y472" s="41"/>
      <c r="Z472" s="41"/>
      <c r="AA472" s="42"/>
      <c r="AB472" s="41"/>
      <c r="AC472" s="41"/>
      <c r="AD472" s="41"/>
      <c r="AE472" s="40"/>
      <c r="AF472" s="43"/>
      <c r="AG472" s="43"/>
      <c r="AH472" s="40"/>
      <c r="AI472" s="44"/>
      <c r="AJ472" s="44"/>
      <c r="AK472" s="44"/>
      <c r="AL472" s="44"/>
      <c r="AM472" s="44"/>
      <c r="AN472" s="44"/>
      <c r="AO472" s="45"/>
      <c r="AP472" s="45"/>
      <c r="AQ472" s="45"/>
      <c r="AR472" s="45"/>
      <c r="AS472" s="45"/>
      <c r="AT472" s="45"/>
      <c r="AU472" s="38"/>
      <c r="AV472" s="38"/>
      <c r="AW472" s="38"/>
      <c r="AX472" s="38"/>
      <c r="AY472" s="38"/>
      <c r="AZ472" s="38"/>
      <c r="BA472" s="45"/>
      <c r="BB472" s="45"/>
      <c r="BC472" s="45"/>
      <c r="BD472" s="45"/>
      <c r="BE472" s="45"/>
      <c r="BF472" s="38"/>
      <c r="BG472" s="38"/>
      <c r="BH472" s="38"/>
      <c r="BI472" s="38"/>
      <c r="BJ472" s="45"/>
      <c r="BK472" s="45"/>
      <c r="BL472" s="38"/>
      <c r="BM472" s="38"/>
      <c r="BN472" s="38"/>
      <c r="BO472" s="38"/>
      <c r="BP472" s="42"/>
      <c r="BQ472" s="42"/>
      <c r="BR472" s="42"/>
      <c r="BS472" s="42"/>
      <c r="BT472" s="42"/>
    </row>
    <row r="473" spans="1:72" s="63" customFormat="1">
      <c r="A473" s="53" t="str">
        <f t="shared" si="7"/>
        <v/>
      </c>
      <c r="B473" s="62"/>
      <c r="C473" s="65"/>
      <c r="D473" s="50" t="str">
        <f>IFERROR((VLOOKUP(C473,ผู้สำเร็จการศึกษา!$C$1:$M$3332,2,0)),"")</f>
        <v/>
      </c>
      <c r="E473" s="51" t="str">
        <f>IFERROR((VLOOKUP(C473,ผู้สำเร็จการศึกษา!$C$1:$M$3332,3,0)),"")</f>
        <v/>
      </c>
      <c r="F473" s="51" t="str">
        <f>IFERROR((VLOOKUP(C473,ผู้สำเร็จการศึกษา!$C$1:$M$3332,4,0)),"")</f>
        <v/>
      </c>
      <c r="G473" s="51" t="str">
        <f>IFERROR((VLOOKUP(C473,ผู้สำเร็จการศึกษา!$C$1:$M$3332,10,0)),"")</f>
        <v/>
      </c>
      <c r="H473" s="51" t="str">
        <f>IFERROR((VLOOKUP(C473,ผู้สำเร็จการศึกษา!$C$1:$M$3332,6,0)),"")</f>
        <v/>
      </c>
      <c r="I473" s="51" t="str">
        <f>IFERROR((VLOOKUP(C473,ผู้สำเร็จการศึกษา!$C$1:$M$3332,8,0)),"")</f>
        <v/>
      </c>
      <c r="J473" s="51"/>
      <c r="K473" s="51"/>
      <c r="L473" s="51"/>
      <c r="M473" s="51"/>
      <c r="N473" s="51"/>
      <c r="O473" s="51"/>
      <c r="P473" s="51"/>
      <c r="Q473" s="51"/>
      <c r="R473" s="51"/>
      <c r="S473" s="39"/>
      <c r="T473" s="40"/>
      <c r="U473" s="39"/>
      <c r="V473" s="40"/>
      <c r="W473" s="39"/>
      <c r="X473" s="41"/>
      <c r="Y473" s="41"/>
      <c r="Z473" s="41"/>
      <c r="AA473" s="42"/>
      <c r="AB473" s="41"/>
      <c r="AC473" s="41"/>
      <c r="AD473" s="41"/>
      <c r="AE473" s="40"/>
      <c r="AF473" s="43"/>
      <c r="AG473" s="43"/>
      <c r="AH473" s="40"/>
      <c r="AI473" s="44"/>
      <c r="AJ473" s="44"/>
      <c r="AK473" s="44"/>
      <c r="AL473" s="44"/>
      <c r="AM473" s="44"/>
      <c r="AN473" s="44"/>
      <c r="AO473" s="45"/>
      <c r="AP473" s="45"/>
      <c r="AQ473" s="45"/>
      <c r="AR473" s="45"/>
      <c r="AS473" s="45"/>
      <c r="AT473" s="45"/>
      <c r="AU473" s="38"/>
      <c r="AV473" s="38"/>
      <c r="AW473" s="38"/>
      <c r="AX473" s="38"/>
      <c r="AY473" s="38"/>
      <c r="AZ473" s="38"/>
      <c r="BA473" s="45"/>
      <c r="BB473" s="45"/>
      <c r="BC473" s="45"/>
      <c r="BD473" s="45"/>
      <c r="BE473" s="45"/>
      <c r="BF473" s="38"/>
      <c r="BG473" s="38"/>
      <c r="BH473" s="38"/>
      <c r="BI473" s="38"/>
      <c r="BJ473" s="45"/>
      <c r="BK473" s="45"/>
      <c r="BL473" s="38"/>
      <c r="BM473" s="38"/>
      <c r="BN473" s="38"/>
      <c r="BO473" s="38"/>
      <c r="BP473" s="42"/>
      <c r="BQ473" s="42"/>
      <c r="BR473" s="42"/>
      <c r="BS473" s="42"/>
      <c r="BT473" s="42"/>
    </row>
    <row r="474" spans="1:72" s="63" customFormat="1">
      <c r="A474" s="53" t="str">
        <f t="shared" si="7"/>
        <v/>
      </c>
      <c r="B474" s="62"/>
      <c r="C474" s="65"/>
      <c r="D474" s="50" t="str">
        <f>IFERROR((VLOOKUP(C474,ผู้สำเร็จการศึกษา!$C$1:$M$3332,2,0)),"")</f>
        <v/>
      </c>
      <c r="E474" s="51" t="str">
        <f>IFERROR((VLOOKUP(C474,ผู้สำเร็จการศึกษา!$C$1:$M$3332,3,0)),"")</f>
        <v/>
      </c>
      <c r="F474" s="51" t="str">
        <f>IFERROR((VLOOKUP(C474,ผู้สำเร็จการศึกษา!$C$1:$M$3332,4,0)),"")</f>
        <v/>
      </c>
      <c r="G474" s="51" t="str">
        <f>IFERROR((VLOOKUP(C474,ผู้สำเร็จการศึกษา!$C$1:$M$3332,10,0)),"")</f>
        <v/>
      </c>
      <c r="H474" s="51" t="str">
        <f>IFERROR((VLOOKUP(C474,ผู้สำเร็จการศึกษา!$C$1:$M$3332,6,0)),"")</f>
        <v/>
      </c>
      <c r="I474" s="51" t="str">
        <f>IFERROR((VLOOKUP(C474,ผู้สำเร็จการศึกษา!$C$1:$M$3332,8,0)),"")</f>
        <v/>
      </c>
      <c r="J474" s="51"/>
      <c r="K474" s="51"/>
      <c r="L474" s="51"/>
      <c r="M474" s="51"/>
      <c r="N474" s="51"/>
      <c r="O474" s="51"/>
      <c r="P474" s="51"/>
      <c r="Q474" s="51"/>
      <c r="R474" s="51"/>
      <c r="S474" s="39"/>
      <c r="T474" s="40"/>
      <c r="U474" s="39"/>
      <c r="V474" s="40"/>
      <c r="W474" s="39"/>
      <c r="X474" s="41"/>
      <c r="Y474" s="41"/>
      <c r="Z474" s="41"/>
      <c r="AA474" s="42"/>
      <c r="AB474" s="41"/>
      <c r="AC474" s="41"/>
      <c r="AD474" s="41"/>
      <c r="AE474" s="40"/>
      <c r="AF474" s="43"/>
      <c r="AG474" s="43"/>
      <c r="AH474" s="40"/>
      <c r="AI474" s="44"/>
      <c r="AJ474" s="44"/>
      <c r="AK474" s="44"/>
      <c r="AL474" s="44"/>
      <c r="AM474" s="44"/>
      <c r="AN474" s="44"/>
      <c r="AO474" s="45"/>
      <c r="AP474" s="45"/>
      <c r="AQ474" s="45"/>
      <c r="AR474" s="45"/>
      <c r="AS474" s="45"/>
      <c r="AT474" s="45"/>
      <c r="AU474" s="38"/>
      <c r="AV474" s="38"/>
      <c r="AW474" s="38"/>
      <c r="AX474" s="38"/>
      <c r="AY474" s="38"/>
      <c r="AZ474" s="38"/>
      <c r="BA474" s="45"/>
      <c r="BB474" s="45"/>
      <c r="BC474" s="45"/>
      <c r="BD474" s="45"/>
      <c r="BE474" s="45"/>
      <c r="BF474" s="38"/>
      <c r="BG474" s="38"/>
      <c r="BH474" s="38"/>
      <c r="BI474" s="38"/>
      <c r="BJ474" s="45"/>
      <c r="BK474" s="45"/>
      <c r="BL474" s="38"/>
      <c r="BM474" s="38"/>
      <c r="BN474" s="38"/>
      <c r="BO474" s="38"/>
      <c r="BP474" s="42"/>
      <c r="BQ474" s="42"/>
      <c r="BR474" s="42"/>
      <c r="BS474" s="42"/>
      <c r="BT474" s="42"/>
    </row>
    <row r="475" spans="1:72" s="63" customFormat="1">
      <c r="A475" s="53" t="str">
        <f t="shared" si="7"/>
        <v/>
      </c>
      <c r="B475" s="62"/>
      <c r="C475" s="65"/>
      <c r="D475" s="50" t="str">
        <f>IFERROR((VLOOKUP(C475,ผู้สำเร็จการศึกษา!$C$1:$M$3332,2,0)),"")</f>
        <v/>
      </c>
      <c r="E475" s="51" t="str">
        <f>IFERROR((VLOOKUP(C475,ผู้สำเร็จการศึกษา!$C$1:$M$3332,3,0)),"")</f>
        <v/>
      </c>
      <c r="F475" s="51" t="str">
        <f>IFERROR((VLOOKUP(C475,ผู้สำเร็จการศึกษา!$C$1:$M$3332,4,0)),"")</f>
        <v/>
      </c>
      <c r="G475" s="51" t="str">
        <f>IFERROR((VLOOKUP(C475,ผู้สำเร็จการศึกษา!$C$1:$M$3332,10,0)),"")</f>
        <v/>
      </c>
      <c r="H475" s="51" t="str">
        <f>IFERROR((VLOOKUP(C475,ผู้สำเร็จการศึกษา!$C$1:$M$3332,6,0)),"")</f>
        <v/>
      </c>
      <c r="I475" s="51" t="str">
        <f>IFERROR((VLOOKUP(C475,ผู้สำเร็จการศึกษา!$C$1:$M$3332,8,0)),"")</f>
        <v/>
      </c>
      <c r="J475" s="51"/>
      <c r="K475" s="51"/>
      <c r="L475" s="51"/>
      <c r="M475" s="51"/>
      <c r="N475" s="51"/>
      <c r="O475" s="51"/>
      <c r="P475" s="51"/>
      <c r="Q475" s="51"/>
      <c r="R475" s="51"/>
      <c r="S475" s="39"/>
      <c r="T475" s="40"/>
      <c r="U475" s="39"/>
      <c r="V475" s="40"/>
      <c r="W475" s="39"/>
      <c r="X475" s="41"/>
      <c r="Y475" s="41"/>
      <c r="Z475" s="41"/>
      <c r="AA475" s="42"/>
      <c r="AB475" s="41"/>
      <c r="AC475" s="41"/>
      <c r="AD475" s="41"/>
      <c r="AE475" s="40"/>
      <c r="AF475" s="43"/>
      <c r="AG475" s="43"/>
      <c r="AH475" s="40"/>
      <c r="AI475" s="44"/>
      <c r="AJ475" s="44"/>
      <c r="AK475" s="44"/>
      <c r="AL475" s="44"/>
      <c r="AM475" s="44"/>
      <c r="AN475" s="44"/>
      <c r="AO475" s="45"/>
      <c r="AP475" s="45"/>
      <c r="AQ475" s="45"/>
      <c r="AR475" s="45"/>
      <c r="AS475" s="45"/>
      <c r="AT475" s="45"/>
      <c r="AU475" s="38"/>
      <c r="AV475" s="38"/>
      <c r="AW475" s="38"/>
      <c r="AX475" s="38"/>
      <c r="AY475" s="38"/>
      <c r="AZ475" s="38"/>
      <c r="BA475" s="45"/>
      <c r="BB475" s="45"/>
      <c r="BC475" s="45"/>
      <c r="BD475" s="45"/>
      <c r="BE475" s="45"/>
      <c r="BF475" s="38"/>
      <c r="BG475" s="38"/>
      <c r="BH475" s="38"/>
      <c r="BI475" s="38"/>
      <c r="BJ475" s="45"/>
      <c r="BK475" s="45"/>
      <c r="BL475" s="38"/>
      <c r="BM475" s="38"/>
      <c r="BN475" s="38"/>
      <c r="BO475" s="38"/>
      <c r="BP475" s="42"/>
      <c r="BQ475" s="42"/>
      <c r="BR475" s="42"/>
      <c r="BS475" s="42"/>
      <c r="BT475" s="42"/>
    </row>
    <row r="476" spans="1:72" s="63" customFormat="1">
      <c r="A476" s="53" t="str">
        <f t="shared" si="7"/>
        <v/>
      </c>
      <c r="B476" s="62"/>
      <c r="C476" s="65"/>
      <c r="D476" s="50" t="str">
        <f>IFERROR((VLOOKUP(C476,ผู้สำเร็จการศึกษา!$C$1:$M$3332,2,0)),"")</f>
        <v/>
      </c>
      <c r="E476" s="51" t="str">
        <f>IFERROR((VLOOKUP(C476,ผู้สำเร็จการศึกษา!$C$1:$M$3332,3,0)),"")</f>
        <v/>
      </c>
      <c r="F476" s="51" t="str">
        <f>IFERROR((VLOOKUP(C476,ผู้สำเร็จการศึกษา!$C$1:$M$3332,4,0)),"")</f>
        <v/>
      </c>
      <c r="G476" s="51" t="str">
        <f>IFERROR((VLOOKUP(C476,ผู้สำเร็จการศึกษา!$C$1:$M$3332,10,0)),"")</f>
        <v/>
      </c>
      <c r="H476" s="51" t="str">
        <f>IFERROR((VLOOKUP(C476,ผู้สำเร็จการศึกษา!$C$1:$M$3332,6,0)),"")</f>
        <v/>
      </c>
      <c r="I476" s="51" t="str">
        <f>IFERROR((VLOOKUP(C476,ผู้สำเร็จการศึกษา!$C$1:$M$3332,8,0)),"")</f>
        <v/>
      </c>
      <c r="J476" s="51"/>
      <c r="K476" s="51"/>
      <c r="L476" s="51"/>
      <c r="M476" s="51"/>
      <c r="N476" s="51"/>
      <c r="O476" s="51"/>
      <c r="P476" s="51"/>
      <c r="Q476" s="51"/>
      <c r="R476" s="51"/>
      <c r="S476" s="39"/>
      <c r="T476" s="40"/>
      <c r="U476" s="39"/>
      <c r="V476" s="40"/>
      <c r="W476" s="39"/>
      <c r="X476" s="41"/>
      <c r="Y476" s="41"/>
      <c r="Z476" s="41"/>
      <c r="AA476" s="42"/>
      <c r="AB476" s="41"/>
      <c r="AC476" s="41"/>
      <c r="AD476" s="41"/>
      <c r="AE476" s="40"/>
      <c r="AF476" s="43"/>
      <c r="AG476" s="43"/>
      <c r="AH476" s="40"/>
      <c r="AI476" s="44"/>
      <c r="AJ476" s="44"/>
      <c r="AK476" s="44"/>
      <c r="AL476" s="44"/>
      <c r="AM476" s="44"/>
      <c r="AN476" s="44"/>
      <c r="AO476" s="45"/>
      <c r="AP476" s="45"/>
      <c r="AQ476" s="45"/>
      <c r="AR476" s="45"/>
      <c r="AS476" s="45"/>
      <c r="AT476" s="45"/>
      <c r="AU476" s="38"/>
      <c r="AV476" s="38"/>
      <c r="AW476" s="38"/>
      <c r="AX476" s="38"/>
      <c r="AY476" s="38"/>
      <c r="AZ476" s="38"/>
      <c r="BA476" s="45"/>
      <c r="BB476" s="45"/>
      <c r="BC476" s="45"/>
      <c r="BD476" s="45"/>
      <c r="BE476" s="45"/>
      <c r="BF476" s="38"/>
      <c r="BG476" s="38"/>
      <c r="BH476" s="38"/>
      <c r="BI476" s="38"/>
      <c r="BJ476" s="45"/>
      <c r="BK476" s="45"/>
      <c r="BL476" s="38"/>
      <c r="BM476" s="38"/>
      <c r="BN476" s="38"/>
      <c r="BO476" s="38"/>
      <c r="BP476" s="42"/>
      <c r="BQ476" s="42"/>
      <c r="BR476" s="42"/>
      <c r="BS476" s="42"/>
      <c r="BT476" s="42"/>
    </row>
    <row r="477" spans="1:72" s="63" customFormat="1">
      <c r="A477" s="53" t="str">
        <f t="shared" si="7"/>
        <v/>
      </c>
      <c r="B477" s="62"/>
      <c r="C477" s="65"/>
      <c r="D477" s="50" t="str">
        <f>IFERROR((VLOOKUP(C477,ผู้สำเร็จการศึกษา!$C$1:$M$3332,2,0)),"")</f>
        <v/>
      </c>
      <c r="E477" s="51" t="str">
        <f>IFERROR((VLOOKUP(C477,ผู้สำเร็จการศึกษา!$C$1:$M$3332,3,0)),"")</f>
        <v/>
      </c>
      <c r="F477" s="51" t="str">
        <f>IFERROR((VLOOKUP(C477,ผู้สำเร็จการศึกษา!$C$1:$M$3332,4,0)),"")</f>
        <v/>
      </c>
      <c r="G477" s="51" t="str">
        <f>IFERROR((VLOOKUP(C477,ผู้สำเร็จการศึกษา!$C$1:$M$3332,10,0)),"")</f>
        <v/>
      </c>
      <c r="H477" s="51" t="str">
        <f>IFERROR((VLOOKUP(C477,ผู้สำเร็จการศึกษา!$C$1:$M$3332,6,0)),"")</f>
        <v/>
      </c>
      <c r="I477" s="51" t="str">
        <f>IFERROR((VLOOKUP(C477,ผู้สำเร็จการศึกษา!$C$1:$M$3332,8,0)),"")</f>
        <v/>
      </c>
      <c r="J477" s="51"/>
      <c r="K477" s="51"/>
      <c r="L477" s="51"/>
      <c r="M477" s="51"/>
      <c r="N477" s="51"/>
      <c r="O477" s="51"/>
      <c r="P477" s="51"/>
      <c r="Q477" s="51"/>
      <c r="R477" s="51"/>
      <c r="S477" s="39"/>
      <c r="T477" s="40"/>
      <c r="U477" s="39"/>
      <c r="V477" s="40"/>
      <c r="W477" s="39"/>
      <c r="X477" s="41"/>
      <c r="Y477" s="41"/>
      <c r="Z477" s="41"/>
      <c r="AA477" s="42"/>
      <c r="AB477" s="41"/>
      <c r="AC477" s="41"/>
      <c r="AD477" s="41"/>
      <c r="AE477" s="40"/>
      <c r="AF477" s="43"/>
      <c r="AG477" s="43"/>
      <c r="AH477" s="40"/>
      <c r="AI477" s="44"/>
      <c r="AJ477" s="44"/>
      <c r="AK477" s="44"/>
      <c r="AL477" s="44"/>
      <c r="AM477" s="44"/>
      <c r="AN477" s="44"/>
      <c r="AO477" s="45"/>
      <c r="AP477" s="45"/>
      <c r="AQ477" s="45"/>
      <c r="AR477" s="45"/>
      <c r="AS477" s="45"/>
      <c r="AT477" s="45"/>
      <c r="AU477" s="38"/>
      <c r="AV477" s="38"/>
      <c r="AW477" s="38"/>
      <c r="AX477" s="38"/>
      <c r="AY477" s="38"/>
      <c r="AZ477" s="38"/>
      <c r="BA477" s="45"/>
      <c r="BB477" s="45"/>
      <c r="BC477" s="45"/>
      <c r="BD477" s="45"/>
      <c r="BE477" s="45"/>
      <c r="BF477" s="38"/>
      <c r="BG477" s="38"/>
      <c r="BH477" s="38"/>
      <c r="BI477" s="38"/>
      <c r="BJ477" s="45"/>
      <c r="BK477" s="45"/>
      <c r="BL477" s="38"/>
      <c r="BM477" s="38"/>
      <c r="BN477" s="38"/>
      <c r="BO477" s="38"/>
      <c r="BP477" s="42"/>
      <c r="BQ477" s="42"/>
      <c r="BR477" s="42"/>
      <c r="BS477" s="42"/>
      <c r="BT477" s="42"/>
    </row>
    <row r="478" spans="1:72" s="63" customFormat="1">
      <c r="A478" s="53" t="str">
        <f t="shared" si="7"/>
        <v/>
      </c>
      <c r="B478" s="62"/>
      <c r="C478" s="65"/>
      <c r="D478" s="50" t="str">
        <f>IFERROR((VLOOKUP(C478,ผู้สำเร็จการศึกษา!$C$1:$M$3332,2,0)),"")</f>
        <v/>
      </c>
      <c r="E478" s="51" t="str">
        <f>IFERROR((VLOOKUP(C478,ผู้สำเร็จการศึกษา!$C$1:$M$3332,3,0)),"")</f>
        <v/>
      </c>
      <c r="F478" s="51" t="str">
        <f>IFERROR((VLOOKUP(C478,ผู้สำเร็จการศึกษา!$C$1:$M$3332,4,0)),"")</f>
        <v/>
      </c>
      <c r="G478" s="51" t="str">
        <f>IFERROR((VLOOKUP(C478,ผู้สำเร็จการศึกษา!$C$1:$M$3332,10,0)),"")</f>
        <v/>
      </c>
      <c r="H478" s="51" t="str">
        <f>IFERROR((VLOOKUP(C478,ผู้สำเร็จการศึกษา!$C$1:$M$3332,6,0)),"")</f>
        <v/>
      </c>
      <c r="I478" s="51" t="str">
        <f>IFERROR((VLOOKUP(C478,ผู้สำเร็จการศึกษา!$C$1:$M$3332,8,0)),"")</f>
        <v/>
      </c>
      <c r="J478" s="51"/>
      <c r="K478" s="51"/>
      <c r="L478" s="51"/>
      <c r="M478" s="51"/>
      <c r="N478" s="51"/>
      <c r="O478" s="51"/>
      <c r="P478" s="51"/>
      <c r="Q478" s="51"/>
      <c r="R478" s="51"/>
      <c r="S478" s="39"/>
      <c r="T478" s="40"/>
      <c r="U478" s="39"/>
      <c r="V478" s="40"/>
      <c r="W478" s="39"/>
      <c r="X478" s="41"/>
      <c r="Y478" s="41"/>
      <c r="Z478" s="41"/>
      <c r="AA478" s="42"/>
      <c r="AB478" s="41"/>
      <c r="AC478" s="41"/>
      <c r="AD478" s="41"/>
      <c r="AE478" s="40"/>
      <c r="AF478" s="43"/>
      <c r="AG478" s="43"/>
      <c r="AH478" s="40"/>
      <c r="AI478" s="44"/>
      <c r="AJ478" s="44"/>
      <c r="AK478" s="44"/>
      <c r="AL478" s="44"/>
      <c r="AM478" s="44"/>
      <c r="AN478" s="44"/>
      <c r="AO478" s="45"/>
      <c r="AP478" s="45"/>
      <c r="AQ478" s="45"/>
      <c r="AR478" s="45"/>
      <c r="AS478" s="45"/>
      <c r="AT478" s="45"/>
      <c r="AU478" s="38"/>
      <c r="AV478" s="38"/>
      <c r="AW478" s="38"/>
      <c r="AX478" s="38"/>
      <c r="AY478" s="38"/>
      <c r="AZ478" s="38"/>
      <c r="BA478" s="45"/>
      <c r="BB478" s="45"/>
      <c r="BC478" s="45"/>
      <c r="BD478" s="45"/>
      <c r="BE478" s="45"/>
      <c r="BF478" s="38"/>
      <c r="BG478" s="38"/>
      <c r="BH478" s="38"/>
      <c r="BI478" s="38"/>
      <c r="BJ478" s="45"/>
      <c r="BK478" s="45"/>
      <c r="BL478" s="38"/>
      <c r="BM478" s="38"/>
      <c r="BN478" s="38"/>
      <c r="BO478" s="38"/>
      <c r="BP478" s="42"/>
      <c r="BQ478" s="42"/>
      <c r="BR478" s="42"/>
      <c r="BS478" s="42"/>
      <c r="BT478" s="42"/>
    </row>
    <row r="479" spans="1:72" s="63" customFormat="1">
      <c r="A479" s="53" t="str">
        <f t="shared" si="7"/>
        <v/>
      </c>
      <c r="B479" s="62"/>
      <c r="C479" s="65"/>
      <c r="D479" s="50" t="str">
        <f>IFERROR((VLOOKUP(C479,ผู้สำเร็จการศึกษา!$C$1:$M$3332,2,0)),"")</f>
        <v/>
      </c>
      <c r="E479" s="51" t="str">
        <f>IFERROR((VLOOKUP(C479,ผู้สำเร็จการศึกษา!$C$1:$M$3332,3,0)),"")</f>
        <v/>
      </c>
      <c r="F479" s="51" t="str">
        <f>IFERROR((VLOOKUP(C479,ผู้สำเร็จการศึกษา!$C$1:$M$3332,4,0)),"")</f>
        <v/>
      </c>
      <c r="G479" s="51" t="str">
        <f>IFERROR((VLOOKUP(C479,ผู้สำเร็จการศึกษา!$C$1:$M$3332,10,0)),"")</f>
        <v/>
      </c>
      <c r="H479" s="51" t="str">
        <f>IFERROR((VLOOKUP(C479,ผู้สำเร็จการศึกษา!$C$1:$M$3332,6,0)),"")</f>
        <v/>
      </c>
      <c r="I479" s="51" t="str">
        <f>IFERROR((VLOOKUP(C479,ผู้สำเร็จการศึกษา!$C$1:$M$3332,8,0)),"")</f>
        <v/>
      </c>
      <c r="J479" s="51"/>
      <c r="K479" s="51"/>
      <c r="L479" s="51"/>
      <c r="M479" s="51"/>
      <c r="N479" s="51"/>
      <c r="O479" s="51"/>
      <c r="P479" s="51"/>
      <c r="Q479" s="51"/>
      <c r="R479" s="51"/>
      <c r="S479" s="39"/>
      <c r="T479" s="40"/>
      <c r="U479" s="39"/>
      <c r="V479" s="40"/>
      <c r="W479" s="39"/>
      <c r="X479" s="41"/>
      <c r="Y479" s="41"/>
      <c r="Z479" s="41"/>
      <c r="AA479" s="42"/>
      <c r="AB479" s="41"/>
      <c r="AC479" s="41"/>
      <c r="AD479" s="41"/>
      <c r="AE479" s="40"/>
      <c r="AF479" s="43"/>
      <c r="AG479" s="43"/>
      <c r="AH479" s="40"/>
      <c r="AI479" s="44"/>
      <c r="AJ479" s="44"/>
      <c r="AK479" s="44"/>
      <c r="AL479" s="44"/>
      <c r="AM479" s="44"/>
      <c r="AN479" s="44"/>
      <c r="AO479" s="45"/>
      <c r="AP479" s="45"/>
      <c r="AQ479" s="45"/>
      <c r="AR479" s="45"/>
      <c r="AS479" s="45"/>
      <c r="AT479" s="45"/>
      <c r="AU479" s="38"/>
      <c r="AV479" s="38"/>
      <c r="AW479" s="38"/>
      <c r="AX479" s="38"/>
      <c r="AY479" s="38"/>
      <c r="AZ479" s="38"/>
      <c r="BA479" s="45"/>
      <c r="BB479" s="45"/>
      <c r="BC479" s="45"/>
      <c r="BD479" s="45"/>
      <c r="BE479" s="45"/>
      <c r="BF479" s="38"/>
      <c r="BG479" s="38"/>
      <c r="BH479" s="38"/>
      <c r="BI479" s="38"/>
      <c r="BJ479" s="45"/>
      <c r="BK479" s="45"/>
      <c r="BL479" s="38"/>
      <c r="BM479" s="38"/>
      <c r="BN479" s="38"/>
      <c r="BO479" s="38"/>
      <c r="BP479" s="42"/>
      <c r="BQ479" s="42"/>
      <c r="BR479" s="42"/>
      <c r="BS479" s="42"/>
      <c r="BT479" s="42"/>
    </row>
    <row r="480" spans="1:72" s="63" customFormat="1">
      <c r="A480" s="53" t="str">
        <f t="shared" si="7"/>
        <v/>
      </c>
      <c r="B480" s="62"/>
      <c r="C480" s="65"/>
      <c r="D480" s="50" t="str">
        <f>IFERROR((VLOOKUP(C480,ผู้สำเร็จการศึกษา!$C$1:$M$3332,2,0)),"")</f>
        <v/>
      </c>
      <c r="E480" s="51" t="str">
        <f>IFERROR((VLOOKUP(C480,ผู้สำเร็จการศึกษา!$C$1:$M$3332,3,0)),"")</f>
        <v/>
      </c>
      <c r="F480" s="51" t="str">
        <f>IFERROR((VLOOKUP(C480,ผู้สำเร็จการศึกษา!$C$1:$M$3332,4,0)),"")</f>
        <v/>
      </c>
      <c r="G480" s="51" t="str">
        <f>IFERROR((VLOOKUP(C480,ผู้สำเร็จการศึกษา!$C$1:$M$3332,10,0)),"")</f>
        <v/>
      </c>
      <c r="H480" s="51" t="str">
        <f>IFERROR((VLOOKUP(C480,ผู้สำเร็จการศึกษา!$C$1:$M$3332,6,0)),"")</f>
        <v/>
      </c>
      <c r="I480" s="51" t="str">
        <f>IFERROR((VLOOKUP(C480,ผู้สำเร็จการศึกษา!$C$1:$M$3332,8,0)),"")</f>
        <v/>
      </c>
      <c r="J480" s="51"/>
      <c r="K480" s="51"/>
      <c r="L480" s="51"/>
      <c r="M480" s="51"/>
      <c r="N480" s="51"/>
      <c r="O480" s="51"/>
      <c r="P480" s="51"/>
      <c r="Q480" s="51"/>
      <c r="R480" s="51"/>
      <c r="S480" s="39"/>
      <c r="T480" s="40"/>
      <c r="U480" s="39"/>
      <c r="V480" s="40"/>
      <c r="W480" s="39"/>
      <c r="X480" s="41"/>
      <c r="Y480" s="41"/>
      <c r="Z480" s="41"/>
      <c r="AA480" s="42"/>
      <c r="AB480" s="41"/>
      <c r="AC480" s="41"/>
      <c r="AD480" s="41"/>
      <c r="AE480" s="40"/>
      <c r="AF480" s="43"/>
      <c r="AG480" s="43"/>
      <c r="AH480" s="40"/>
      <c r="AI480" s="44"/>
      <c r="AJ480" s="44"/>
      <c r="AK480" s="44"/>
      <c r="AL480" s="44"/>
      <c r="AM480" s="44"/>
      <c r="AN480" s="44"/>
      <c r="AO480" s="45"/>
      <c r="AP480" s="45"/>
      <c r="AQ480" s="45"/>
      <c r="AR480" s="45"/>
      <c r="AS480" s="45"/>
      <c r="AT480" s="45"/>
      <c r="AU480" s="38"/>
      <c r="AV480" s="38"/>
      <c r="AW480" s="38"/>
      <c r="AX480" s="38"/>
      <c r="AY480" s="38"/>
      <c r="AZ480" s="38"/>
      <c r="BA480" s="45"/>
      <c r="BB480" s="45"/>
      <c r="BC480" s="45"/>
      <c r="BD480" s="45"/>
      <c r="BE480" s="45"/>
      <c r="BF480" s="38"/>
      <c r="BG480" s="38"/>
      <c r="BH480" s="38"/>
      <c r="BI480" s="38"/>
      <c r="BJ480" s="45"/>
      <c r="BK480" s="45"/>
      <c r="BL480" s="38"/>
      <c r="BM480" s="38"/>
      <c r="BN480" s="38"/>
      <c r="BO480" s="38"/>
      <c r="BP480" s="42"/>
      <c r="BQ480" s="42"/>
      <c r="BR480" s="42"/>
      <c r="BS480" s="42"/>
      <c r="BT480" s="42"/>
    </row>
    <row r="481" spans="1:72" s="63" customFormat="1">
      <c r="A481" s="53" t="str">
        <f t="shared" si="7"/>
        <v/>
      </c>
      <c r="B481" s="62"/>
      <c r="C481" s="65"/>
      <c r="D481" s="50" t="str">
        <f>IFERROR((VLOOKUP(C481,ผู้สำเร็จการศึกษา!$C$1:$M$3332,2,0)),"")</f>
        <v/>
      </c>
      <c r="E481" s="51" t="str">
        <f>IFERROR((VLOOKUP(C481,ผู้สำเร็จการศึกษา!$C$1:$M$3332,3,0)),"")</f>
        <v/>
      </c>
      <c r="F481" s="51" t="str">
        <f>IFERROR((VLOOKUP(C481,ผู้สำเร็จการศึกษา!$C$1:$M$3332,4,0)),"")</f>
        <v/>
      </c>
      <c r="G481" s="51" t="str">
        <f>IFERROR((VLOOKUP(C481,ผู้สำเร็จการศึกษา!$C$1:$M$3332,10,0)),"")</f>
        <v/>
      </c>
      <c r="H481" s="51" t="str">
        <f>IFERROR((VLOOKUP(C481,ผู้สำเร็จการศึกษา!$C$1:$M$3332,6,0)),"")</f>
        <v/>
      </c>
      <c r="I481" s="51" t="str">
        <f>IFERROR((VLOOKUP(C481,ผู้สำเร็จการศึกษา!$C$1:$M$3332,8,0)),"")</f>
        <v/>
      </c>
      <c r="J481" s="51"/>
      <c r="K481" s="51"/>
      <c r="L481" s="51"/>
      <c r="M481" s="51"/>
      <c r="N481" s="51"/>
      <c r="O481" s="51"/>
      <c r="P481" s="51"/>
      <c r="Q481" s="51"/>
      <c r="R481" s="51"/>
      <c r="S481" s="39"/>
      <c r="T481" s="40"/>
      <c r="U481" s="39"/>
      <c r="V481" s="40"/>
      <c r="W481" s="39"/>
      <c r="X481" s="41"/>
      <c r="Y481" s="41"/>
      <c r="Z481" s="41"/>
      <c r="AA481" s="42"/>
      <c r="AB481" s="41"/>
      <c r="AC481" s="41"/>
      <c r="AD481" s="41"/>
      <c r="AE481" s="40"/>
      <c r="AF481" s="43"/>
      <c r="AG481" s="43"/>
      <c r="AH481" s="40"/>
      <c r="AI481" s="44"/>
      <c r="AJ481" s="44"/>
      <c r="AK481" s="44"/>
      <c r="AL481" s="44"/>
      <c r="AM481" s="44"/>
      <c r="AN481" s="44"/>
      <c r="AO481" s="45"/>
      <c r="AP481" s="45"/>
      <c r="AQ481" s="45"/>
      <c r="AR481" s="45"/>
      <c r="AS481" s="45"/>
      <c r="AT481" s="45"/>
      <c r="AU481" s="38"/>
      <c r="AV481" s="38"/>
      <c r="AW481" s="38"/>
      <c r="AX481" s="38"/>
      <c r="AY481" s="38"/>
      <c r="AZ481" s="38"/>
      <c r="BA481" s="45"/>
      <c r="BB481" s="45"/>
      <c r="BC481" s="45"/>
      <c r="BD481" s="45"/>
      <c r="BE481" s="45"/>
      <c r="BF481" s="38"/>
      <c r="BG481" s="38"/>
      <c r="BH481" s="38"/>
      <c r="BI481" s="38"/>
      <c r="BJ481" s="45"/>
      <c r="BK481" s="45"/>
      <c r="BL481" s="38"/>
      <c r="BM481" s="38"/>
      <c r="BN481" s="38"/>
      <c r="BO481" s="38"/>
      <c r="BP481" s="42"/>
      <c r="BQ481" s="42"/>
      <c r="BR481" s="42"/>
      <c r="BS481" s="42"/>
      <c r="BT481" s="42"/>
    </row>
    <row r="482" spans="1:72" s="63" customFormat="1">
      <c r="A482" s="53" t="str">
        <f t="shared" si="7"/>
        <v/>
      </c>
      <c r="B482" s="62"/>
      <c r="C482" s="65"/>
      <c r="D482" s="50" t="str">
        <f>IFERROR((VLOOKUP(C482,ผู้สำเร็จการศึกษา!$C$1:$M$3332,2,0)),"")</f>
        <v/>
      </c>
      <c r="E482" s="51" t="str">
        <f>IFERROR((VLOOKUP(C482,ผู้สำเร็จการศึกษา!$C$1:$M$3332,3,0)),"")</f>
        <v/>
      </c>
      <c r="F482" s="51" t="str">
        <f>IFERROR((VLOOKUP(C482,ผู้สำเร็จการศึกษา!$C$1:$M$3332,4,0)),"")</f>
        <v/>
      </c>
      <c r="G482" s="51" t="str">
        <f>IFERROR((VLOOKUP(C482,ผู้สำเร็จการศึกษา!$C$1:$M$3332,10,0)),"")</f>
        <v/>
      </c>
      <c r="H482" s="51" t="str">
        <f>IFERROR((VLOOKUP(C482,ผู้สำเร็จการศึกษา!$C$1:$M$3332,6,0)),"")</f>
        <v/>
      </c>
      <c r="I482" s="51" t="str">
        <f>IFERROR((VLOOKUP(C482,ผู้สำเร็จการศึกษา!$C$1:$M$3332,8,0)),"")</f>
        <v/>
      </c>
      <c r="J482" s="51"/>
      <c r="K482" s="51"/>
      <c r="L482" s="51"/>
      <c r="M482" s="51"/>
      <c r="N482" s="51"/>
      <c r="O482" s="51"/>
      <c r="P482" s="51"/>
      <c r="Q482" s="51"/>
      <c r="R482" s="51"/>
      <c r="S482" s="39"/>
      <c r="T482" s="40"/>
      <c r="U482" s="39"/>
      <c r="V482" s="40"/>
      <c r="W482" s="39"/>
      <c r="X482" s="41"/>
      <c r="Y482" s="41"/>
      <c r="Z482" s="41"/>
      <c r="AA482" s="42"/>
      <c r="AB482" s="41"/>
      <c r="AC482" s="41"/>
      <c r="AD482" s="41"/>
      <c r="AE482" s="40"/>
      <c r="AF482" s="43"/>
      <c r="AG482" s="43"/>
      <c r="AH482" s="40"/>
      <c r="AI482" s="44"/>
      <c r="AJ482" s="44"/>
      <c r="AK482" s="44"/>
      <c r="AL482" s="44"/>
      <c r="AM482" s="44"/>
      <c r="AN482" s="44"/>
      <c r="AO482" s="45"/>
      <c r="AP482" s="45"/>
      <c r="AQ482" s="45"/>
      <c r="AR482" s="45"/>
      <c r="AS482" s="45"/>
      <c r="AT482" s="45"/>
      <c r="AU482" s="38"/>
      <c r="AV482" s="38"/>
      <c r="AW482" s="38"/>
      <c r="AX482" s="38"/>
      <c r="AY482" s="38"/>
      <c r="AZ482" s="38"/>
      <c r="BA482" s="45"/>
      <c r="BB482" s="45"/>
      <c r="BC482" s="45"/>
      <c r="BD482" s="45"/>
      <c r="BE482" s="45"/>
      <c r="BF482" s="38"/>
      <c r="BG482" s="38"/>
      <c r="BH482" s="38"/>
      <c r="BI482" s="38"/>
      <c r="BJ482" s="45"/>
      <c r="BK482" s="45"/>
      <c r="BL482" s="38"/>
      <c r="BM482" s="38"/>
      <c r="BN482" s="38"/>
      <c r="BO482" s="38"/>
      <c r="BP482" s="42"/>
      <c r="BQ482" s="42"/>
      <c r="BR482" s="42"/>
      <c r="BS482" s="42"/>
      <c r="BT482" s="42"/>
    </row>
    <row r="483" spans="1:72" s="63" customFormat="1">
      <c r="A483" s="53" t="str">
        <f t="shared" si="7"/>
        <v/>
      </c>
      <c r="B483" s="62"/>
      <c r="C483" s="65"/>
      <c r="D483" s="50" t="str">
        <f>IFERROR((VLOOKUP(C483,ผู้สำเร็จการศึกษา!$C$1:$M$3332,2,0)),"")</f>
        <v/>
      </c>
      <c r="E483" s="51" t="str">
        <f>IFERROR((VLOOKUP(C483,ผู้สำเร็จการศึกษา!$C$1:$M$3332,3,0)),"")</f>
        <v/>
      </c>
      <c r="F483" s="51" t="str">
        <f>IFERROR((VLOOKUP(C483,ผู้สำเร็จการศึกษา!$C$1:$M$3332,4,0)),"")</f>
        <v/>
      </c>
      <c r="G483" s="51" t="str">
        <f>IFERROR((VLOOKUP(C483,ผู้สำเร็จการศึกษา!$C$1:$M$3332,10,0)),"")</f>
        <v/>
      </c>
      <c r="H483" s="51" t="str">
        <f>IFERROR((VLOOKUP(C483,ผู้สำเร็จการศึกษา!$C$1:$M$3332,6,0)),"")</f>
        <v/>
      </c>
      <c r="I483" s="51" t="str">
        <f>IFERROR((VLOOKUP(C483,ผู้สำเร็จการศึกษา!$C$1:$M$3332,8,0)),"")</f>
        <v/>
      </c>
      <c r="J483" s="51"/>
      <c r="K483" s="51"/>
      <c r="L483" s="51"/>
      <c r="M483" s="51"/>
      <c r="N483" s="51"/>
      <c r="O483" s="51"/>
      <c r="P483" s="51"/>
      <c r="Q483" s="51"/>
      <c r="R483" s="51"/>
      <c r="S483" s="39"/>
      <c r="T483" s="40"/>
      <c r="U483" s="39"/>
      <c r="V483" s="40"/>
      <c r="W483" s="39"/>
      <c r="X483" s="41"/>
      <c r="Y483" s="41"/>
      <c r="Z483" s="41"/>
      <c r="AA483" s="42"/>
      <c r="AB483" s="41"/>
      <c r="AC483" s="41"/>
      <c r="AD483" s="41"/>
      <c r="AE483" s="40"/>
      <c r="AF483" s="43"/>
      <c r="AG483" s="43"/>
      <c r="AH483" s="40"/>
      <c r="AI483" s="44"/>
      <c r="AJ483" s="44"/>
      <c r="AK483" s="44"/>
      <c r="AL483" s="44"/>
      <c r="AM483" s="44"/>
      <c r="AN483" s="44"/>
      <c r="AO483" s="45"/>
      <c r="AP483" s="45"/>
      <c r="AQ483" s="45"/>
      <c r="AR483" s="45"/>
      <c r="AS483" s="45"/>
      <c r="AT483" s="45"/>
      <c r="AU483" s="38"/>
      <c r="AV483" s="38"/>
      <c r="AW483" s="38"/>
      <c r="AX483" s="38"/>
      <c r="AY483" s="38"/>
      <c r="AZ483" s="38"/>
      <c r="BA483" s="45"/>
      <c r="BB483" s="45"/>
      <c r="BC483" s="45"/>
      <c r="BD483" s="45"/>
      <c r="BE483" s="45"/>
      <c r="BF483" s="38"/>
      <c r="BG483" s="38"/>
      <c r="BH483" s="38"/>
      <c r="BI483" s="38"/>
      <c r="BJ483" s="45"/>
      <c r="BK483" s="45"/>
      <c r="BL483" s="38"/>
      <c r="BM483" s="38"/>
      <c r="BN483" s="38"/>
      <c r="BO483" s="38"/>
      <c r="BP483" s="42"/>
      <c r="BQ483" s="42"/>
      <c r="BR483" s="42"/>
      <c r="BS483" s="42"/>
      <c r="BT483" s="42"/>
    </row>
    <row r="484" spans="1:72" s="63" customFormat="1">
      <c r="A484" s="53" t="str">
        <f t="shared" si="7"/>
        <v/>
      </c>
      <c r="B484" s="62"/>
      <c r="C484" s="65"/>
      <c r="D484" s="50" t="str">
        <f>IFERROR((VLOOKUP(C484,ผู้สำเร็จการศึกษา!$C$1:$M$3332,2,0)),"")</f>
        <v/>
      </c>
      <c r="E484" s="51" t="str">
        <f>IFERROR((VLOOKUP(C484,ผู้สำเร็จการศึกษา!$C$1:$M$3332,3,0)),"")</f>
        <v/>
      </c>
      <c r="F484" s="51" t="str">
        <f>IFERROR((VLOOKUP(C484,ผู้สำเร็จการศึกษา!$C$1:$M$3332,4,0)),"")</f>
        <v/>
      </c>
      <c r="G484" s="51" t="str">
        <f>IFERROR((VLOOKUP(C484,ผู้สำเร็จการศึกษา!$C$1:$M$3332,10,0)),"")</f>
        <v/>
      </c>
      <c r="H484" s="51" t="str">
        <f>IFERROR((VLOOKUP(C484,ผู้สำเร็จการศึกษา!$C$1:$M$3332,6,0)),"")</f>
        <v/>
      </c>
      <c r="I484" s="51" t="str">
        <f>IFERROR((VLOOKUP(C484,ผู้สำเร็จการศึกษา!$C$1:$M$3332,8,0)),"")</f>
        <v/>
      </c>
      <c r="J484" s="51"/>
      <c r="K484" s="51"/>
      <c r="L484" s="51"/>
      <c r="M484" s="51"/>
      <c r="N484" s="51"/>
      <c r="O484" s="51"/>
      <c r="P484" s="51"/>
      <c r="Q484" s="51"/>
      <c r="R484" s="51"/>
      <c r="S484" s="39"/>
      <c r="T484" s="40"/>
      <c r="U484" s="39"/>
      <c r="V484" s="40"/>
      <c r="W484" s="39"/>
      <c r="X484" s="41"/>
      <c r="Y484" s="41"/>
      <c r="Z484" s="41"/>
      <c r="AA484" s="42"/>
      <c r="AB484" s="41"/>
      <c r="AC484" s="41"/>
      <c r="AD484" s="41"/>
      <c r="AE484" s="40"/>
      <c r="AF484" s="43"/>
      <c r="AG484" s="43"/>
      <c r="AH484" s="40"/>
      <c r="AI484" s="44"/>
      <c r="AJ484" s="44"/>
      <c r="AK484" s="44"/>
      <c r="AL484" s="44"/>
      <c r="AM484" s="44"/>
      <c r="AN484" s="44"/>
      <c r="AO484" s="45"/>
      <c r="AP484" s="45"/>
      <c r="AQ484" s="45"/>
      <c r="AR484" s="45"/>
      <c r="AS484" s="45"/>
      <c r="AT484" s="45"/>
      <c r="AU484" s="38"/>
      <c r="AV484" s="38"/>
      <c r="AW484" s="38"/>
      <c r="AX484" s="38"/>
      <c r="AY484" s="38"/>
      <c r="AZ484" s="38"/>
      <c r="BA484" s="45"/>
      <c r="BB484" s="45"/>
      <c r="BC484" s="45"/>
      <c r="BD484" s="45"/>
      <c r="BE484" s="45"/>
      <c r="BF484" s="38"/>
      <c r="BG484" s="38"/>
      <c r="BH484" s="38"/>
      <c r="BI484" s="38"/>
      <c r="BJ484" s="45"/>
      <c r="BK484" s="45"/>
      <c r="BL484" s="38"/>
      <c r="BM484" s="38"/>
      <c r="BN484" s="38"/>
      <c r="BO484" s="38"/>
      <c r="BP484" s="42"/>
      <c r="BQ484" s="42"/>
      <c r="BR484" s="42"/>
      <c r="BS484" s="42"/>
      <c r="BT484" s="42"/>
    </row>
    <row r="485" spans="1:72" s="63" customFormat="1">
      <c r="A485" s="53" t="str">
        <f t="shared" si="7"/>
        <v/>
      </c>
      <c r="B485" s="62"/>
      <c r="C485" s="65"/>
      <c r="D485" s="50" t="str">
        <f>IFERROR((VLOOKUP(C485,ผู้สำเร็จการศึกษา!$C$1:$M$3332,2,0)),"")</f>
        <v/>
      </c>
      <c r="E485" s="51" t="str">
        <f>IFERROR((VLOOKUP(C485,ผู้สำเร็จการศึกษา!$C$1:$M$3332,3,0)),"")</f>
        <v/>
      </c>
      <c r="F485" s="51" t="str">
        <f>IFERROR((VLOOKUP(C485,ผู้สำเร็จการศึกษา!$C$1:$M$3332,4,0)),"")</f>
        <v/>
      </c>
      <c r="G485" s="51" t="str">
        <f>IFERROR((VLOOKUP(C485,ผู้สำเร็จการศึกษา!$C$1:$M$3332,10,0)),"")</f>
        <v/>
      </c>
      <c r="H485" s="51" t="str">
        <f>IFERROR((VLOOKUP(C485,ผู้สำเร็จการศึกษา!$C$1:$M$3332,6,0)),"")</f>
        <v/>
      </c>
      <c r="I485" s="51" t="str">
        <f>IFERROR((VLOOKUP(C485,ผู้สำเร็จการศึกษา!$C$1:$M$3332,8,0)),"")</f>
        <v/>
      </c>
      <c r="J485" s="51"/>
      <c r="K485" s="51"/>
      <c r="L485" s="51"/>
      <c r="M485" s="51"/>
      <c r="N485" s="51"/>
      <c r="O485" s="51"/>
      <c r="P485" s="51"/>
      <c r="Q485" s="51"/>
      <c r="R485" s="51"/>
      <c r="S485" s="39"/>
      <c r="T485" s="40"/>
      <c r="U485" s="39"/>
      <c r="V485" s="40"/>
      <c r="W485" s="39"/>
      <c r="X485" s="41"/>
      <c r="Y485" s="41"/>
      <c r="Z485" s="41"/>
      <c r="AA485" s="42"/>
      <c r="AB485" s="41"/>
      <c r="AC485" s="41"/>
      <c r="AD485" s="41"/>
      <c r="AE485" s="40"/>
      <c r="AF485" s="43"/>
      <c r="AG485" s="43"/>
      <c r="AH485" s="40"/>
      <c r="AI485" s="44"/>
      <c r="AJ485" s="44"/>
      <c r="AK485" s="44"/>
      <c r="AL485" s="44"/>
      <c r="AM485" s="44"/>
      <c r="AN485" s="44"/>
      <c r="AO485" s="45"/>
      <c r="AP485" s="45"/>
      <c r="AQ485" s="45"/>
      <c r="AR485" s="45"/>
      <c r="AS485" s="45"/>
      <c r="AT485" s="45"/>
      <c r="AU485" s="38"/>
      <c r="AV485" s="38"/>
      <c r="AW485" s="38"/>
      <c r="AX485" s="38"/>
      <c r="AY485" s="38"/>
      <c r="AZ485" s="38"/>
      <c r="BA485" s="45"/>
      <c r="BB485" s="45"/>
      <c r="BC485" s="45"/>
      <c r="BD485" s="45"/>
      <c r="BE485" s="45"/>
      <c r="BF485" s="38"/>
      <c r="BG485" s="38"/>
      <c r="BH485" s="38"/>
      <c r="BI485" s="38"/>
      <c r="BJ485" s="45"/>
      <c r="BK485" s="45"/>
      <c r="BL485" s="38"/>
      <c r="BM485" s="38"/>
      <c r="BN485" s="38"/>
      <c r="BO485" s="38"/>
      <c r="BP485" s="42"/>
      <c r="BQ485" s="42"/>
      <c r="BR485" s="42"/>
      <c r="BS485" s="42"/>
      <c r="BT485" s="42"/>
    </row>
    <row r="486" spans="1:72" s="63" customFormat="1">
      <c r="A486" s="53" t="str">
        <f t="shared" si="7"/>
        <v/>
      </c>
      <c r="B486" s="62"/>
      <c r="C486" s="65"/>
      <c r="D486" s="50" t="str">
        <f>IFERROR((VLOOKUP(C486,ผู้สำเร็จการศึกษา!$C$1:$M$3332,2,0)),"")</f>
        <v/>
      </c>
      <c r="E486" s="51" t="str">
        <f>IFERROR((VLOOKUP(C486,ผู้สำเร็จการศึกษา!$C$1:$M$3332,3,0)),"")</f>
        <v/>
      </c>
      <c r="F486" s="51" t="str">
        <f>IFERROR((VLOOKUP(C486,ผู้สำเร็จการศึกษา!$C$1:$M$3332,4,0)),"")</f>
        <v/>
      </c>
      <c r="G486" s="51" t="str">
        <f>IFERROR((VLOOKUP(C486,ผู้สำเร็จการศึกษา!$C$1:$M$3332,10,0)),"")</f>
        <v/>
      </c>
      <c r="H486" s="51" t="str">
        <f>IFERROR((VLOOKUP(C486,ผู้สำเร็จการศึกษา!$C$1:$M$3332,6,0)),"")</f>
        <v/>
      </c>
      <c r="I486" s="51" t="str">
        <f>IFERROR((VLOOKUP(C486,ผู้สำเร็จการศึกษา!$C$1:$M$3332,8,0)),"")</f>
        <v/>
      </c>
      <c r="J486" s="51"/>
      <c r="K486" s="51"/>
      <c r="L486" s="51"/>
      <c r="M486" s="51"/>
      <c r="N486" s="51"/>
      <c r="O486" s="51"/>
      <c r="P486" s="51"/>
      <c r="Q486" s="51"/>
      <c r="R486" s="51"/>
      <c r="S486" s="39"/>
      <c r="T486" s="40"/>
      <c r="U486" s="39"/>
      <c r="V486" s="40"/>
      <c r="W486" s="39"/>
      <c r="X486" s="41"/>
      <c r="Y486" s="41"/>
      <c r="Z486" s="41"/>
      <c r="AA486" s="42"/>
      <c r="AB486" s="41"/>
      <c r="AC486" s="41"/>
      <c r="AD486" s="41"/>
      <c r="AE486" s="40"/>
      <c r="AF486" s="43"/>
      <c r="AG486" s="43"/>
      <c r="AH486" s="40"/>
      <c r="AI486" s="44"/>
      <c r="AJ486" s="44"/>
      <c r="AK486" s="44"/>
      <c r="AL486" s="44"/>
      <c r="AM486" s="44"/>
      <c r="AN486" s="44"/>
      <c r="AO486" s="45"/>
      <c r="AP486" s="45"/>
      <c r="AQ486" s="45"/>
      <c r="AR486" s="45"/>
      <c r="AS486" s="45"/>
      <c r="AT486" s="45"/>
      <c r="AU486" s="38"/>
      <c r="AV486" s="38"/>
      <c r="AW486" s="38"/>
      <c r="AX486" s="38"/>
      <c r="AY486" s="38"/>
      <c r="AZ486" s="38"/>
      <c r="BA486" s="45"/>
      <c r="BB486" s="45"/>
      <c r="BC486" s="45"/>
      <c r="BD486" s="45"/>
      <c r="BE486" s="45"/>
      <c r="BF486" s="38"/>
      <c r="BG486" s="38"/>
      <c r="BH486" s="38"/>
      <c r="BI486" s="38"/>
      <c r="BJ486" s="45"/>
      <c r="BK486" s="45"/>
      <c r="BL486" s="38"/>
      <c r="BM486" s="38"/>
      <c r="BN486" s="38"/>
      <c r="BO486" s="38"/>
      <c r="BP486" s="42"/>
      <c r="BQ486" s="42"/>
      <c r="BR486" s="42"/>
      <c r="BS486" s="42"/>
      <c r="BT486" s="42"/>
    </row>
    <row r="487" spans="1:72" s="63" customFormat="1">
      <c r="A487" s="53" t="str">
        <f t="shared" si="7"/>
        <v/>
      </c>
      <c r="B487" s="62"/>
      <c r="C487" s="65"/>
      <c r="D487" s="50" t="str">
        <f>IFERROR((VLOOKUP(C487,ผู้สำเร็จการศึกษา!$C$1:$M$3332,2,0)),"")</f>
        <v/>
      </c>
      <c r="E487" s="51" t="str">
        <f>IFERROR((VLOOKUP(C487,ผู้สำเร็จการศึกษา!$C$1:$M$3332,3,0)),"")</f>
        <v/>
      </c>
      <c r="F487" s="51" t="str">
        <f>IFERROR((VLOOKUP(C487,ผู้สำเร็จการศึกษา!$C$1:$M$3332,4,0)),"")</f>
        <v/>
      </c>
      <c r="G487" s="51" t="str">
        <f>IFERROR((VLOOKUP(C487,ผู้สำเร็จการศึกษา!$C$1:$M$3332,10,0)),"")</f>
        <v/>
      </c>
      <c r="H487" s="51" t="str">
        <f>IFERROR((VLOOKUP(C487,ผู้สำเร็จการศึกษา!$C$1:$M$3332,6,0)),"")</f>
        <v/>
      </c>
      <c r="I487" s="51" t="str">
        <f>IFERROR((VLOOKUP(C487,ผู้สำเร็จการศึกษา!$C$1:$M$3332,8,0)),"")</f>
        <v/>
      </c>
      <c r="J487" s="51"/>
      <c r="K487" s="51"/>
      <c r="L487" s="51"/>
      <c r="M487" s="51"/>
      <c r="N487" s="51"/>
      <c r="O487" s="51"/>
      <c r="P487" s="51"/>
      <c r="Q487" s="51"/>
      <c r="R487" s="51"/>
      <c r="S487" s="39"/>
      <c r="T487" s="40"/>
      <c r="U487" s="39"/>
      <c r="V487" s="40"/>
      <c r="W487" s="39"/>
      <c r="X487" s="41"/>
      <c r="Y487" s="41"/>
      <c r="Z487" s="41"/>
      <c r="AA487" s="42"/>
      <c r="AB487" s="41"/>
      <c r="AC487" s="41"/>
      <c r="AD487" s="41"/>
      <c r="AE487" s="40"/>
      <c r="AF487" s="43"/>
      <c r="AG487" s="43"/>
      <c r="AH487" s="40"/>
      <c r="AI487" s="44"/>
      <c r="AJ487" s="44"/>
      <c r="AK487" s="44"/>
      <c r="AL487" s="44"/>
      <c r="AM487" s="44"/>
      <c r="AN487" s="44"/>
      <c r="AO487" s="45"/>
      <c r="AP487" s="45"/>
      <c r="AQ487" s="45"/>
      <c r="AR487" s="45"/>
      <c r="AS487" s="45"/>
      <c r="AT487" s="45"/>
      <c r="AU487" s="38"/>
      <c r="AV487" s="38"/>
      <c r="AW487" s="38"/>
      <c r="AX487" s="38"/>
      <c r="AY487" s="38"/>
      <c r="AZ487" s="38"/>
      <c r="BA487" s="45"/>
      <c r="BB487" s="45"/>
      <c r="BC487" s="45"/>
      <c r="BD487" s="45"/>
      <c r="BE487" s="45"/>
      <c r="BF487" s="38"/>
      <c r="BG487" s="38"/>
      <c r="BH487" s="38"/>
      <c r="BI487" s="38"/>
      <c r="BJ487" s="45"/>
      <c r="BK487" s="45"/>
      <c r="BL487" s="38"/>
      <c r="BM487" s="38"/>
      <c r="BN487" s="38"/>
      <c r="BO487" s="38"/>
      <c r="BP487" s="42"/>
      <c r="BQ487" s="42"/>
      <c r="BR487" s="42"/>
      <c r="BS487" s="42"/>
      <c r="BT487" s="42"/>
    </row>
    <row r="488" spans="1:72" s="63" customFormat="1">
      <c r="A488" s="53" t="str">
        <f t="shared" si="7"/>
        <v/>
      </c>
      <c r="B488" s="62"/>
      <c r="C488" s="65"/>
      <c r="D488" s="50" t="str">
        <f>IFERROR((VLOOKUP(C488,ผู้สำเร็จการศึกษา!$C$1:$M$3332,2,0)),"")</f>
        <v/>
      </c>
      <c r="E488" s="51" t="str">
        <f>IFERROR((VLOOKUP(C488,ผู้สำเร็จการศึกษา!$C$1:$M$3332,3,0)),"")</f>
        <v/>
      </c>
      <c r="F488" s="51" t="str">
        <f>IFERROR((VLOOKUP(C488,ผู้สำเร็จการศึกษา!$C$1:$M$3332,4,0)),"")</f>
        <v/>
      </c>
      <c r="G488" s="51" t="str">
        <f>IFERROR((VLOOKUP(C488,ผู้สำเร็จการศึกษา!$C$1:$M$3332,10,0)),"")</f>
        <v/>
      </c>
      <c r="H488" s="51" t="str">
        <f>IFERROR((VLOOKUP(C488,ผู้สำเร็จการศึกษา!$C$1:$M$3332,6,0)),"")</f>
        <v/>
      </c>
      <c r="I488" s="51" t="str">
        <f>IFERROR((VLOOKUP(C488,ผู้สำเร็จการศึกษา!$C$1:$M$3332,8,0)),"")</f>
        <v/>
      </c>
      <c r="J488" s="51"/>
      <c r="K488" s="51"/>
      <c r="L488" s="51"/>
      <c r="M488" s="51"/>
      <c r="N488" s="51"/>
      <c r="O488" s="51"/>
      <c r="P488" s="51"/>
      <c r="Q488" s="51"/>
      <c r="R488" s="51"/>
      <c r="S488" s="39"/>
      <c r="T488" s="40"/>
      <c r="U488" s="39"/>
      <c r="V488" s="40"/>
      <c r="W488" s="39"/>
      <c r="X488" s="41"/>
      <c r="Y488" s="41"/>
      <c r="Z488" s="41"/>
      <c r="AA488" s="42"/>
      <c r="AB488" s="41"/>
      <c r="AC488" s="41"/>
      <c r="AD488" s="41"/>
      <c r="AE488" s="40"/>
      <c r="AF488" s="43"/>
      <c r="AG488" s="43"/>
      <c r="AH488" s="40"/>
      <c r="AI488" s="44"/>
      <c r="AJ488" s="44"/>
      <c r="AK488" s="44"/>
      <c r="AL488" s="44"/>
      <c r="AM488" s="44"/>
      <c r="AN488" s="44"/>
      <c r="AO488" s="45"/>
      <c r="AP488" s="45"/>
      <c r="AQ488" s="45"/>
      <c r="AR488" s="45"/>
      <c r="AS488" s="45"/>
      <c r="AT488" s="45"/>
      <c r="AU488" s="38"/>
      <c r="AV488" s="38"/>
      <c r="AW488" s="38"/>
      <c r="AX488" s="38"/>
      <c r="AY488" s="38"/>
      <c r="AZ488" s="38"/>
      <c r="BA488" s="45"/>
      <c r="BB488" s="45"/>
      <c r="BC488" s="45"/>
      <c r="BD488" s="45"/>
      <c r="BE488" s="45"/>
      <c r="BF488" s="38"/>
      <c r="BG488" s="38"/>
      <c r="BH488" s="38"/>
      <c r="BI488" s="38"/>
      <c r="BJ488" s="45"/>
      <c r="BK488" s="45"/>
      <c r="BL488" s="38"/>
      <c r="BM488" s="38"/>
      <c r="BN488" s="38"/>
      <c r="BO488" s="38"/>
      <c r="BP488" s="42"/>
      <c r="BQ488" s="42"/>
      <c r="BR488" s="42"/>
      <c r="BS488" s="42"/>
      <c r="BT488" s="42"/>
    </row>
    <row r="489" spans="1:72" s="63" customFormat="1">
      <c r="A489" s="53" t="str">
        <f t="shared" si="7"/>
        <v/>
      </c>
      <c r="B489" s="62"/>
      <c r="C489" s="65"/>
      <c r="D489" s="50" t="str">
        <f>IFERROR((VLOOKUP(C489,ผู้สำเร็จการศึกษา!$C$1:$M$3332,2,0)),"")</f>
        <v/>
      </c>
      <c r="E489" s="51" t="str">
        <f>IFERROR((VLOOKUP(C489,ผู้สำเร็จการศึกษา!$C$1:$M$3332,3,0)),"")</f>
        <v/>
      </c>
      <c r="F489" s="51" t="str">
        <f>IFERROR((VLOOKUP(C489,ผู้สำเร็จการศึกษา!$C$1:$M$3332,4,0)),"")</f>
        <v/>
      </c>
      <c r="G489" s="51" t="str">
        <f>IFERROR((VLOOKUP(C489,ผู้สำเร็จการศึกษา!$C$1:$M$3332,10,0)),"")</f>
        <v/>
      </c>
      <c r="H489" s="51" t="str">
        <f>IFERROR((VLOOKUP(C489,ผู้สำเร็จการศึกษา!$C$1:$M$3332,6,0)),"")</f>
        <v/>
      </c>
      <c r="I489" s="51" t="str">
        <f>IFERROR((VLOOKUP(C489,ผู้สำเร็จการศึกษา!$C$1:$M$3332,8,0)),"")</f>
        <v/>
      </c>
      <c r="J489" s="51"/>
      <c r="K489" s="51"/>
      <c r="L489" s="51"/>
      <c r="M489" s="51"/>
      <c r="N489" s="51"/>
      <c r="O489" s="51"/>
      <c r="P489" s="51"/>
      <c r="Q489" s="51"/>
      <c r="R489" s="51"/>
      <c r="S489" s="39"/>
      <c r="T489" s="40"/>
      <c r="U489" s="39"/>
      <c r="V489" s="40"/>
      <c r="W489" s="39"/>
      <c r="X489" s="41"/>
      <c r="Y489" s="41"/>
      <c r="Z489" s="41"/>
      <c r="AA489" s="42"/>
      <c r="AB489" s="41"/>
      <c r="AC489" s="41"/>
      <c r="AD489" s="41"/>
      <c r="AE489" s="40"/>
      <c r="AF489" s="43"/>
      <c r="AG489" s="43"/>
      <c r="AH489" s="40"/>
      <c r="AI489" s="44"/>
      <c r="AJ489" s="44"/>
      <c r="AK489" s="44"/>
      <c r="AL489" s="44"/>
      <c r="AM489" s="44"/>
      <c r="AN489" s="44"/>
      <c r="AO489" s="45"/>
      <c r="AP489" s="45"/>
      <c r="AQ489" s="45"/>
      <c r="AR489" s="45"/>
      <c r="AS489" s="45"/>
      <c r="AT489" s="45"/>
      <c r="AU489" s="38"/>
      <c r="AV489" s="38"/>
      <c r="AW489" s="38"/>
      <c r="AX489" s="38"/>
      <c r="AY489" s="38"/>
      <c r="AZ489" s="38"/>
      <c r="BA489" s="45"/>
      <c r="BB489" s="45"/>
      <c r="BC489" s="45"/>
      <c r="BD489" s="45"/>
      <c r="BE489" s="45"/>
      <c r="BF489" s="38"/>
      <c r="BG489" s="38"/>
      <c r="BH489" s="38"/>
      <c r="BI489" s="38"/>
      <c r="BJ489" s="45"/>
      <c r="BK489" s="45"/>
      <c r="BL489" s="38"/>
      <c r="BM489" s="38"/>
      <c r="BN489" s="38"/>
      <c r="BO489" s="38"/>
      <c r="BP489" s="42"/>
      <c r="BQ489" s="42"/>
      <c r="BR489" s="42"/>
      <c r="BS489" s="42"/>
      <c r="BT489" s="42"/>
    </row>
    <row r="490" spans="1:72" s="63" customFormat="1">
      <c r="A490" s="53" t="str">
        <f t="shared" si="7"/>
        <v/>
      </c>
      <c r="B490" s="62"/>
      <c r="C490" s="65"/>
      <c r="D490" s="50" t="str">
        <f>IFERROR((VLOOKUP(C490,ผู้สำเร็จการศึกษา!$C$1:$M$3332,2,0)),"")</f>
        <v/>
      </c>
      <c r="E490" s="51" t="str">
        <f>IFERROR((VLOOKUP(C490,ผู้สำเร็จการศึกษา!$C$1:$M$3332,3,0)),"")</f>
        <v/>
      </c>
      <c r="F490" s="51" t="str">
        <f>IFERROR((VLOOKUP(C490,ผู้สำเร็จการศึกษา!$C$1:$M$3332,4,0)),"")</f>
        <v/>
      </c>
      <c r="G490" s="51" t="str">
        <f>IFERROR((VLOOKUP(C490,ผู้สำเร็จการศึกษา!$C$1:$M$3332,10,0)),"")</f>
        <v/>
      </c>
      <c r="H490" s="51" t="str">
        <f>IFERROR((VLOOKUP(C490,ผู้สำเร็จการศึกษา!$C$1:$M$3332,6,0)),"")</f>
        <v/>
      </c>
      <c r="I490" s="51" t="str">
        <f>IFERROR((VLOOKUP(C490,ผู้สำเร็จการศึกษา!$C$1:$M$3332,8,0)),"")</f>
        <v/>
      </c>
      <c r="J490" s="51"/>
      <c r="K490" s="51"/>
      <c r="L490" s="51"/>
      <c r="M490" s="51"/>
      <c r="N490" s="51"/>
      <c r="O490" s="51"/>
      <c r="P490" s="51"/>
      <c r="Q490" s="51"/>
      <c r="R490" s="51"/>
      <c r="S490" s="39"/>
      <c r="T490" s="40"/>
      <c r="U490" s="39"/>
      <c r="V490" s="40"/>
      <c r="W490" s="39"/>
      <c r="X490" s="41"/>
      <c r="Y490" s="41"/>
      <c r="Z490" s="41"/>
      <c r="AA490" s="42"/>
      <c r="AB490" s="41"/>
      <c r="AC490" s="41"/>
      <c r="AD490" s="41"/>
      <c r="AE490" s="40"/>
      <c r="AF490" s="43"/>
      <c r="AG490" s="43"/>
      <c r="AH490" s="40"/>
      <c r="AI490" s="44"/>
      <c r="AJ490" s="44"/>
      <c r="AK490" s="44"/>
      <c r="AL490" s="44"/>
      <c r="AM490" s="44"/>
      <c r="AN490" s="44"/>
      <c r="AO490" s="45"/>
      <c r="AP490" s="45"/>
      <c r="AQ490" s="45"/>
      <c r="AR490" s="45"/>
      <c r="AS490" s="45"/>
      <c r="AT490" s="45"/>
      <c r="AU490" s="38"/>
      <c r="AV490" s="38"/>
      <c r="AW490" s="38"/>
      <c r="AX490" s="38"/>
      <c r="AY490" s="38"/>
      <c r="AZ490" s="38"/>
      <c r="BA490" s="45"/>
      <c r="BB490" s="45"/>
      <c r="BC490" s="45"/>
      <c r="BD490" s="45"/>
      <c r="BE490" s="45"/>
      <c r="BF490" s="38"/>
      <c r="BG490" s="38"/>
      <c r="BH490" s="38"/>
      <c r="BI490" s="38"/>
      <c r="BJ490" s="45"/>
      <c r="BK490" s="45"/>
      <c r="BL490" s="38"/>
      <c r="BM490" s="38"/>
      <c r="BN490" s="38"/>
      <c r="BO490" s="38"/>
      <c r="BP490" s="42"/>
      <c r="BQ490" s="42"/>
      <c r="BR490" s="42"/>
      <c r="BS490" s="42"/>
      <c r="BT490" s="42"/>
    </row>
    <row r="491" spans="1:72" s="63" customFormat="1">
      <c r="A491" s="53" t="str">
        <f t="shared" si="7"/>
        <v/>
      </c>
      <c r="B491" s="62"/>
      <c r="C491" s="65"/>
      <c r="D491" s="50" t="str">
        <f>IFERROR((VLOOKUP(C491,ผู้สำเร็จการศึกษา!$C$1:$M$3332,2,0)),"")</f>
        <v/>
      </c>
      <c r="E491" s="51" t="str">
        <f>IFERROR((VLOOKUP(C491,ผู้สำเร็จการศึกษา!$C$1:$M$3332,3,0)),"")</f>
        <v/>
      </c>
      <c r="F491" s="51" t="str">
        <f>IFERROR((VLOOKUP(C491,ผู้สำเร็จการศึกษา!$C$1:$M$3332,4,0)),"")</f>
        <v/>
      </c>
      <c r="G491" s="51" t="str">
        <f>IFERROR((VLOOKUP(C491,ผู้สำเร็จการศึกษา!$C$1:$M$3332,10,0)),"")</f>
        <v/>
      </c>
      <c r="H491" s="51" t="str">
        <f>IFERROR((VLOOKUP(C491,ผู้สำเร็จการศึกษา!$C$1:$M$3332,6,0)),"")</f>
        <v/>
      </c>
      <c r="I491" s="51" t="str">
        <f>IFERROR((VLOOKUP(C491,ผู้สำเร็จการศึกษา!$C$1:$M$3332,8,0)),"")</f>
        <v/>
      </c>
      <c r="J491" s="51"/>
      <c r="K491" s="51"/>
      <c r="L491" s="51"/>
      <c r="M491" s="51"/>
      <c r="N491" s="51"/>
      <c r="O491" s="51"/>
      <c r="P491" s="51"/>
      <c r="Q491" s="51"/>
      <c r="R491" s="51"/>
      <c r="S491" s="39"/>
      <c r="T491" s="40"/>
      <c r="U491" s="39"/>
      <c r="V491" s="40"/>
      <c r="W491" s="39"/>
      <c r="X491" s="41"/>
      <c r="Y491" s="41"/>
      <c r="Z491" s="41"/>
      <c r="AA491" s="42"/>
      <c r="AB491" s="41"/>
      <c r="AC491" s="41"/>
      <c r="AD491" s="41"/>
      <c r="AE491" s="40"/>
      <c r="AF491" s="43"/>
      <c r="AG491" s="43"/>
      <c r="AH491" s="40"/>
      <c r="AI491" s="44"/>
      <c r="AJ491" s="44"/>
      <c r="AK491" s="44"/>
      <c r="AL491" s="44"/>
      <c r="AM491" s="44"/>
      <c r="AN491" s="44"/>
      <c r="AO491" s="45"/>
      <c r="AP491" s="45"/>
      <c r="AQ491" s="45"/>
      <c r="AR491" s="45"/>
      <c r="AS491" s="45"/>
      <c r="AT491" s="45"/>
      <c r="AU491" s="38"/>
      <c r="AV491" s="38"/>
      <c r="AW491" s="38"/>
      <c r="AX491" s="38"/>
      <c r="AY491" s="38"/>
      <c r="AZ491" s="38"/>
      <c r="BA491" s="45"/>
      <c r="BB491" s="45"/>
      <c r="BC491" s="45"/>
      <c r="BD491" s="45"/>
      <c r="BE491" s="45"/>
      <c r="BF491" s="38"/>
      <c r="BG491" s="38"/>
      <c r="BH491" s="38"/>
      <c r="BI491" s="38"/>
      <c r="BJ491" s="45"/>
      <c r="BK491" s="45"/>
      <c r="BL491" s="38"/>
      <c r="BM491" s="38"/>
      <c r="BN491" s="38"/>
      <c r="BO491" s="38"/>
      <c r="BP491" s="42"/>
      <c r="BQ491" s="42"/>
      <c r="BR491" s="42"/>
      <c r="BS491" s="42"/>
      <c r="BT491" s="42"/>
    </row>
    <row r="492" spans="1:72" s="63" customFormat="1">
      <c r="A492" s="53" t="str">
        <f t="shared" si="7"/>
        <v/>
      </c>
      <c r="B492" s="62"/>
      <c r="C492" s="65"/>
      <c r="D492" s="50" t="str">
        <f>IFERROR((VLOOKUP(C492,ผู้สำเร็จการศึกษา!$C$1:$M$3332,2,0)),"")</f>
        <v/>
      </c>
      <c r="E492" s="51" t="str">
        <f>IFERROR((VLOOKUP(C492,ผู้สำเร็จการศึกษา!$C$1:$M$3332,3,0)),"")</f>
        <v/>
      </c>
      <c r="F492" s="51" t="str">
        <f>IFERROR((VLOOKUP(C492,ผู้สำเร็จการศึกษา!$C$1:$M$3332,4,0)),"")</f>
        <v/>
      </c>
      <c r="G492" s="51" t="str">
        <f>IFERROR((VLOOKUP(C492,ผู้สำเร็จการศึกษา!$C$1:$M$3332,10,0)),"")</f>
        <v/>
      </c>
      <c r="H492" s="51" t="str">
        <f>IFERROR((VLOOKUP(C492,ผู้สำเร็จการศึกษา!$C$1:$M$3332,6,0)),"")</f>
        <v/>
      </c>
      <c r="I492" s="51" t="str">
        <f>IFERROR((VLOOKUP(C492,ผู้สำเร็จการศึกษา!$C$1:$M$3332,8,0)),"")</f>
        <v/>
      </c>
      <c r="J492" s="51"/>
      <c r="K492" s="51"/>
      <c r="L492" s="51"/>
      <c r="M492" s="51"/>
      <c r="N492" s="51"/>
      <c r="O492" s="51"/>
      <c r="P492" s="51"/>
      <c r="Q492" s="51"/>
      <c r="R492" s="51"/>
      <c r="S492" s="39"/>
      <c r="T492" s="40"/>
      <c r="U492" s="39"/>
      <c r="V492" s="40"/>
      <c r="W492" s="39"/>
      <c r="X492" s="41"/>
      <c r="Y492" s="41"/>
      <c r="Z492" s="41"/>
      <c r="AA492" s="42"/>
      <c r="AB492" s="41"/>
      <c r="AC492" s="41"/>
      <c r="AD492" s="41"/>
      <c r="AE492" s="40"/>
      <c r="AF492" s="43"/>
      <c r="AG492" s="43"/>
      <c r="AH492" s="40"/>
      <c r="AI492" s="44"/>
      <c r="AJ492" s="44"/>
      <c r="AK492" s="44"/>
      <c r="AL492" s="44"/>
      <c r="AM492" s="44"/>
      <c r="AN492" s="44"/>
      <c r="AO492" s="45"/>
      <c r="AP492" s="45"/>
      <c r="AQ492" s="45"/>
      <c r="AR492" s="45"/>
      <c r="AS492" s="45"/>
      <c r="AT492" s="45"/>
      <c r="AU492" s="38"/>
      <c r="AV492" s="38"/>
      <c r="AW492" s="38"/>
      <c r="AX492" s="38"/>
      <c r="AY492" s="38"/>
      <c r="AZ492" s="38"/>
      <c r="BA492" s="45"/>
      <c r="BB492" s="45"/>
      <c r="BC492" s="45"/>
      <c r="BD492" s="45"/>
      <c r="BE492" s="45"/>
      <c r="BF492" s="38"/>
      <c r="BG492" s="38"/>
      <c r="BH492" s="38"/>
      <c r="BI492" s="38"/>
      <c r="BJ492" s="45"/>
      <c r="BK492" s="45"/>
      <c r="BL492" s="38"/>
      <c r="BM492" s="38"/>
      <c r="BN492" s="38"/>
      <c r="BO492" s="38"/>
      <c r="BP492" s="42"/>
      <c r="BQ492" s="42"/>
      <c r="BR492" s="42"/>
      <c r="BS492" s="42"/>
      <c r="BT492" s="42"/>
    </row>
    <row r="493" spans="1:72" s="63" customFormat="1">
      <c r="A493" s="53" t="str">
        <f t="shared" si="7"/>
        <v/>
      </c>
      <c r="B493" s="62"/>
      <c r="C493" s="65"/>
      <c r="D493" s="50" t="str">
        <f>IFERROR((VLOOKUP(C493,ผู้สำเร็จการศึกษา!$C$1:$M$3332,2,0)),"")</f>
        <v/>
      </c>
      <c r="E493" s="51" t="str">
        <f>IFERROR((VLOOKUP(C493,ผู้สำเร็จการศึกษา!$C$1:$M$3332,3,0)),"")</f>
        <v/>
      </c>
      <c r="F493" s="51" t="str">
        <f>IFERROR((VLOOKUP(C493,ผู้สำเร็จการศึกษา!$C$1:$M$3332,4,0)),"")</f>
        <v/>
      </c>
      <c r="G493" s="51" t="str">
        <f>IFERROR((VLOOKUP(C493,ผู้สำเร็จการศึกษา!$C$1:$M$3332,10,0)),"")</f>
        <v/>
      </c>
      <c r="H493" s="51" t="str">
        <f>IFERROR((VLOOKUP(C493,ผู้สำเร็จการศึกษา!$C$1:$M$3332,6,0)),"")</f>
        <v/>
      </c>
      <c r="I493" s="51" t="str">
        <f>IFERROR((VLOOKUP(C493,ผู้สำเร็จการศึกษา!$C$1:$M$3332,8,0)),"")</f>
        <v/>
      </c>
      <c r="J493" s="51"/>
      <c r="K493" s="51"/>
      <c r="L493" s="51"/>
      <c r="M493" s="51"/>
      <c r="N493" s="51"/>
      <c r="O493" s="51"/>
      <c r="P493" s="51"/>
      <c r="Q493" s="51"/>
      <c r="R493" s="51"/>
      <c r="S493" s="39"/>
      <c r="T493" s="40"/>
      <c r="U493" s="39"/>
      <c r="V493" s="40"/>
      <c r="W493" s="39"/>
      <c r="X493" s="41"/>
      <c r="Y493" s="41"/>
      <c r="Z493" s="41"/>
      <c r="AA493" s="42"/>
      <c r="AB493" s="41"/>
      <c r="AC493" s="41"/>
      <c r="AD493" s="41"/>
      <c r="AE493" s="40"/>
      <c r="AF493" s="43"/>
      <c r="AG493" s="43"/>
      <c r="AH493" s="40"/>
      <c r="AI493" s="44"/>
      <c r="AJ493" s="44"/>
      <c r="AK493" s="44"/>
      <c r="AL493" s="44"/>
      <c r="AM493" s="44"/>
      <c r="AN493" s="44"/>
      <c r="AO493" s="45"/>
      <c r="AP493" s="45"/>
      <c r="AQ493" s="45"/>
      <c r="AR493" s="45"/>
      <c r="AS493" s="45"/>
      <c r="AT493" s="45"/>
      <c r="AU493" s="38"/>
      <c r="AV493" s="38"/>
      <c r="AW493" s="38"/>
      <c r="AX493" s="38"/>
      <c r="AY493" s="38"/>
      <c r="AZ493" s="38"/>
      <c r="BA493" s="45"/>
      <c r="BB493" s="45"/>
      <c r="BC493" s="45"/>
      <c r="BD493" s="45"/>
      <c r="BE493" s="45"/>
      <c r="BF493" s="38"/>
      <c r="BG493" s="38"/>
      <c r="BH493" s="38"/>
      <c r="BI493" s="38"/>
      <c r="BJ493" s="45"/>
      <c r="BK493" s="45"/>
      <c r="BL493" s="38"/>
      <c r="BM493" s="38"/>
      <c r="BN493" s="38"/>
      <c r="BO493" s="38"/>
      <c r="BP493" s="42"/>
      <c r="BQ493" s="42"/>
      <c r="BR493" s="42"/>
      <c r="BS493" s="42"/>
      <c r="BT493" s="42"/>
    </row>
    <row r="494" spans="1:72" s="63" customFormat="1">
      <c r="A494" s="53" t="str">
        <f t="shared" si="7"/>
        <v/>
      </c>
      <c r="B494" s="62"/>
      <c r="C494" s="65"/>
      <c r="D494" s="50" t="str">
        <f>IFERROR((VLOOKUP(C494,ผู้สำเร็จการศึกษา!$C$1:$M$3332,2,0)),"")</f>
        <v/>
      </c>
      <c r="E494" s="51" t="str">
        <f>IFERROR((VLOOKUP(C494,ผู้สำเร็จการศึกษา!$C$1:$M$3332,3,0)),"")</f>
        <v/>
      </c>
      <c r="F494" s="51" t="str">
        <f>IFERROR((VLOOKUP(C494,ผู้สำเร็จการศึกษา!$C$1:$M$3332,4,0)),"")</f>
        <v/>
      </c>
      <c r="G494" s="51" t="str">
        <f>IFERROR((VLOOKUP(C494,ผู้สำเร็จการศึกษา!$C$1:$M$3332,10,0)),"")</f>
        <v/>
      </c>
      <c r="H494" s="51" t="str">
        <f>IFERROR((VLOOKUP(C494,ผู้สำเร็จการศึกษา!$C$1:$M$3332,6,0)),"")</f>
        <v/>
      </c>
      <c r="I494" s="51" t="str">
        <f>IFERROR((VLOOKUP(C494,ผู้สำเร็จการศึกษา!$C$1:$M$3332,8,0)),"")</f>
        <v/>
      </c>
      <c r="J494" s="51"/>
      <c r="K494" s="51"/>
      <c r="L494" s="51"/>
      <c r="M494" s="51"/>
      <c r="N494" s="51"/>
      <c r="O494" s="51"/>
      <c r="P494" s="51"/>
      <c r="Q494" s="51"/>
      <c r="R494" s="51"/>
      <c r="S494" s="39"/>
      <c r="T494" s="40"/>
      <c r="U494" s="39"/>
      <c r="V494" s="40"/>
      <c r="W494" s="39"/>
      <c r="X494" s="41"/>
      <c r="Y494" s="41"/>
      <c r="Z494" s="41"/>
      <c r="AA494" s="42"/>
      <c r="AB494" s="41"/>
      <c r="AC494" s="41"/>
      <c r="AD494" s="41"/>
      <c r="AE494" s="40"/>
      <c r="AF494" s="43"/>
      <c r="AG494" s="43"/>
      <c r="AH494" s="40"/>
      <c r="AI494" s="44"/>
      <c r="AJ494" s="44"/>
      <c r="AK494" s="44"/>
      <c r="AL494" s="44"/>
      <c r="AM494" s="44"/>
      <c r="AN494" s="44"/>
      <c r="AO494" s="45"/>
      <c r="AP494" s="45"/>
      <c r="AQ494" s="45"/>
      <c r="AR494" s="45"/>
      <c r="AS494" s="45"/>
      <c r="AT494" s="45"/>
      <c r="AU494" s="38"/>
      <c r="AV494" s="38"/>
      <c r="AW494" s="38"/>
      <c r="AX494" s="38"/>
      <c r="AY494" s="38"/>
      <c r="AZ494" s="38"/>
      <c r="BA494" s="45"/>
      <c r="BB494" s="45"/>
      <c r="BC494" s="45"/>
      <c r="BD494" s="45"/>
      <c r="BE494" s="45"/>
      <c r="BF494" s="38"/>
      <c r="BG494" s="38"/>
      <c r="BH494" s="38"/>
      <c r="BI494" s="38"/>
      <c r="BJ494" s="45"/>
      <c r="BK494" s="45"/>
      <c r="BL494" s="38"/>
      <c r="BM494" s="38"/>
      <c r="BN494" s="38"/>
      <c r="BO494" s="38"/>
      <c r="BP494" s="42"/>
      <c r="BQ494" s="42"/>
      <c r="BR494" s="42"/>
      <c r="BS494" s="42"/>
      <c r="BT494" s="42"/>
    </row>
    <row r="495" spans="1:72" s="63" customFormat="1">
      <c r="A495" s="53" t="str">
        <f t="shared" si="7"/>
        <v/>
      </c>
      <c r="B495" s="62"/>
      <c r="C495" s="65"/>
      <c r="D495" s="50" t="str">
        <f>IFERROR((VLOOKUP(C495,ผู้สำเร็จการศึกษา!$C$1:$M$3332,2,0)),"")</f>
        <v/>
      </c>
      <c r="E495" s="51" t="str">
        <f>IFERROR((VLOOKUP(C495,ผู้สำเร็จการศึกษา!$C$1:$M$3332,3,0)),"")</f>
        <v/>
      </c>
      <c r="F495" s="51" t="str">
        <f>IFERROR((VLOOKUP(C495,ผู้สำเร็จการศึกษา!$C$1:$M$3332,4,0)),"")</f>
        <v/>
      </c>
      <c r="G495" s="51" t="str">
        <f>IFERROR((VLOOKUP(C495,ผู้สำเร็จการศึกษา!$C$1:$M$3332,10,0)),"")</f>
        <v/>
      </c>
      <c r="H495" s="51" t="str">
        <f>IFERROR((VLOOKUP(C495,ผู้สำเร็จการศึกษา!$C$1:$M$3332,6,0)),"")</f>
        <v/>
      </c>
      <c r="I495" s="51" t="str">
        <f>IFERROR((VLOOKUP(C495,ผู้สำเร็จการศึกษา!$C$1:$M$3332,8,0)),"")</f>
        <v/>
      </c>
      <c r="J495" s="51"/>
      <c r="K495" s="51"/>
      <c r="L495" s="51"/>
      <c r="M495" s="51"/>
      <c r="N495" s="51"/>
      <c r="O495" s="51"/>
      <c r="P495" s="51"/>
      <c r="Q495" s="51"/>
      <c r="R495" s="51"/>
      <c r="S495" s="39"/>
      <c r="T495" s="40"/>
      <c r="U495" s="39"/>
      <c r="V495" s="40"/>
      <c r="W495" s="39"/>
      <c r="X495" s="41"/>
      <c r="Y495" s="41"/>
      <c r="Z495" s="41"/>
      <c r="AA495" s="42"/>
      <c r="AB495" s="41"/>
      <c r="AC495" s="41"/>
      <c r="AD495" s="41"/>
      <c r="AE495" s="40"/>
      <c r="AF495" s="43"/>
      <c r="AG495" s="43"/>
      <c r="AH495" s="40"/>
      <c r="AI495" s="44"/>
      <c r="AJ495" s="44"/>
      <c r="AK495" s="44"/>
      <c r="AL495" s="44"/>
      <c r="AM495" s="44"/>
      <c r="AN495" s="44"/>
      <c r="AO495" s="45"/>
      <c r="AP495" s="45"/>
      <c r="AQ495" s="45"/>
      <c r="AR495" s="45"/>
      <c r="AS495" s="45"/>
      <c r="AT495" s="45"/>
      <c r="AU495" s="38"/>
      <c r="AV495" s="38"/>
      <c r="AW495" s="38"/>
      <c r="AX495" s="38"/>
      <c r="AY495" s="38"/>
      <c r="AZ495" s="38"/>
      <c r="BA495" s="45"/>
      <c r="BB495" s="45"/>
      <c r="BC495" s="45"/>
      <c r="BD495" s="45"/>
      <c r="BE495" s="45"/>
      <c r="BF495" s="38"/>
      <c r="BG495" s="38"/>
      <c r="BH495" s="38"/>
      <c r="BI495" s="38"/>
      <c r="BJ495" s="45"/>
      <c r="BK495" s="45"/>
      <c r="BL495" s="38"/>
      <c r="BM495" s="38"/>
      <c r="BN495" s="38"/>
      <c r="BO495" s="38"/>
      <c r="BP495" s="42"/>
      <c r="BQ495" s="42"/>
      <c r="BR495" s="42"/>
      <c r="BS495" s="42"/>
      <c r="BT495" s="42"/>
    </row>
    <row r="496" spans="1:72" s="63" customFormat="1">
      <c r="A496" s="53" t="str">
        <f t="shared" si="7"/>
        <v/>
      </c>
      <c r="B496" s="62"/>
      <c r="C496" s="65"/>
      <c r="D496" s="50" t="str">
        <f>IFERROR((VLOOKUP(C496,ผู้สำเร็จการศึกษา!$C$1:$M$3332,2,0)),"")</f>
        <v/>
      </c>
      <c r="E496" s="51" t="str">
        <f>IFERROR((VLOOKUP(C496,ผู้สำเร็จการศึกษา!$C$1:$M$3332,3,0)),"")</f>
        <v/>
      </c>
      <c r="F496" s="51" t="str">
        <f>IFERROR((VLOOKUP(C496,ผู้สำเร็จการศึกษา!$C$1:$M$3332,4,0)),"")</f>
        <v/>
      </c>
      <c r="G496" s="51" t="str">
        <f>IFERROR((VLOOKUP(C496,ผู้สำเร็จการศึกษา!$C$1:$M$3332,10,0)),"")</f>
        <v/>
      </c>
      <c r="H496" s="51" t="str">
        <f>IFERROR((VLOOKUP(C496,ผู้สำเร็จการศึกษา!$C$1:$M$3332,6,0)),"")</f>
        <v/>
      </c>
      <c r="I496" s="51" t="str">
        <f>IFERROR((VLOOKUP(C496,ผู้สำเร็จการศึกษา!$C$1:$M$3332,8,0)),"")</f>
        <v/>
      </c>
      <c r="J496" s="51"/>
      <c r="K496" s="51"/>
      <c r="L496" s="51"/>
      <c r="M496" s="51"/>
      <c r="N496" s="51"/>
      <c r="O496" s="51"/>
      <c r="P496" s="51"/>
      <c r="Q496" s="51"/>
      <c r="R496" s="51"/>
      <c r="S496" s="39"/>
      <c r="T496" s="40"/>
      <c r="U496" s="39"/>
      <c r="V496" s="40"/>
      <c r="W496" s="39"/>
      <c r="X496" s="41"/>
      <c r="Y496" s="41"/>
      <c r="Z496" s="41"/>
      <c r="AA496" s="42"/>
      <c r="AB496" s="41"/>
      <c r="AC496" s="41"/>
      <c r="AD496" s="41"/>
      <c r="AE496" s="40"/>
      <c r="AF496" s="43"/>
      <c r="AG496" s="43"/>
      <c r="AH496" s="40"/>
      <c r="AI496" s="44"/>
      <c r="AJ496" s="44"/>
      <c r="AK496" s="44"/>
      <c r="AL496" s="44"/>
      <c r="AM496" s="44"/>
      <c r="AN496" s="44"/>
      <c r="AO496" s="45"/>
      <c r="AP496" s="45"/>
      <c r="AQ496" s="45"/>
      <c r="AR496" s="45"/>
      <c r="AS496" s="45"/>
      <c r="AT496" s="45"/>
      <c r="AU496" s="38"/>
      <c r="AV496" s="38"/>
      <c r="AW496" s="38"/>
      <c r="AX496" s="38"/>
      <c r="AY496" s="38"/>
      <c r="AZ496" s="38"/>
      <c r="BA496" s="45"/>
      <c r="BB496" s="45"/>
      <c r="BC496" s="45"/>
      <c r="BD496" s="45"/>
      <c r="BE496" s="45"/>
      <c r="BF496" s="38"/>
      <c r="BG496" s="38"/>
      <c r="BH496" s="38"/>
      <c r="BI496" s="38"/>
      <c r="BJ496" s="45"/>
      <c r="BK496" s="45"/>
      <c r="BL496" s="38"/>
      <c r="BM496" s="38"/>
      <c r="BN496" s="38"/>
      <c r="BO496" s="38"/>
      <c r="BP496" s="42"/>
      <c r="BQ496" s="42"/>
      <c r="BR496" s="42"/>
      <c r="BS496" s="42"/>
      <c r="BT496" s="42"/>
    </row>
    <row r="497" spans="1:72" s="63" customFormat="1">
      <c r="A497" s="53" t="str">
        <f t="shared" si="7"/>
        <v/>
      </c>
      <c r="B497" s="62"/>
      <c r="C497" s="65"/>
      <c r="D497" s="50" t="str">
        <f>IFERROR((VLOOKUP(C497,ผู้สำเร็จการศึกษา!$C$1:$M$3332,2,0)),"")</f>
        <v/>
      </c>
      <c r="E497" s="51" t="str">
        <f>IFERROR((VLOOKUP(C497,ผู้สำเร็จการศึกษา!$C$1:$M$3332,3,0)),"")</f>
        <v/>
      </c>
      <c r="F497" s="51" t="str">
        <f>IFERROR((VLOOKUP(C497,ผู้สำเร็จการศึกษา!$C$1:$M$3332,4,0)),"")</f>
        <v/>
      </c>
      <c r="G497" s="51" t="str">
        <f>IFERROR((VLOOKUP(C497,ผู้สำเร็จการศึกษา!$C$1:$M$3332,10,0)),"")</f>
        <v/>
      </c>
      <c r="H497" s="51" t="str">
        <f>IFERROR((VLOOKUP(C497,ผู้สำเร็จการศึกษา!$C$1:$M$3332,6,0)),"")</f>
        <v/>
      </c>
      <c r="I497" s="51" t="str">
        <f>IFERROR((VLOOKUP(C497,ผู้สำเร็จการศึกษา!$C$1:$M$3332,8,0)),"")</f>
        <v/>
      </c>
      <c r="J497" s="51"/>
      <c r="K497" s="51"/>
      <c r="L497" s="51"/>
      <c r="M497" s="51"/>
      <c r="N497" s="51"/>
      <c r="O497" s="51"/>
      <c r="P497" s="51"/>
      <c r="Q497" s="51"/>
      <c r="R497" s="51"/>
      <c r="S497" s="39"/>
      <c r="T497" s="40"/>
      <c r="U497" s="39"/>
      <c r="V497" s="40"/>
      <c r="W497" s="39"/>
      <c r="X497" s="41"/>
      <c r="Y497" s="41"/>
      <c r="Z497" s="41"/>
      <c r="AA497" s="42"/>
      <c r="AB497" s="41"/>
      <c r="AC497" s="41"/>
      <c r="AD497" s="41"/>
      <c r="AE497" s="40"/>
      <c r="AF497" s="43"/>
      <c r="AG497" s="43"/>
      <c r="AH497" s="40"/>
      <c r="AI497" s="44"/>
      <c r="AJ497" s="44"/>
      <c r="AK497" s="44"/>
      <c r="AL497" s="44"/>
      <c r="AM497" s="44"/>
      <c r="AN497" s="44"/>
      <c r="AO497" s="45"/>
      <c r="AP497" s="45"/>
      <c r="AQ497" s="45"/>
      <c r="AR497" s="45"/>
      <c r="AS497" s="45"/>
      <c r="AT497" s="45"/>
      <c r="AU497" s="38"/>
      <c r="AV497" s="38"/>
      <c r="AW497" s="38"/>
      <c r="AX497" s="38"/>
      <c r="AY497" s="38"/>
      <c r="AZ497" s="38"/>
      <c r="BA497" s="45"/>
      <c r="BB497" s="45"/>
      <c r="BC497" s="45"/>
      <c r="BD497" s="45"/>
      <c r="BE497" s="45"/>
      <c r="BF497" s="38"/>
      <c r="BG497" s="38"/>
      <c r="BH497" s="38"/>
      <c r="BI497" s="38"/>
      <c r="BJ497" s="45"/>
      <c r="BK497" s="45"/>
      <c r="BL497" s="38"/>
      <c r="BM497" s="38"/>
      <c r="BN497" s="38"/>
      <c r="BO497" s="38"/>
      <c r="BP497" s="42"/>
      <c r="BQ497" s="42"/>
      <c r="BR497" s="42"/>
      <c r="BS497" s="42"/>
      <c r="BT497" s="42"/>
    </row>
    <row r="498" spans="1:72" s="63" customFormat="1">
      <c r="A498" s="53" t="str">
        <f t="shared" si="7"/>
        <v/>
      </c>
      <c r="B498" s="62"/>
      <c r="C498" s="65"/>
      <c r="D498" s="50" t="str">
        <f>IFERROR((VLOOKUP(C498,ผู้สำเร็จการศึกษา!$C$1:$M$3332,2,0)),"")</f>
        <v/>
      </c>
      <c r="E498" s="51" t="str">
        <f>IFERROR((VLOOKUP(C498,ผู้สำเร็จการศึกษา!$C$1:$M$3332,3,0)),"")</f>
        <v/>
      </c>
      <c r="F498" s="51" t="str">
        <f>IFERROR((VLOOKUP(C498,ผู้สำเร็จการศึกษา!$C$1:$M$3332,4,0)),"")</f>
        <v/>
      </c>
      <c r="G498" s="51" t="str">
        <f>IFERROR((VLOOKUP(C498,ผู้สำเร็จการศึกษา!$C$1:$M$3332,10,0)),"")</f>
        <v/>
      </c>
      <c r="H498" s="51" t="str">
        <f>IFERROR((VLOOKUP(C498,ผู้สำเร็จการศึกษา!$C$1:$M$3332,6,0)),"")</f>
        <v/>
      </c>
      <c r="I498" s="51" t="str">
        <f>IFERROR((VLOOKUP(C498,ผู้สำเร็จการศึกษา!$C$1:$M$3332,8,0)),"")</f>
        <v/>
      </c>
      <c r="J498" s="51"/>
      <c r="K498" s="51"/>
      <c r="L498" s="51"/>
      <c r="M498" s="51"/>
      <c r="N498" s="51"/>
      <c r="O498" s="51"/>
      <c r="P498" s="51"/>
      <c r="Q498" s="51"/>
      <c r="R498" s="51"/>
      <c r="S498" s="39"/>
      <c r="T498" s="40"/>
      <c r="U498" s="39"/>
      <c r="V498" s="40"/>
      <c r="W498" s="39"/>
      <c r="X498" s="41"/>
      <c r="Y498" s="41"/>
      <c r="Z498" s="41"/>
      <c r="AA498" s="42"/>
      <c r="AB498" s="41"/>
      <c r="AC498" s="41"/>
      <c r="AD498" s="41"/>
      <c r="AE498" s="40"/>
      <c r="AF498" s="43"/>
      <c r="AG498" s="43"/>
      <c r="AH498" s="40"/>
      <c r="AI498" s="44"/>
      <c r="AJ498" s="44"/>
      <c r="AK498" s="44"/>
      <c r="AL498" s="44"/>
      <c r="AM498" s="44"/>
      <c r="AN498" s="44"/>
      <c r="AO498" s="45"/>
      <c r="AP498" s="45"/>
      <c r="AQ498" s="45"/>
      <c r="AR498" s="45"/>
      <c r="AS498" s="45"/>
      <c r="AT498" s="45"/>
      <c r="AU498" s="38"/>
      <c r="AV498" s="38"/>
      <c r="AW498" s="38"/>
      <c r="AX498" s="38"/>
      <c r="AY498" s="38"/>
      <c r="AZ498" s="38"/>
      <c r="BA498" s="45"/>
      <c r="BB498" s="45"/>
      <c r="BC498" s="45"/>
      <c r="BD498" s="45"/>
      <c r="BE498" s="45"/>
      <c r="BF498" s="38"/>
      <c r="BG498" s="38"/>
      <c r="BH498" s="38"/>
      <c r="BI498" s="38"/>
      <c r="BJ498" s="45"/>
      <c r="BK498" s="45"/>
      <c r="BL498" s="38"/>
      <c r="BM498" s="38"/>
      <c r="BN498" s="38"/>
      <c r="BO498" s="38"/>
      <c r="BP498" s="42"/>
      <c r="BQ498" s="42"/>
      <c r="BR498" s="42"/>
      <c r="BS498" s="42"/>
      <c r="BT498" s="42"/>
    </row>
    <row r="499" spans="1:72" s="63" customFormat="1">
      <c r="A499" s="53" t="str">
        <f t="shared" si="7"/>
        <v/>
      </c>
      <c r="B499" s="62"/>
      <c r="C499" s="65"/>
      <c r="D499" s="50" t="str">
        <f>IFERROR((VLOOKUP(C499,ผู้สำเร็จการศึกษา!$C$1:$M$3332,2,0)),"")</f>
        <v/>
      </c>
      <c r="E499" s="51" t="str">
        <f>IFERROR((VLOOKUP(C499,ผู้สำเร็จการศึกษา!$C$1:$M$3332,3,0)),"")</f>
        <v/>
      </c>
      <c r="F499" s="51" t="str">
        <f>IFERROR((VLOOKUP(C499,ผู้สำเร็จการศึกษา!$C$1:$M$3332,4,0)),"")</f>
        <v/>
      </c>
      <c r="G499" s="51" t="str">
        <f>IFERROR((VLOOKUP(C499,ผู้สำเร็จการศึกษา!$C$1:$M$3332,10,0)),"")</f>
        <v/>
      </c>
      <c r="H499" s="51" t="str">
        <f>IFERROR((VLOOKUP(C499,ผู้สำเร็จการศึกษา!$C$1:$M$3332,6,0)),"")</f>
        <v/>
      </c>
      <c r="I499" s="51" t="str">
        <f>IFERROR((VLOOKUP(C499,ผู้สำเร็จการศึกษา!$C$1:$M$3332,8,0)),"")</f>
        <v/>
      </c>
      <c r="J499" s="51"/>
      <c r="K499" s="51"/>
      <c r="L499" s="51"/>
      <c r="M499" s="51"/>
      <c r="N499" s="51"/>
      <c r="O499" s="51"/>
      <c r="P499" s="51"/>
      <c r="Q499" s="51"/>
      <c r="R499" s="51"/>
      <c r="S499" s="39"/>
      <c r="T499" s="40"/>
      <c r="U499" s="39"/>
      <c r="V499" s="40"/>
      <c r="W499" s="39"/>
      <c r="X499" s="41"/>
      <c r="Y499" s="41"/>
      <c r="Z499" s="41"/>
      <c r="AA499" s="42"/>
      <c r="AB499" s="41"/>
      <c r="AC499" s="41"/>
      <c r="AD499" s="41"/>
      <c r="AE499" s="40"/>
      <c r="AF499" s="43"/>
      <c r="AG499" s="43"/>
      <c r="AH499" s="40"/>
      <c r="AI499" s="44"/>
      <c r="AJ499" s="44"/>
      <c r="AK499" s="44"/>
      <c r="AL499" s="44"/>
      <c r="AM499" s="44"/>
      <c r="AN499" s="44"/>
      <c r="AO499" s="45"/>
      <c r="AP499" s="45"/>
      <c r="AQ499" s="45"/>
      <c r="AR499" s="45"/>
      <c r="AS499" s="45"/>
      <c r="AT499" s="45"/>
      <c r="AU499" s="38"/>
      <c r="AV499" s="38"/>
      <c r="AW499" s="38"/>
      <c r="AX499" s="38"/>
      <c r="AY499" s="38"/>
      <c r="AZ499" s="38"/>
      <c r="BA499" s="45"/>
      <c r="BB499" s="45"/>
      <c r="BC499" s="45"/>
      <c r="BD499" s="45"/>
      <c r="BE499" s="45"/>
      <c r="BF499" s="38"/>
      <c r="BG499" s="38"/>
      <c r="BH499" s="38"/>
      <c r="BI499" s="38"/>
      <c r="BJ499" s="45"/>
      <c r="BK499" s="45"/>
      <c r="BL499" s="38"/>
      <c r="BM499" s="38"/>
      <c r="BN499" s="38"/>
      <c r="BO499" s="38"/>
      <c r="BP499" s="42"/>
      <c r="BQ499" s="42"/>
      <c r="BR499" s="42"/>
      <c r="BS499" s="42"/>
      <c r="BT499" s="42"/>
    </row>
    <row r="500" spans="1:72" s="63" customFormat="1">
      <c r="A500" s="53" t="str">
        <f t="shared" si="7"/>
        <v/>
      </c>
      <c r="B500" s="62"/>
      <c r="C500" s="65"/>
      <c r="D500" s="50" t="str">
        <f>IFERROR((VLOOKUP(C500,ผู้สำเร็จการศึกษา!$C$1:$M$3332,2,0)),"")</f>
        <v/>
      </c>
      <c r="E500" s="51" t="str">
        <f>IFERROR((VLOOKUP(C500,ผู้สำเร็จการศึกษา!$C$1:$M$3332,3,0)),"")</f>
        <v/>
      </c>
      <c r="F500" s="51" t="str">
        <f>IFERROR((VLOOKUP(C500,ผู้สำเร็จการศึกษา!$C$1:$M$3332,4,0)),"")</f>
        <v/>
      </c>
      <c r="G500" s="51" t="str">
        <f>IFERROR((VLOOKUP(C500,ผู้สำเร็จการศึกษา!$C$1:$M$3332,10,0)),"")</f>
        <v/>
      </c>
      <c r="H500" s="51" t="str">
        <f>IFERROR((VLOOKUP(C500,ผู้สำเร็จการศึกษา!$C$1:$M$3332,6,0)),"")</f>
        <v/>
      </c>
      <c r="I500" s="51" t="str">
        <f>IFERROR((VLOOKUP(C500,ผู้สำเร็จการศึกษา!$C$1:$M$3332,8,0)),"")</f>
        <v/>
      </c>
      <c r="J500" s="51"/>
      <c r="K500" s="51"/>
      <c r="L500" s="51"/>
      <c r="M500" s="51"/>
      <c r="N500" s="51"/>
      <c r="O500" s="51"/>
      <c r="P500" s="51"/>
      <c r="Q500" s="51"/>
      <c r="R500" s="51"/>
      <c r="S500" s="39"/>
      <c r="T500" s="40"/>
      <c r="U500" s="39"/>
      <c r="V500" s="40"/>
      <c r="W500" s="39"/>
      <c r="X500" s="41"/>
      <c r="Y500" s="41"/>
      <c r="Z500" s="41"/>
      <c r="AA500" s="42"/>
      <c r="AB500" s="41"/>
      <c r="AC500" s="41"/>
      <c r="AD500" s="41"/>
      <c r="AE500" s="40"/>
      <c r="AF500" s="43"/>
      <c r="AG500" s="43"/>
      <c r="AH500" s="40"/>
      <c r="AI500" s="44"/>
      <c r="AJ500" s="44"/>
      <c r="AK500" s="44"/>
      <c r="AL500" s="44"/>
      <c r="AM500" s="44"/>
      <c r="AN500" s="44"/>
      <c r="AO500" s="45"/>
      <c r="AP500" s="45"/>
      <c r="AQ500" s="45"/>
      <c r="AR500" s="45"/>
      <c r="AS500" s="45"/>
      <c r="AT500" s="45"/>
      <c r="AU500" s="38"/>
      <c r="AV500" s="38"/>
      <c r="AW500" s="38"/>
      <c r="AX500" s="38"/>
      <c r="AY500" s="38"/>
      <c r="AZ500" s="38"/>
      <c r="BA500" s="45"/>
      <c r="BB500" s="45"/>
      <c r="BC500" s="45"/>
      <c r="BD500" s="45"/>
      <c r="BE500" s="45"/>
      <c r="BF500" s="38"/>
      <c r="BG500" s="38"/>
      <c r="BH500" s="38"/>
      <c r="BI500" s="38"/>
      <c r="BJ500" s="45"/>
      <c r="BK500" s="45"/>
      <c r="BL500" s="38"/>
      <c r="BM500" s="38"/>
      <c r="BN500" s="38"/>
      <c r="BO500" s="38"/>
      <c r="BP500" s="42"/>
      <c r="BQ500" s="42"/>
      <c r="BR500" s="42"/>
      <c r="BS500" s="42"/>
      <c r="BT500" s="42"/>
    </row>
    <row r="501" spans="1:72" s="63" customFormat="1">
      <c r="A501" s="53" t="str">
        <f t="shared" ref="A501:A564" si="8">IF(B501&lt;&gt;"",1+A500, IF(D501&lt;&gt;"",1+A500, IF(E501&lt;&gt;"",1+A500, IF(F501&lt;&gt;"",1+A500, IF(G501&lt;&gt;"",1+A500,"")))))</f>
        <v/>
      </c>
      <c r="B501" s="62"/>
      <c r="C501" s="65"/>
      <c r="D501" s="50" t="str">
        <f>IFERROR((VLOOKUP(C501,ผู้สำเร็จการศึกษา!$C$1:$M$3332,2,0)),"")</f>
        <v/>
      </c>
      <c r="E501" s="51" t="str">
        <f>IFERROR((VLOOKUP(C501,ผู้สำเร็จการศึกษา!$C$1:$M$3332,3,0)),"")</f>
        <v/>
      </c>
      <c r="F501" s="51" t="str">
        <f>IFERROR((VLOOKUP(C501,ผู้สำเร็จการศึกษา!$C$1:$M$3332,4,0)),"")</f>
        <v/>
      </c>
      <c r="G501" s="51" t="str">
        <f>IFERROR((VLOOKUP(C501,ผู้สำเร็จการศึกษา!$C$1:$M$3332,10,0)),"")</f>
        <v/>
      </c>
      <c r="H501" s="51" t="str">
        <f>IFERROR((VLOOKUP(C501,ผู้สำเร็จการศึกษา!$C$1:$M$3332,6,0)),"")</f>
        <v/>
      </c>
      <c r="I501" s="51" t="str">
        <f>IFERROR((VLOOKUP(C501,ผู้สำเร็จการศึกษา!$C$1:$M$3332,8,0)),"")</f>
        <v/>
      </c>
      <c r="J501" s="51"/>
      <c r="K501" s="51"/>
      <c r="L501" s="51"/>
      <c r="M501" s="51"/>
      <c r="N501" s="51"/>
      <c r="O501" s="51"/>
      <c r="P501" s="51"/>
      <c r="Q501" s="51"/>
      <c r="R501" s="51"/>
      <c r="S501" s="39"/>
      <c r="T501" s="40"/>
      <c r="U501" s="39"/>
      <c r="V501" s="40"/>
      <c r="W501" s="39"/>
      <c r="X501" s="41"/>
      <c r="Y501" s="41"/>
      <c r="Z501" s="41"/>
      <c r="AA501" s="42"/>
      <c r="AB501" s="41"/>
      <c r="AC501" s="41"/>
      <c r="AD501" s="41"/>
      <c r="AE501" s="40"/>
      <c r="AF501" s="43"/>
      <c r="AG501" s="43"/>
      <c r="AH501" s="40"/>
      <c r="AI501" s="44"/>
      <c r="AJ501" s="44"/>
      <c r="AK501" s="44"/>
      <c r="AL501" s="44"/>
      <c r="AM501" s="44"/>
      <c r="AN501" s="44"/>
      <c r="AO501" s="45"/>
      <c r="AP501" s="45"/>
      <c r="AQ501" s="45"/>
      <c r="AR501" s="45"/>
      <c r="AS501" s="45"/>
      <c r="AT501" s="45"/>
      <c r="AU501" s="38"/>
      <c r="AV501" s="38"/>
      <c r="AW501" s="38"/>
      <c r="AX501" s="38"/>
      <c r="AY501" s="38"/>
      <c r="AZ501" s="38"/>
      <c r="BA501" s="45"/>
      <c r="BB501" s="45"/>
      <c r="BC501" s="45"/>
      <c r="BD501" s="45"/>
      <c r="BE501" s="45"/>
      <c r="BF501" s="38"/>
      <c r="BG501" s="38"/>
      <c r="BH501" s="38"/>
      <c r="BI501" s="38"/>
      <c r="BJ501" s="45"/>
      <c r="BK501" s="45"/>
      <c r="BL501" s="38"/>
      <c r="BM501" s="38"/>
      <c r="BN501" s="38"/>
      <c r="BO501" s="38"/>
      <c r="BP501" s="42"/>
      <c r="BQ501" s="42"/>
      <c r="BR501" s="42"/>
      <c r="BS501" s="42"/>
      <c r="BT501" s="42"/>
    </row>
    <row r="502" spans="1:72" s="63" customFormat="1">
      <c r="A502" s="53" t="str">
        <f t="shared" si="8"/>
        <v/>
      </c>
      <c r="B502" s="62"/>
      <c r="C502" s="65"/>
      <c r="D502" s="50" t="str">
        <f>IFERROR((VLOOKUP(C502,ผู้สำเร็จการศึกษา!$C$1:$M$3332,2,0)),"")</f>
        <v/>
      </c>
      <c r="E502" s="51" t="str">
        <f>IFERROR((VLOOKUP(C502,ผู้สำเร็จการศึกษา!$C$1:$M$3332,3,0)),"")</f>
        <v/>
      </c>
      <c r="F502" s="51" t="str">
        <f>IFERROR((VLOOKUP(C502,ผู้สำเร็จการศึกษา!$C$1:$M$3332,4,0)),"")</f>
        <v/>
      </c>
      <c r="G502" s="51" t="str">
        <f>IFERROR((VLOOKUP(C502,ผู้สำเร็จการศึกษา!$C$1:$M$3332,10,0)),"")</f>
        <v/>
      </c>
      <c r="H502" s="51" t="str">
        <f>IFERROR((VLOOKUP(C502,ผู้สำเร็จการศึกษา!$C$1:$M$3332,6,0)),"")</f>
        <v/>
      </c>
      <c r="I502" s="51" t="str">
        <f>IFERROR((VLOOKUP(C502,ผู้สำเร็จการศึกษา!$C$1:$M$3332,8,0)),"")</f>
        <v/>
      </c>
      <c r="J502" s="51"/>
      <c r="K502" s="51"/>
      <c r="L502" s="51"/>
      <c r="M502" s="51"/>
      <c r="N502" s="51"/>
      <c r="O502" s="51"/>
      <c r="P502" s="51"/>
      <c r="Q502" s="51"/>
      <c r="R502" s="51"/>
      <c r="S502" s="39"/>
      <c r="T502" s="40"/>
      <c r="U502" s="39"/>
      <c r="V502" s="40"/>
      <c r="W502" s="39"/>
      <c r="X502" s="41"/>
      <c r="Y502" s="41"/>
      <c r="Z502" s="41"/>
      <c r="AA502" s="42"/>
      <c r="AB502" s="41"/>
      <c r="AC502" s="41"/>
      <c r="AD502" s="41"/>
      <c r="AE502" s="40"/>
      <c r="AF502" s="43"/>
      <c r="AG502" s="43"/>
      <c r="AH502" s="40"/>
      <c r="AI502" s="44"/>
      <c r="AJ502" s="44"/>
      <c r="AK502" s="44"/>
      <c r="AL502" s="44"/>
      <c r="AM502" s="44"/>
      <c r="AN502" s="44"/>
      <c r="AO502" s="45"/>
      <c r="AP502" s="45"/>
      <c r="AQ502" s="45"/>
      <c r="AR502" s="45"/>
      <c r="AS502" s="45"/>
      <c r="AT502" s="45"/>
      <c r="AU502" s="38"/>
      <c r="AV502" s="38"/>
      <c r="AW502" s="38"/>
      <c r="AX502" s="38"/>
      <c r="AY502" s="38"/>
      <c r="AZ502" s="38"/>
      <c r="BA502" s="45"/>
      <c r="BB502" s="45"/>
      <c r="BC502" s="45"/>
      <c r="BD502" s="45"/>
      <c r="BE502" s="45"/>
      <c r="BF502" s="38"/>
      <c r="BG502" s="38"/>
      <c r="BH502" s="38"/>
      <c r="BI502" s="38"/>
      <c r="BJ502" s="45"/>
      <c r="BK502" s="45"/>
      <c r="BL502" s="38"/>
      <c r="BM502" s="38"/>
      <c r="BN502" s="38"/>
      <c r="BO502" s="38"/>
      <c r="BP502" s="42"/>
      <c r="BQ502" s="42"/>
      <c r="BR502" s="42"/>
      <c r="BS502" s="42"/>
      <c r="BT502" s="42"/>
    </row>
    <row r="503" spans="1:72" s="63" customFormat="1">
      <c r="A503" s="53" t="str">
        <f t="shared" si="8"/>
        <v/>
      </c>
      <c r="B503" s="62"/>
      <c r="C503" s="65"/>
      <c r="D503" s="50" t="str">
        <f>IFERROR((VLOOKUP(C503,ผู้สำเร็จการศึกษา!$C$1:$M$3332,2,0)),"")</f>
        <v/>
      </c>
      <c r="E503" s="51" t="str">
        <f>IFERROR((VLOOKUP(C503,ผู้สำเร็จการศึกษา!$C$1:$M$3332,3,0)),"")</f>
        <v/>
      </c>
      <c r="F503" s="51" t="str">
        <f>IFERROR((VLOOKUP(C503,ผู้สำเร็จการศึกษา!$C$1:$M$3332,4,0)),"")</f>
        <v/>
      </c>
      <c r="G503" s="51" t="str">
        <f>IFERROR((VLOOKUP(C503,ผู้สำเร็จการศึกษา!$C$1:$M$3332,10,0)),"")</f>
        <v/>
      </c>
      <c r="H503" s="51" t="str">
        <f>IFERROR((VLOOKUP(C503,ผู้สำเร็จการศึกษา!$C$1:$M$3332,6,0)),"")</f>
        <v/>
      </c>
      <c r="I503" s="51" t="str">
        <f>IFERROR((VLOOKUP(C503,ผู้สำเร็จการศึกษา!$C$1:$M$3332,8,0)),"")</f>
        <v/>
      </c>
      <c r="J503" s="51"/>
      <c r="K503" s="51"/>
      <c r="L503" s="51"/>
      <c r="M503" s="51"/>
      <c r="N503" s="51"/>
      <c r="O503" s="51"/>
      <c r="P503" s="51"/>
      <c r="Q503" s="51"/>
      <c r="R503" s="51"/>
      <c r="S503" s="39"/>
      <c r="T503" s="40"/>
      <c r="U503" s="39"/>
      <c r="V503" s="40"/>
      <c r="W503" s="39"/>
      <c r="X503" s="41"/>
      <c r="Y503" s="41"/>
      <c r="Z503" s="41"/>
      <c r="AA503" s="42"/>
      <c r="AB503" s="41"/>
      <c r="AC503" s="41"/>
      <c r="AD503" s="41"/>
      <c r="AE503" s="40"/>
      <c r="AF503" s="43"/>
      <c r="AG503" s="43"/>
      <c r="AH503" s="40"/>
      <c r="AI503" s="44"/>
      <c r="AJ503" s="44"/>
      <c r="AK503" s="44"/>
      <c r="AL503" s="44"/>
      <c r="AM503" s="44"/>
      <c r="AN503" s="44"/>
      <c r="AO503" s="45"/>
      <c r="AP503" s="45"/>
      <c r="AQ503" s="45"/>
      <c r="AR503" s="45"/>
      <c r="AS503" s="45"/>
      <c r="AT503" s="45"/>
      <c r="AU503" s="38"/>
      <c r="AV503" s="38"/>
      <c r="AW503" s="38"/>
      <c r="AX503" s="38"/>
      <c r="AY503" s="38"/>
      <c r="AZ503" s="38"/>
      <c r="BA503" s="45"/>
      <c r="BB503" s="45"/>
      <c r="BC503" s="45"/>
      <c r="BD503" s="45"/>
      <c r="BE503" s="45"/>
      <c r="BF503" s="38"/>
      <c r="BG503" s="38"/>
      <c r="BH503" s="38"/>
      <c r="BI503" s="38"/>
      <c r="BJ503" s="45"/>
      <c r="BK503" s="45"/>
      <c r="BL503" s="38"/>
      <c r="BM503" s="38"/>
      <c r="BN503" s="38"/>
      <c r="BO503" s="38"/>
      <c r="BP503" s="42"/>
      <c r="BQ503" s="42"/>
      <c r="BR503" s="42"/>
      <c r="BS503" s="42"/>
      <c r="BT503" s="42"/>
    </row>
    <row r="504" spans="1:72" s="63" customFormat="1">
      <c r="A504" s="53" t="str">
        <f t="shared" si="8"/>
        <v/>
      </c>
      <c r="B504" s="62"/>
      <c r="C504" s="65"/>
      <c r="D504" s="50" t="str">
        <f>IFERROR((VLOOKUP(C504,ผู้สำเร็จการศึกษา!$C$1:$M$3332,2,0)),"")</f>
        <v/>
      </c>
      <c r="E504" s="51" t="str">
        <f>IFERROR((VLOOKUP(C504,ผู้สำเร็จการศึกษา!$C$1:$M$3332,3,0)),"")</f>
        <v/>
      </c>
      <c r="F504" s="51" t="str">
        <f>IFERROR((VLOOKUP(C504,ผู้สำเร็จการศึกษา!$C$1:$M$3332,4,0)),"")</f>
        <v/>
      </c>
      <c r="G504" s="51" t="str">
        <f>IFERROR((VLOOKUP(C504,ผู้สำเร็จการศึกษา!$C$1:$M$3332,10,0)),"")</f>
        <v/>
      </c>
      <c r="H504" s="51" t="str">
        <f>IFERROR((VLOOKUP(C504,ผู้สำเร็จการศึกษา!$C$1:$M$3332,6,0)),"")</f>
        <v/>
      </c>
      <c r="I504" s="51" t="str">
        <f>IFERROR((VLOOKUP(C504,ผู้สำเร็จการศึกษา!$C$1:$M$3332,8,0)),"")</f>
        <v/>
      </c>
      <c r="J504" s="51"/>
      <c r="K504" s="51"/>
      <c r="L504" s="51"/>
      <c r="M504" s="51"/>
      <c r="N504" s="51"/>
      <c r="O504" s="51"/>
      <c r="P504" s="51"/>
      <c r="Q504" s="51"/>
      <c r="R504" s="51"/>
      <c r="S504" s="39"/>
      <c r="T504" s="40"/>
      <c r="U504" s="39"/>
      <c r="V504" s="40"/>
      <c r="W504" s="39"/>
      <c r="X504" s="41"/>
      <c r="Y504" s="41"/>
      <c r="Z504" s="41"/>
      <c r="AA504" s="42"/>
      <c r="AB504" s="41"/>
      <c r="AC504" s="41"/>
      <c r="AD504" s="41"/>
      <c r="AE504" s="40"/>
      <c r="AF504" s="43"/>
      <c r="AG504" s="43"/>
      <c r="AH504" s="40"/>
      <c r="AI504" s="44"/>
      <c r="AJ504" s="44"/>
      <c r="AK504" s="44"/>
      <c r="AL504" s="44"/>
      <c r="AM504" s="44"/>
      <c r="AN504" s="44"/>
      <c r="AO504" s="45"/>
      <c r="AP504" s="45"/>
      <c r="AQ504" s="45"/>
      <c r="AR504" s="45"/>
      <c r="AS504" s="45"/>
      <c r="AT504" s="45"/>
      <c r="AU504" s="38"/>
      <c r="AV504" s="38"/>
      <c r="AW504" s="38"/>
      <c r="AX504" s="38"/>
      <c r="AY504" s="38"/>
      <c r="AZ504" s="38"/>
      <c r="BA504" s="45"/>
      <c r="BB504" s="45"/>
      <c r="BC504" s="45"/>
      <c r="BD504" s="45"/>
      <c r="BE504" s="45"/>
      <c r="BF504" s="38"/>
      <c r="BG504" s="38"/>
      <c r="BH504" s="38"/>
      <c r="BI504" s="38"/>
      <c r="BJ504" s="45"/>
      <c r="BK504" s="45"/>
      <c r="BL504" s="38"/>
      <c r="BM504" s="38"/>
      <c r="BN504" s="38"/>
      <c r="BO504" s="38"/>
      <c r="BP504" s="42"/>
      <c r="BQ504" s="42"/>
      <c r="BR504" s="42"/>
      <c r="BS504" s="42"/>
      <c r="BT504" s="42"/>
    </row>
    <row r="505" spans="1:72" s="63" customFormat="1">
      <c r="A505" s="53" t="str">
        <f t="shared" si="8"/>
        <v/>
      </c>
      <c r="B505" s="62"/>
      <c r="C505" s="65"/>
      <c r="D505" s="50" t="str">
        <f>IFERROR((VLOOKUP(C505,ผู้สำเร็จการศึกษา!$C$1:$M$3332,2,0)),"")</f>
        <v/>
      </c>
      <c r="E505" s="51" t="str">
        <f>IFERROR((VLOOKUP(C505,ผู้สำเร็จการศึกษา!$C$1:$M$3332,3,0)),"")</f>
        <v/>
      </c>
      <c r="F505" s="51" t="str">
        <f>IFERROR((VLOOKUP(C505,ผู้สำเร็จการศึกษา!$C$1:$M$3332,4,0)),"")</f>
        <v/>
      </c>
      <c r="G505" s="51" t="str">
        <f>IFERROR((VLOOKUP(C505,ผู้สำเร็จการศึกษา!$C$1:$M$3332,10,0)),"")</f>
        <v/>
      </c>
      <c r="H505" s="51" t="str">
        <f>IFERROR((VLOOKUP(C505,ผู้สำเร็จการศึกษา!$C$1:$M$3332,6,0)),"")</f>
        <v/>
      </c>
      <c r="I505" s="51" t="str">
        <f>IFERROR((VLOOKUP(C505,ผู้สำเร็จการศึกษา!$C$1:$M$3332,8,0)),"")</f>
        <v/>
      </c>
      <c r="J505" s="51"/>
      <c r="K505" s="51"/>
      <c r="L505" s="51"/>
      <c r="M505" s="51"/>
      <c r="N505" s="51"/>
      <c r="O505" s="51"/>
      <c r="P505" s="51"/>
      <c r="Q505" s="51"/>
      <c r="R505" s="51"/>
      <c r="S505" s="39"/>
      <c r="T505" s="40"/>
      <c r="U505" s="39"/>
      <c r="V505" s="40"/>
      <c r="W505" s="39"/>
      <c r="X505" s="41"/>
      <c r="Y505" s="41"/>
      <c r="Z505" s="41"/>
      <c r="AA505" s="42"/>
      <c r="AB505" s="41"/>
      <c r="AC505" s="41"/>
      <c r="AD505" s="41"/>
      <c r="AE505" s="40"/>
      <c r="AF505" s="43"/>
      <c r="AG505" s="43"/>
      <c r="AH505" s="40"/>
      <c r="AI505" s="44"/>
      <c r="AJ505" s="44"/>
      <c r="AK505" s="44"/>
      <c r="AL505" s="44"/>
      <c r="AM505" s="44"/>
      <c r="AN505" s="44"/>
      <c r="AO505" s="45"/>
      <c r="AP505" s="45"/>
      <c r="AQ505" s="45"/>
      <c r="AR505" s="45"/>
      <c r="AS505" s="45"/>
      <c r="AT505" s="45"/>
      <c r="AU505" s="38"/>
      <c r="AV505" s="38"/>
      <c r="AW505" s="38"/>
      <c r="AX505" s="38"/>
      <c r="AY505" s="38"/>
      <c r="AZ505" s="38"/>
      <c r="BA505" s="45"/>
      <c r="BB505" s="45"/>
      <c r="BC505" s="45"/>
      <c r="BD505" s="45"/>
      <c r="BE505" s="45"/>
      <c r="BF505" s="38"/>
      <c r="BG505" s="38"/>
      <c r="BH505" s="38"/>
      <c r="BI505" s="38"/>
      <c r="BJ505" s="45"/>
      <c r="BK505" s="45"/>
      <c r="BL505" s="38"/>
      <c r="BM505" s="38"/>
      <c r="BN505" s="38"/>
      <c r="BO505" s="38"/>
      <c r="BP505" s="42"/>
      <c r="BQ505" s="42"/>
      <c r="BR505" s="42"/>
      <c r="BS505" s="42"/>
      <c r="BT505" s="42"/>
    </row>
    <row r="506" spans="1:72" s="63" customFormat="1">
      <c r="A506" s="53" t="str">
        <f t="shared" si="8"/>
        <v/>
      </c>
      <c r="B506" s="62"/>
      <c r="C506" s="65"/>
      <c r="D506" s="50" t="str">
        <f>IFERROR((VLOOKUP(C506,ผู้สำเร็จการศึกษา!$C$1:$M$3332,2,0)),"")</f>
        <v/>
      </c>
      <c r="E506" s="51" t="str">
        <f>IFERROR((VLOOKUP(C506,ผู้สำเร็จการศึกษา!$C$1:$M$3332,3,0)),"")</f>
        <v/>
      </c>
      <c r="F506" s="51" t="str">
        <f>IFERROR((VLOOKUP(C506,ผู้สำเร็จการศึกษา!$C$1:$M$3332,4,0)),"")</f>
        <v/>
      </c>
      <c r="G506" s="51" t="str">
        <f>IFERROR((VLOOKUP(C506,ผู้สำเร็จการศึกษา!$C$1:$M$3332,10,0)),"")</f>
        <v/>
      </c>
      <c r="H506" s="51" t="str">
        <f>IFERROR((VLOOKUP(C506,ผู้สำเร็จการศึกษา!$C$1:$M$3332,6,0)),"")</f>
        <v/>
      </c>
      <c r="I506" s="51" t="str">
        <f>IFERROR((VLOOKUP(C506,ผู้สำเร็จการศึกษา!$C$1:$M$3332,8,0)),"")</f>
        <v/>
      </c>
      <c r="J506" s="51"/>
      <c r="K506" s="51"/>
      <c r="L506" s="51"/>
      <c r="M506" s="51"/>
      <c r="N506" s="51"/>
      <c r="O506" s="51"/>
      <c r="P506" s="51"/>
      <c r="Q506" s="51"/>
      <c r="R506" s="51"/>
      <c r="S506" s="39"/>
      <c r="T506" s="40"/>
      <c r="U506" s="39"/>
      <c r="V506" s="40"/>
      <c r="W506" s="39"/>
      <c r="X506" s="41"/>
      <c r="Y506" s="41"/>
      <c r="Z506" s="41"/>
      <c r="AA506" s="42"/>
      <c r="AB506" s="41"/>
      <c r="AC506" s="41"/>
      <c r="AD506" s="41"/>
      <c r="AE506" s="40"/>
      <c r="AF506" s="43"/>
      <c r="AG506" s="43"/>
      <c r="AH506" s="40"/>
      <c r="AI506" s="44"/>
      <c r="AJ506" s="44"/>
      <c r="AK506" s="44"/>
      <c r="AL506" s="44"/>
      <c r="AM506" s="44"/>
      <c r="AN506" s="44"/>
      <c r="AO506" s="45"/>
      <c r="AP506" s="45"/>
      <c r="AQ506" s="45"/>
      <c r="AR506" s="45"/>
      <c r="AS506" s="45"/>
      <c r="AT506" s="45"/>
      <c r="AU506" s="38"/>
      <c r="AV506" s="38"/>
      <c r="AW506" s="38"/>
      <c r="AX506" s="38"/>
      <c r="AY506" s="38"/>
      <c r="AZ506" s="38"/>
      <c r="BA506" s="45"/>
      <c r="BB506" s="45"/>
      <c r="BC506" s="45"/>
      <c r="BD506" s="45"/>
      <c r="BE506" s="45"/>
      <c r="BF506" s="38"/>
      <c r="BG506" s="38"/>
      <c r="BH506" s="38"/>
      <c r="BI506" s="38"/>
      <c r="BJ506" s="45"/>
      <c r="BK506" s="45"/>
      <c r="BL506" s="38"/>
      <c r="BM506" s="38"/>
      <c r="BN506" s="38"/>
      <c r="BO506" s="38"/>
      <c r="BP506" s="42"/>
      <c r="BQ506" s="42"/>
      <c r="BR506" s="42"/>
      <c r="BS506" s="42"/>
      <c r="BT506" s="42"/>
    </row>
    <row r="507" spans="1:72" s="63" customFormat="1">
      <c r="A507" s="53" t="str">
        <f t="shared" si="8"/>
        <v/>
      </c>
      <c r="B507" s="62"/>
      <c r="C507" s="65"/>
      <c r="D507" s="50" t="str">
        <f>IFERROR((VLOOKUP(C507,ผู้สำเร็จการศึกษา!$C$1:$M$3332,2,0)),"")</f>
        <v/>
      </c>
      <c r="E507" s="51" t="str">
        <f>IFERROR((VLOOKUP(C507,ผู้สำเร็จการศึกษา!$C$1:$M$3332,3,0)),"")</f>
        <v/>
      </c>
      <c r="F507" s="51" t="str">
        <f>IFERROR((VLOOKUP(C507,ผู้สำเร็จการศึกษา!$C$1:$M$3332,4,0)),"")</f>
        <v/>
      </c>
      <c r="G507" s="51" t="str">
        <f>IFERROR((VLOOKUP(C507,ผู้สำเร็จการศึกษา!$C$1:$M$3332,10,0)),"")</f>
        <v/>
      </c>
      <c r="H507" s="51" t="str">
        <f>IFERROR((VLOOKUP(C507,ผู้สำเร็จการศึกษา!$C$1:$M$3332,6,0)),"")</f>
        <v/>
      </c>
      <c r="I507" s="51" t="str">
        <f>IFERROR((VLOOKUP(C507,ผู้สำเร็จการศึกษา!$C$1:$M$3332,8,0)),"")</f>
        <v/>
      </c>
      <c r="J507" s="51"/>
      <c r="K507" s="51"/>
      <c r="L507" s="51"/>
      <c r="M507" s="51"/>
      <c r="N507" s="51"/>
      <c r="O507" s="51"/>
      <c r="P507" s="51"/>
      <c r="Q507" s="51"/>
      <c r="R507" s="51"/>
      <c r="S507" s="39"/>
      <c r="T507" s="40"/>
      <c r="U507" s="39"/>
      <c r="V507" s="40"/>
      <c r="W507" s="39"/>
      <c r="X507" s="41"/>
      <c r="Y507" s="41"/>
      <c r="Z507" s="41"/>
      <c r="AA507" s="42"/>
      <c r="AB507" s="41"/>
      <c r="AC507" s="41"/>
      <c r="AD507" s="41"/>
      <c r="AE507" s="40"/>
      <c r="AF507" s="43"/>
      <c r="AG507" s="43"/>
      <c r="AH507" s="40"/>
      <c r="AI507" s="44"/>
      <c r="AJ507" s="44"/>
      <c r="AK507" s="44"/>
      <c r="AL507" s="44"/>
      <c r="AM507" s="44"/>
      <c r="AN507" s="44"/>
      <c r="AO507" s="45"/>
      <c r="AP507" s="45"/>
      <c r="AQ507" s="45"/>
      <c r="AR507" s="45"/>
      <c r="AS507" s="45"/>
      <c r="AT507" s="45"/>
      <c r="AU507" s="38"/>
      <c r="AV507" s="38"/>
      <c r="AW507" s="38"/>
      <c r="AX507" s="38"/>
      <c r="AY507" s="38"/>
      <c r="AZ507" s="38"/>
      <c r="BA507" s="45"/>
      <c r="BB507" s="45"/>
      <c r="BC507" s="45"/>
      <c r="BD507" s="45"/>
      <c r="BE507" s="45"/>
      <c r="BF507" s="38"/>
      <c r="BG507" s="38"/>
      <c r="BH507" s="38"/>
      <c r="BI507" s="38"/>
      <c r="BJ507" s="45"/>
      <c r="BK507" s="45"/>
      <c r="BL507" s="38"/>
      <c r="BM507" s="38"/>
      <c r="BN507" s="38"/>
      <c r="BO507" s="38"/>
      <c r="BP507" s="42"/>
      <c r="BQ507" s="42"/>
      <c r="BR507" s="42"/>
      <c r="BS507" s="42"/>
      <c r="BT507" s="42"/>
    </row>
    <row r="508" spans="1:72" s="63" customFormat="1">
      <c r="A508" s="53" t="str">
        <f t="shared" si="8"/>
        <v/>
      </c>
      <c r="B508" s="62"/>
      <c r="C508" s="65"/>
      <c r="D508" s="50" t="str">
        <f>IFERROR((VLOOKUP(C508,ผู้สำเร็จการศึกษา!$C$1:$M$3332,2,0)),"")</f>
        <v/>
      </c>
      <c r="E508" s="51" t="str">
        <f>IFERROR((VLOOKUP(C508,ผู้สำเร็จการศึกษา!$C$1:$M$3332,3,0)),"")</f>
        <v/>
      </c>
      <c r="F508" s="51" t="str">
        <f>IFERROR((VLOOKUP(C508,ผู้สำเร็จการศึกษา!$C$1:$M$3332,4,0)),"")</f>
        <v/>
      </c>
      <c r="G508" s="51" t="str">
        <f>IFERROR((VLOOKUP(C508,ผู้สำเร็จการศึกษา!$C$1:$M$3332,10,0)),"")</f>
        <v/>
      </c>
      <c r="H508" s="51" t="str">
        <f>IFERROR((VLOOKUP(C508,ผู้สำเร็จการศึกษา!$C$1:$M$3332,6,0)),"")</f>
        <v/>
      </c>
      <c r="I508" s="51" t="str">
        <f>IFERROR((VLOOKUP(C508,ผู้สำเร็จการศึกษา!$C$1:$M$3332,8,0)),"")</f>
        <v/>
      </c>
      <c r="J508" s="51"/>
      <c r="K508" s="51"/>
      <c r="L508" s="51"/>
      <c r="M508" s="51"/>
      <c r="N508" s="51"/>
      <c r="O508" s="51"/>
      <c r="P508" s="51"/>
      <c r="Q508" s="51"/>
      <c r="R508" s="51"/>
      <c r="S508" s="39"/>
      <c r="T508" s="40"/>
      <c r="U508" s="39"/>
      <c r="V508" s="40"/>
      <c r="W508" s="39"/>
      <c r="X508" s="41"/>
      <c r="Y508" s="41"/>
      <c r="Z508" s="41"/>
      <c r="AA508" s="42"/>
      <c r="AB508" s="41"/>
      <c r="AC508" s="41"/>
      <c r="AD508" s="41"/>
      <c r="AE508" s="40"/>
      <c r="AF508" s="43"/>
      <c r="AG508" s="43"/>
      <c r="AH508" s="40"/>
      <c r="AI508" s="44"/>
      <c r="AJ508" s="44"/>
      <c r="AK508" s="44"/>
      <c r="AL508" s="44"/>
      <c r="AM508" s="44"/>
      <c r="AN508" s="44"/>
      <c r="AO508" s="45"/>
      <c r="AP508" s="45"/>
      <c r="AQ508" s="45"/>
      <c r="AR508" s="45"/>
      <c r="AS508" s="45"/>
      <c r="AT508" s="45"/>
      <c r="AU508" s="38"/>
      <c r="AV508" s="38"/>
      <c r="AW508" s="38"/>
      <c r="AX508" s="38"/>
      <c r="AY508" s="38"/>
      <c r="AZ508" s="38"/>
      <c r="BA508" s="45"/>
      <c r="BB508" s="45"/>
      <c r="BC508" s="45"/>
      <c r="BD508" s="45"/>
      <c r="BE508" s="45"/>
      <c r="BF508" s="38"/>
      <c r="BG508" s="38"/>
      <c r="BH508" s="38"/>
      <c r="BI508" s="38"/>
      <c r="BJ508" s="45"/>
      <c r="BK508" s="45"/>
      <c r="BL508" s="38"/>
      <c r="BM508" s="38"/>
      <c r="BN508" s="38"/>
      <c r="BO508" s="38"/>
      <c r="BP508" s="42"/>
      <c r="BQ508" s="42"/>
      <c r="BR508" s="42"/>
      <c r="BS508" s="42"/>
      <c r="BT508" s="42"/>
    </row>
    <row r="509" spans="1:72" s="63" customFormat="1">
      <c r="A509" s="53" t="str">
        <f t="shared" si="8"/>
        <v/>
      </c>
      <c r="B509" s="62"/>
      <c r="C509" s="65"/>
      <c r="D509" s="50" t="str">
        <f>IFERROR((VLOOKUP(C509,ผู้สำเร็จการศึกษา!$C$1:$M$3332,2,0)),"")</f>
        <v/>
      </c>
      <c r="E509" s="51" t="str">
        <f>IFERROR((VLOOKUP(C509,ผู้สำเร็จการศึกษา!$C$1:$M$3332,3,0)),"")</f>
        <v/>
      </c>
      <c r="F509" s="51" t="str">
        <f>IFERROR((VLOOKUP(C509,ผู้สำเร็จการศึกษา!$C$1:$M$3332,4,0)),"")</f>
        <v/>
      </c>
      <c r="G509" s="51" t="str">
        <f>IFERROR((VLOOKUP(C509,ผู้สำเร็จการศึกษา!$C$1:$M$3332,10,0)),"")</f>
        <v/>
      </c>
      <c r="H509" s="51" t="str">
        <f>IFERROR((VLOOKUP(C509,ผู้สำเร็จการศึกษา!$C$1:$M$3332,6,0)),"")</f>
        <v/>
      </c>
      <c r="I509" s="51" t="str">
        <f>IFERROR((VLOOKUP(C509,ผู้สำเร็จการศึกษา!$C$1:$M$3332,8,0)),"")</f>
        <v/>
      </c>
      <c r="J509" s="51"/>
      <c r="K509" s="51"/>
      <c r="L509" s="51"/>
      <c r="M509" s="51"/>
      <c r="N509" s="51"/>
      <c r="O509" s="51"/>
      <c r="P509" s="51"/>
      <c r="Q509" s="51"/>
      <c r="R509" s="51"/>
      <c r="S509" s="39"/>
      <c r="T509" s="40"/>
      <c r="U509" s="39"/>
      <c r="V509" s="40"/>
      <c r="W509" s="39"/>
      <c r="X509" s="41"/>
      <c r="Y509" s="41"/>
      <c r="Z509" s="41"/>
      <c r="AA509" s="42"/>
      <c r="AB509" s="41"/>
      <c r="AC509" s="41"/>
      <c r="AD509" s="41"/>
      <c r="AE509" s="40"/>
      <c r="AF509" s="43"/>
      <c r="AG509" s="43"/>
      <c r="AH509" s="40"/>
      <c r="AI509" s="44"/>
      <c r="AJ509" s="44"/>
      <c r="AK509" s="44"/>
      <c r="AL509" s="44"/>
      <c r="AM509" s="44"/>
      <c r="AN509" s="44"/>
      <c r="AO509" s="45"/>
      <c r="AP509" s="45"/>
      <c r="AQ509" s="45"/>
      <c r="AR509" s="45"/>
      <c r="AS509" s="45"/>
      <c r="AT509" s="45"/>
      <c r="AU509" s="38"/>
      <c r="AV509" s="38"/>
      <c r="AW509" s="38"/>
      <c r="AX509" s="38"/>
      <c r="AY509" s="38"/>
      <c r="AZ509" s="38"/>
      <c r="BA509" s="45"/>
      <c r="BB509" s="45"/>
      <c r="BC509" s="45"/>
      <c r="BD509" s="45"/>
      <c r="BE509" s="45"/>
      <c r="BF509" s="38"/>
      <c r="BG509" s="38"/>
      <c r="BH509" s="38"/>
      <c r="BI509" s="38"/>
      <c r="BJ509" s="45"/>
      <c r="BK509" s="45"/>
      <c r="BL509" s="38"/>
      <c r="BM509" s="38"/>
      <c r="BN509" s="38"/>
      <c r="BO509" s="38"/>
      <c r="BP509" s="42"/>
      <c r="BQ509" s="42"/>
      <c r="BR509" s="42"/>
      <c r="BS509" s="42"/>
      <c r="BT509" s="42"/>
    </row>
    <row r="510" spans="1:72" s="63" customFormat="1">
      <c r="A510" s="53" t="str">
        <f t="shared" si="8"/>
        <v/>
      </c>
      <c r="B510" s="62"/>
      <c r="C510" s="65"/>
      <c r="D510" s="50" t="str">
        <f>IFERROR((VLOOKUP(C510,ผู้สำเร็จการศึกษา!$C$1:$M$3332,2,0)),"")</f>
        <v/>
      </c>
      <c r="E510" s="51" t="str">
        <f>IFERROR((VLOOKUP(C510,ผู้สำเร็จการศึกษา!$C$1:$M$3332,3,0)),"")</f>
        <v/>
      </c>
      <c r="F510" s="51" t="str">
        <f>IFERROR((VLOOKUP(C510,ผู้สำเร็จการศึกษา!$C$1:$M$3332,4,0)),"")</f>
        <v/>
      </c>
      <c r="G510" s="51" t="str">
        <f>IFERROR((VLOOKUP(C510,ผู้สำเร็จการศึกษา!$C$1:$M$3332,10,0)),"")</f>
        <v/>
      </c>
      <c r="H510" s="51" t="str">
        <f>IFERROR((VLOOKUP(C510,ผู้สำเร็จการศึกษา!$C$1:$M$3332,6,0)),"")</f>
        <v/>
      </c>
      <c r="I510" s="51" t="str">
        <f>IFERROR((VLOOKUP(C510,ผู้สำเร็จการศึกษา!$C$1:$M$3332,8,0)),"")</f>
        <v/>
      </c>
      <c r="J510" s="51"/>
      <c r="K510" s="51"/>
      <c r="L510" s="51"/>
      <c r="M510" s="51"/>
      <c r="N510" s="51"/>
      <c r="O510" s="51"/>
      <c r="P510" s="51"/>
      <c r="Q510" s="51"/>
      <c r="R510" s="51"/>
      <c r="S510" s="39"/>
      <c r="T510" s="40"/>
      <c r="U510" s="39"/>
      <c r="V510" s="40"/>
      <c r="W510" s="39"/>
      <c r="X510" s="41"/>
      <c r="Y510" s="41"/>
      <c r="Z510" s="41"/>
      <c r="AA510" s="42"/>
      <c r="AB510" s="41"/>
      <c r="AC510" s="41"/>
      <c r="AD510" s="41"/>
      <c r="AE510" s="40"/>
      <c r="AF510" s="43"/>
      <c r="AG510" s="43"/>
      <c r="AH510" s="40"/>
      <c r="AI510" s="44"/>
      <c r="AJ510" s="44"/>
      <c r="AK510" s="44"/>
      <c r="AL510" s="44"/>
      <c r="AM510" s="44"/>
      <c r="AN510" s="44"/>
      <c r="AO510" s="45"/>
      <c r="AP510" s="45"/>
      <c r="AQ510" s="45"/>
      <c r="AR510" s="45"/>
      <c r="AS510" s="45"/>
      <c r="AT510" s="45"/>
      <c r="AU510" s="38"/>
      <c r="AV510" s="38"/>
      <c r="AW510" s="38"/>
      <c r="AX510" s="38"/>
      <c r="AY510" s="38"/>
      <c r="AZ510" s="38"/>
      <c r="BA510" s="45"/>
      <c r="BB510" s="45"/>
      <c r="BC510" s="45"/>
      <c r="BD510" s="45"/>
      <c r="BE510" s="45"/>
      <c r="BF510" s="38"/>
      <c r="BG510" s="38"/>
      <c r="BH510" s="38"/>
      <c r="BI510" s="38"/>
      <c r="BJ510" s="45"/>
      <c r="BK510" s="45"/>
      <c r="BL510" s="38"/>
      <c r="BM510" s="38"/>
      <c r="BN510" s="38"/>
      <c r="BO510" s="38"/>
      <c r="BP510" s="42"/>
      <c r="BQ510" s="42"/>
      <c r="BR510" s="42"/>
      <c r="BS510" s="42"/>
      <c r="BT510" s="42"/>
    </row>
    <row r="511" spans="1:72" s="63" customFormat="1">
      <c r="A511" s="53" t="str">
        <f t="shared" si="8"/>
        <v/>
      </c>
      <c r="B511" s="62"/>
      <c r="C511" s="65"/>
      <c r="D511" s="50" t="str">
        <f>IFERROR((VLOOKUP(C511,ผู้สำเร็จการศึกษา!$C$1:$M$3332,2,0)),"")</f>
        <v/>
      </c>
      <c r="E511" s="51" t="str">
        <f>IFERROR((VLOOKUP(C511,ผู้สำเร็จการศึกษา!$C$1:$M$3332,3,0)),"")</f>
        <v/>
      </c>
      <c r="F511" s="51" t="str">
        <f>IFERROR((VLOOKUP(C511,ผู้สำเร็จการศึกษา!$C$1:$M$3332,4,0)),"")</f>
        <v/>
      </c>
      <c r="G511" s="51" t="str">
        <f>IFERROR((VLOOKUP(C511,ผู้สำเร็จการศึกษา!$C$1:$M$3332,10,0)),"")</f>
        <v/>
      </c>
      <c r="H511" s="51" t="str">
        <f>IFERROR((VLOOKUP(C511,ผู้สำเร็จการศึกษา!$C$1:$M$3332,6,0)),"")</f>
        <v/>
      </c>
      <c r="I511" s="51" t="str">
        <f>IFERROR((VLOOKUP(C511,ผู้สำเร็จการศึกษา!$C$1:$M$3332,8,0)),"")</f>
        <v/>
      </c>
      <c r="J511" s="51"/>
      <c r="K511" s="51"/>
      <c r="L511" s="51"/>
      <c r="M511" s="51"/>
      <c r="N511" s="51"/>
      <c r="O511" s="51"/>
      <c r="P511" s="51"/>
      <c r="Q511" s="51"/>
      <c r="R511" s="51"/>
      <c r="S511" s="39"/>
      <c r="T511" s="40"/>
      <c r="U511" s="39"/>
      <c r="V511" s="40"/>
      <c r="W511" s="39"/>
      <c r="X511" s="41"/>
      <c r="Y511" s="41"/>
      <c r="Z511" s="41"/>
      <c r="AA511" s="42"/>
      <c r="AB511" s="41"/>
      <c r="AC511" s="41"/>
      <c r="AD511" s="41"/>
      <c r="AE511" s="40"/>
      <c r="AF511" s="43"/>
      <c r="AG511" s="43"/>
      <c r="AH511" s="40"/>
      <c r="AI511" s="44"/>
      <c r="AJ511" s="44"/>
      <c r="AK511" s="44"/>
      <c r="AL511" s="44"/>
      <c r="AM511" s="44"/>
      <c r="AN511" s="44"/>
      <c r="AO511" s="45"/>
      <c r="AP511" s="45"/>
      <c r="AQ511" s="45"/>
      <c r="AR511" s="45"/>
      <c r="AS511" s="45"/>
      <c r="AT511" s="45"/>
      <c r="AU511" s="38"/>
      <c r="AV511" s="38"/>
      <c r="AW511" s="38"/>
      <c r="AX511" s="38"/>
      <c r="AY511" s="38"/>
      <c r="AZ511" s="38"/>
      <c r="BA511" s="45"/>
      <c r="BB511" s="45"/>
      <c r="BC511" s="45"/>
      <c r="BD511" s="45"/>
      <c r="BE511" s="45"/>
      <c r="BF511" s="38"/>
      <c r="BG511" s="38"/>
      <c r="BH511" s="38"/>
      <c r="BI511" s="38"/>
      <c r="BJ511" s="45"/>
      <c r="BK511" s="45"/>
      <c r="BL511" s="38"/>
      <c r="BM511" s="38"/>
      <c r="BN511" s="38"/>
      <c r="BO511" s="38"/>
      <c r="BP511" s="42"/>
      <c r="BQ511" s="42"/>
      <c r="BR511" s="42"/>
      <c r="BS511" s="42"/>
      <c r="BT511" s="42"/>
    </row>
    <row r="512" spans="1:72" s="63" customFormat="1">
      <c r="A512" s="53" t="str">
        <f t="shared" si="8"/>
        <v/>
      </c>
      <c r="B512" s="62"/>
      <c r="C512" s="65"/>
      <c r="D512" s="50" t="str">
        <f>IFERROR((VLOOKUP(C512,ผู้สำเร็จการศึกษา!$C$1:$M$3332,2,0)),"")</f>
        <v/>
      </c>
      <c r="E512" s="51" t="str">
        <f>IFERROR((VLOOKUP(C512,ผู้สำเร็จการศึกษา!$C$1:$M$3332,3,0)),"")</f>
        <v/>
      </c>
      <c r="F512" s="51" t="str">
        <f>IFERROR((VLOOKUP(C512,ผู้สำเร็จการศึกษา!$C$1:$M$3332,4,0)),"")</f>
        <v/>
      </c>
      <c r="G512" s="51" t="str">
        <f>IFERROR((VLOOKUP(C512,ผู้สำเร็จการศึกษา!$C$1:$M$3332,10,0)),"")</f>
        <v/>
      </c>
      <c r="H512" s="51" t="str">
        <f>IFERROR((VLOOKUP(C512,ผู้สำเร็จการศึกษา!$C$1:$M$3332,6,0)),"")</f>
        <v/>
      </c>
      <c r="I512" s="51" t="str">
        <f>IFERROR((VLOOKUP(C512,ผู้สำเร็จการศึกษา!$C$1:$M$3332,8,0)),"")</f>
        <v/>
      </c>
      <c r="J512" s="51"/>
      <c r="K512" s="51"/>
      <c r="L512" s="51"/>
      <c r="M512" s="51"/>
      <c r="N512" s="51"/>
      <c r="O512" s="51"/>
      <c r="P512" s="51"/>
      <c r="Q512" s="51"/>
      <c r="R512" s="51"/>
      <c r="S512" s="39"/>
      <c r="T512" s="40"/>
      <c r="U512" s="39"/>
      <c r="V512" s="40"/>
      <c r="W512" s="39"/>
      <c r="X512" s="41"/>
      <c r="Y512" s="41"/>
      <c r="Z512" s="41"/>
      <c r="AA512" s="42"/>
      <c r="AB512" s="41"/>
      <c r="AC512" s="41"/>
      <c r="AD512" s="41"/>
      <c r="AE512" s="40"/>
      <c r="AF512" s="43"/>
      <c r="AG512" s="43"/>
      <c r="AH512" s="40"/>
      <c r="AI512" s="44"/>
      <c r="AJ512" s="44"/>
      <c r="AK512" s="44"/>
      <c r="AL512" s="44"/>
      <c r="AM512" s="44"/>
      <c r="AN512" s="44"/>
      <c r="AO512" s="45"/>
      <c r="AP512" s="45"/>
      <c r="AQ512" s="45"/>
      <c r="AR512" s="45"/>
      <c r="AS512" s="45"/>
      <c r="AT512" s="45"/>
      <c r="AU512" s="38"/>
      <c r="AV512" s="38"/>
      <c r="AW512" s="38"/>
      <c r="AX512" s="38"/>
      <c r="AY512" s="38"/>
      <c r="AZ512" s="38"/>
      <c r="BA512" s="45"/>
      <c r="BB512" s="45"/>
      <c r="BC512" s="45"/>
      <c r="BD512" s="45"/>
      <c r="BE512" s="45"/>
      <c r="BF512" s="38"/>
      <c r="BG512" s="38"/>
      <c r="BH512" s="38"/>
      <c r="BI512" s="38"/>
      <c r="BJ512" s="45"/>
      <c r="BK512" s="45"/>
      <c r="BL512" s="38"/>
      <c r="BM512" s="38"/>
      <c r="BN512" s="38"/>
      <c r="BO512" s="38"/>
      <c r="BP512" s="42"/>
      <c r="BQ512" s="42"/>
      <c r="BR512" s="42"/>
      <c r="BS512" s="42"/>
      <c r="BT512" s="42"/>
    </row>
    <row r="513" spans="1:72" s="63" customFormat="1">
      <c r="A513" s="53" t="str">
        <f t="shared" si="8"/>
        <v/>
      </c>
      <c r="B513" s="62"/>
      <c r="C513" s="65"/>
      <c r="D513" s="50" t="str">
        <f>IFERROR((VLOOKUP(C513,ผู้สำเร็จการศึกษา!$C$1:$M$3332,2,0)),"")</f>
        <v/>
      </c>
      <c r="E513" s="51" t="str">
        <f>IFERROR((VLOOKUP(C513,ผู้สำเร็จการศึกษา!$C$1:$M$3332,3,0)),"")</f>
        <v/>
      </c>
      <c r="F513" s="51" t="str">
        <f>IFERROR((VLOOKUP(C513,ผู้สำเร็จการศึกษา!$C$1:$M$3332,4,0)),"")</f>
        <v/>
      </c>
      <c r="G513" s="51" t="str">
        <f>IFERROR((VLOOKUP(C513,ผู้สำเร็จการศึกษา!$C$1:$M$3332,10,0)),"")</f>
        <v/>
      </c>
      <c r="H513" s="51" t="str">
        <f>IFERROR((VLOOKUP(C513,ผู้สำเร็จการศึกษา!$C$1:$M$3332,6,0)),"")</f>
        <v/>
      </c>
      <c r="I513" s="51" t="str">
        <f>IFERROR((VLOOKUP(C513,ผู้สำเร็จการศึกษา!$C$1:$M$3332,8,0)),"")</f>
        <v/>
      </c>
      <c r="J513" s="51"/>
      <c r="K513" s="51"/>
      <c r="L513" s="51"/>
      <c r="M513" s="51"/>
      <c r="N513" s="51"/>
      <c r="O513" s="51"/>
      <c r="P513" s="51"/>
      <c r="Q513" s="51"/>
      <c r="R513" s="51"/>
      <c r="S513" s="39"/>
      <c r="T513" s="40"/>
      <c r="U513" s="39"/>
      <c r="V513" s="40"/>
      <c r="W513" s="39"/>
      <c r="X513" s="41"/>
      <c r="Y513" s="41"/>
      <c r="Z513" s="41"/>
      <c r="AA513" s="42"/>
      <c r="AB513" s="41"/>
      <c r="AC513" s="41"/>
      <c r="AD513" s="41"/>
      <c r="AE513" s="40"/>
      <c r="AF513" s="43"/>
      <c r="AG513" s="43"/>
      <c r="AH513" s="40"/>
      <c r="AI513" s="44"/>
      <c r="AJ513" s="44"/>
      <c r="AK513" s="44"/>
      <c r="AL513" s="44"/>
      <c r="AM513" s="44"/>
      <c r="AN513" s="44"/>
      <c r="AO513" s="45"/>
      <c r="AP513" s="45"/>
      <c r="AQ513" s="45"/>
      <c r="AR513" s="45"/>
      <c r="AS513" s="45"/>
      <c r="AT513" s="45"/>
      <c r="AU513" s="38"/>
      <c r="AV513" s="38"/>
      <c r="AW513" s="38"/>
      <c r="AX513" s="38"/>
      <c r="AY513" s="38"/>
      <c r="AZ513" s="38"/>
      <c r="BA513" s="45"/>
      <c r="BB513" s="45"/>
      <c r="BC513" s="45"/>
      <c r="BD513" s="45"/>
      <c r="BE513" s="45"/>
      <c r="BF513" s="38"/>
      <c r="BG513" s="38"/>
      <c r="BH513" s="38"/>
      <c r="BI513" s="38"/>
      <c r="BJ513" s="45"/>
      <c r="BK513" s="45"/>
      <c r="BL513" s="38"/>
      <c r="BM513" s="38"/>
      <c r="BN513" s="38"/>
      <c r="BO513" s="38"/>
      <c r="BP513" s="42"/>
      <c r="BQ513" s="42"/>
      <c r="BR513" s="42"/>
      <c r="BS513" s="42"/>
      <c r="BT513" s="42"/>
    </row>
    <row r="514" spans="1:72" s="63" customFormat="1">
      <c r="A514" s="53" t="str">
        <f t="shared" si="8"/>
        <v/>
      </c>
      <c r="B514" s="62"/>
      <c r="C514" s="65"/>
      <c r="D514" s="50" t="str">
        <f>IFERROR((VLOOKUP(C514,ผู้สำเร็จการศึกษา!$C$1:$M$3332,2,0)),"")</f>
        <v/>
      </c>
      <c r="E514" s="51" t="str">
        <f>IFERROR((VLOOKUP(C514,ผู้สำเร็จการศึกษา!$C$1:$M$3332,3,0)),"")</f>
        <v/>
      </c>
      <c r="F514" s="51" t="str">
        <f>IFERROR((VLOOKUP(C514,ผู้สำเร็จการศึกษา!$C$1:$M$3332,4,0)),"")</f>
        <v/>
      </c>
      <c r="G514" s="51" t="str">
        <f>IFERROR((VLOOKUP(C514,ผู้สำเร็จการศึกษา!$C$1:$M$3332,10,0)),"")</f>
        <v/>
      </c>
      <c r="H514" s="51" t="str">
        <f>IFERROR((VLOOKUP(C514,ผู้สำเร็จการศึกษา!$C$1:$M$3332,6,0)),"")</f>
        <v/>
      </c>
      <c r="I514" s="51" t="str">
        <f>IFERROR((VLOOKUP(C514,ผู้สำเร็จการศึกษา!$C$1:$M$3332,8,0)),"")</f>
        <v/>
      </c>
      <c r="J514" s="51"/>
      <c r="K514" s="51"/>
      <c r="L514" s="51"/>
      <c r="M514" s="51"/>
      <c r="N514" s="51"/>
      <c r="O514" s="51"/>
      <c r="P514" s="51"/>
      <c r="Q514" s="51"/>
      <c r="R514" s="51"/>
      <c r="S514" s="39"/>
      <c r="T514" s="40"/>
      <c r="U514" s="39"/>
      <c r="V514" s="40"/>
      <c r="W514" s="39"/>
      <c r="X514" s="41"/>
      <c r="Y514" s="41"/>
      <c r="Z514" s="41"/>
      <c r="AA514" s="42"/>
      <c r="AB514" s="41"/>
      <c r="AC514" s="41"/>
      <c r="AD514" s="41"/>
      <c r="AE514" s="40"/>
      <c r="AF514" s="43"/>
      <c r="AG514" s="43"/>
      <c r="AH514" s="40"/>
      <c r="AI514" s="44"/>
      <c r="AJ514" s="44"/>
      <c r="AK514" s="44"/>
      <c r="AL514" s="44"/>
      <c r="AM514" s="44"/>
      <c r="AN514" s="44"/>
      <c r="AO514" s="45"/>
      <c r="AP514" s="45"/>
      <c r="AQ514" s="45"/>
      <c r="AR514" s="45"/>
      <c r="AS514" s="45"/>
      <c r="AT514" s="45"/>
      <c r="AU514" s="38"/>
      <c r="AV514" s="38"/>
      <c r="AW514" s="38"/>
      <c r="AX514" s="38"/>
      <c r="AY514" s="38"/>
      <c r="AZ514" s="38"/>
      <c r="BA514" s="45"/>
      <c r="BB514" s="45"/>
      <c r="BC514" s="45"/>
      <c r="BD514" s="45"/>
      <c r="BE514" s="45"/>
      <c r="BF514" s="38"/>
      <c r="BG514" s="38"/>
      <c r="BH514" s="38"/>
      <c r="BI514" s="38"/>
      <c r="BJ514" s="45"/>
      <c r="BK514" s="45"/>
      <c r="BL514" s="38"/>
      <c r="BM514" s="38"/>
      <c r="BN514" s="38"/>
      <c r="BO514" s="38"/>
      <c r="BP514" s="42"/>
      <c r="BQ514" s="42"/>
      <c r="BR514" s="42"/>
      <c r="BS514" s="42"/>
      <c r="BT514" s="42"/>
    </row>
    <row r="515" spans="1:72" s="63" customFormat="1">
      <c r="A515" s="53" t="str">
        <f t="shared" si="8"/>
        <v/>
      </c>
      <c r="B515" s="62"/>
      <c r="C515" s="65"/>
      <c r="D515" s="50" t="str">
        <f>IFERROR((VLOOKUP(C515,ผู้สำเร็จการศึกษา!$C$1:$M$3332,2,0)),"")</f>
        <v/>
      </c>
      <c r="E515" s="51" t="str">
        <f>IFERROR((VLOOKUP(C515,ผู้สำเร็จการศึกษา!$C$1:$M$3332,3,0)),"")</f>
        <v/>
      </c>
      <c r="F515" s="51" t="str">
        <f>IFERROR((VLOOKUP(C515,ผู้สำเร็จการศึกษา!$C$1:$M$3332,4,0)),"")</f>
        <v/>
      </c>
      <c r="G515" s="51" t="str">
        <f>IFERROR((VLOOKUP(C515,ผู้สำเร็จการศึกษา!$C$1:$M$3332,10,0)),"")</f>
        <v/>
      </c>
      <c r="H515" s="51" t="str">
        <f>IFERROR((VLOOKUP(C515,ผู้สำเร็จการศึกษา!$C$1:$M$3332,6,0)),"")</f>
        <v/>
      </c>
      <c r="I515" s="51" t="str">
        <f>IFERROR((VLOOKUP(C515,ผู้สำเร็จการศึกษา!$C$1:$M$3332,8,0)),"")</f>
        <v/>
      </c>
      <c r="J515" s="51"/>
      <c r="K515" s="51"/>
      <c r="L515" s="51"/>
      <c r="M515" s="51"/>
      <c r="N515" s="51"/>
      <c r="O515" s="51"/>
      <c r="P515" s="51"/>
      <c r="Q515" s="51"/>
      <c r="R515" s="51"/>
      <c r="S515" s="39"/>
      <c r="T515" s="40"/>
      <c r="U515" s="39"/>
      <c r="V515" s="40"/>
      <c r="W515" s="39"/>
      <c r="X515" s="41"/>
      <c r="Y515" s="41"/>
      <c r="Z515" s="41"/>
      <c r="AA515" s="42"/>
      <c r="AB515" s="41"/>
      <c r="AC515" s="41"/>
      <c r="AD515" s="41"/>
      <c r="AE515" s="40"/>
      <c r="AF515" s="43"/>
      <c r="AG515" s="43"/>
      <c r="AH515" s="40"/>
      <c r="AI515" s="44"/>
      <c r="AJ515" s="44"/>
      <c r="AK515" s="44"/>
      <c r="AL515" s="44"/>
      <c r="AM515" s="44"/>
      <c r="AN515" s="44"/>
      <c r="AO515" s="45"/>
      <c r="AP515" s="45"/>
      <c r="AQ515" s="45"/>
      <c r="AR515" s="45"/>
      <c r="AS515" s="45"/>
      <c r="AT515" s="45"/>
      <c r="AU515" s="38"/>
      <c r="AV515" s="38"/>
      <c r="AW515" s="38"/>
      <c r="AX515" s="38"/>
      <c r="AY515" s="38"/>
      <c r="AZ515" s="38"/>
      <c r="BA515" s="45"/>
      <c r="BB515" s="45"/>
      <c r="BC515" s="45"/>
      <c r="BD515" s="45"/>
      <c r="BE515" s="45"/>
      <c r="BF515" s="38"/>
      <c r="BG515" s="38"/>
      <c r="BH515" s="38"/>
      <c r="BI515" s="38"/>
      <c r="BJ515" s="45"/>
      <c r="BK515" s="45"/>
      <c r="BL515" s="38"/>
      <c r="BM515" s="38"/>
      <c r="BN515" s="38"/>
      <c r="BO515" s="38"/>
      <c r="BP515" s="42"/>
      <c r="BQ515" s="42"/>
      <c r="BR515" s="42"/>
      <c r="BS515" s="42"/>
      <c r="BT515" s="42"/>
    </row>
    <row r="516" spans="1:72" s="63" customFormat="1">
      <c r="A516" s="53" t="str">
        <f t="shared" si="8"/>
        <v/>
      </c>
      <c r="B516" s="62"/>
      <c r="C516" s="65"/>
      <c r="D516" s="50" t="str">
        <f>IFERROR((VLOOKUP(C516,ผู้สำเร็จการศึกษา!$C$1:$M$3332,2,0)),"")</f>
        <v/>
      </c>
      <c r="E516" s="51" t="str">
        <f>IFERROR((VLOOKUP(C516,ผู้สำเร็จการศึกษา!$C$1:$M$3332,3,0)),"")</f>
        <v/>
      </c>
      <c r="F516" s="51" t="str">
        <f>IFERROR((VLOOKUP(C516,ผู้สำเร็จการศึกษา!$C$1:$M$3332,4,0)),"")</f>
        <v/>
      </c>
      <c r="G516" s="51" t="str">
        <f>IFERROR((VLOOKUP(C516,ผู้สำเร็จการศึกษา!$C$1:$M$3332,10,0)),"")</f>
        <v/>
      </c>
      <c r="H516" s="51" t="str">
        <f>IFERROR((VLOOKUP(C516,ผู้สำเร็จการศึกษา!$C$1:$M$3332,6,0)),"")</f>
        <v/>
      </c>
      <c r="I516" s="51" t="str">
        <f>IFERROR((VLOOKUP(C516,ผู้สำเร็จการศึกษา!$C$1:$M$3332,8,0)),"")</f>
        <v/>
      </c>
      <c r="J516" s="51"/>
      <c r="K516" s="51"/>
      <c r="L516" s="51"/>
      <c r="M516" s="51"/>
      <c r="N516" s="51"/>
      <c r="O516" s="51"/>
      <c r="P516" s="51"/>
      <c r="Q516" s="51"/>
      <c r="R516" s="51"/>
      <c r="S516" s="39"/>
      <c r="T516" s="40"/>
      <c r="U516" s="39"/>
      <c r="V516" s="40"/>
      <c r="W516" s="39"/>
      <c r="X516" s="41"/>
      <c r="Y516" s="41"/>
      <c r="Z516" s="41"/>
      <c r="AA516" s="42"/>
      <c r="AB516" s="41"/>
      <c r="AC516" s="41"/>
      <c r="AD516" s="41"/>
      <c r="AE516" s="40"/>
      <c r="AF516" s="43"/>
      <c r="AG516" s="43"/>
      <c r="AH516" s="40"/>
      <c r="AI516" s="44"/>
      <c r="AJ516" s="44"/>
      <c r="AK516" s="44"/>
      <c r="AL516" s="44"/>
      <c r="AM516" s="44"/>
      <c r="AN516" s="44"/>
      <c r="AO516" s="45"/>
      <c r="AP516" s="45"/>
      <c r="AQ516" s="45"/>
      <c r="AR516" s="45"/>
      <c r="AS516" s="45"/>
      <c r="AT516" s="45"/>
      <c r="AU516" s="38"/>
      <c r="AV516" s="38"/>
      <c r="AW516" s="38"/>
      <c r="AX516" s="38"/>
      <c r="AY516" s="38"/>
      <c r="AZ516" s="38"/>
      <c r="BA516" s="45"/>
      <c r="BB516" s="45"/>
      <c r="BC516" s="45"/>
      <c r="BD516" s="45"/>
      <c r="BE516" s="45"/>
      <c r="BF516" s="38"/>
      <c r="BG516" s="38"/>
      <c r="BH516" s="38"/>
      <c r="BI516" s="38"/>
      <c r="BJ516" s="45"/>
      <c r="BK516" s="45"/>
      <c r="BL516" s="38"/>
      <c r="BM516" s="38"/>
      <c r="BN516" s="38"/>
      <c r="BO516" s="38"/>
      <c r="BP516" s="42"/>
      <c r="BQ516" s="42"/>
      <c r="BR516" s="42"/>
      <c r="BS516" s="42"/>
      <c r="BT516" s="42"/>
    </row>
    <row r="517" spans="1:72" s="63" customFormat="1">
      <c r="A517" s="53" t="str">
        <f t="shared" si="8"/>
        <v/>
      </c>
      <c r="B517" s="62"/>
      <c r="C517" s="65"/>
      <c r="D517" s="50" t="str">
        <f>IFERROR((VLOOKUP(C517,ผู้สำเร็จการศึกษา!$C$1:$M$3332,2,0)),"")</f>
        <v/>
      </c>
      <c r="E517" s="51" t="str">
        <f>IFERROR((VLOOKUP(C517,ผู้สำเร็จการศึกษา!$C$1:$M$3332,3,0)),"")</f>
        <v/>
      </c>
      <c r="F517" s="51" t="str">
        <f>IFERROR((VLOOKUP(C517,ผู้สำเร็จการศึกษา!$C$1:$M$3332,4,0)),"")</f>
        <v/>
      </c>
      <c r="G517" s="51" t="str">
        <f>IFERROR((VLOOKUP(C517,ผู้สำเร็จการศึกษา!$C$1:$M$3332,10,0)),"")</f>
        <v/>
      </c>
      <c r="H517" s="51" t="str">
        <f>IFERROR((VLOOKUP(C517,ผู้สำเร็จการศึกษา!$C$1:$M$3332,6,0)),"")</f>
        <v/>
      </c>
      <c r="I517" s="51" t="str">
        <f>IFERROR((VLOOKUP(C517,ผู้สำเร็จการศึกษา!$C$1:$M$3332,8,0)),"")</f>
        <v/>
      </c>
      <c r="J517" s="51"/>
      <c r="K517" s="51"/>
      <c r="L517" s="51"/>
      <c r="M517" s="51"/>
      <c r="N517" s="51"/>
      <c r="O517" s="51"/>
      <c r="P517" s="51"/>
      <c r="Q517" s="51"/>
      <c r="R517" s="51"/>
      <c r="S517" s="39"/>
      <c r="T517" s="40"/>
      <c r="U517" s="39"/>
      <c r="V517" s="40"/>
      <c r="W517" s="39"/>
      <c r="X517" s="41"/>
      <c r="Y517" s="41"/>
      <c r="Z517" s="41"/>
      <c r="AA517" s="42"/>
      <c r="AB517" s="41"/>
      <c r="AC517" s="41"/>
      <c r="AD517" s="41"/>
      <c r="AE517" s="40"/>
      <c r="AF517" s="43"/>
      <c r="AG517" s="43"/>
      <c r="AH517" s="40"/>
      <c r="AI517" s="44"/>
      <c r="AJ517" s="44"/>
      <c r="AK517" s="44"/>
      <c r="AL517" s="44"/>
      <c r="AM517" s="44"/>
      <c r="AN517" s="44"/>
      <c r="AO517" s="45"/>
      <c r="AP517" s="45"/>
      <c r="AQ517" s="45"/>
      <c r="AR517" s="45"/>
      <c r="AS517" s="45"/>
      <c r="AT517" s="45"/>
      <c r="AU517" s="38"/>
      <c r="AV517" s="38"/>
      <c r="AW517" s="38"/>
      <c r="AX517" s="38"/>
      <c r="AY517" s="38"/>
      <c r="AZ517" s="38"/>
      <c r="BA517" s="45"/>
      <c r="BB517" s="45"/>
      <c r="BC517" s="45"/>
      <c r="BD517" s="45"/>
      <c r="BE517" s="45"/>
      <c r="BF517" s="38"/>
      <c r="BG517" s="38"/>
      <c r="BH517" s="38"/>
      <c r="BI517" s="38"/>
      <c r="BJ517" s="45"/>
      <c r="BK517" s="45"/>
      <c r="BL517" s="38"/>
      <c r="BM517" s="38"/>
      <c r="BN517" s="38"/>
      <c r="BO517" s="38"/>
      <c r="BP517" s="42"/>
      <c r="BQ517" s="42"/>
      <c r="BR517" s="42"/>
      <c r="BS517" s="42"/>
      <c r="BT517" s="42"/>
    </row>
    <row r="518" spans="1:72" s="63" customFormat="1">
      <c r="A518" s="53" t="str">
        <f t="shared" si="8"/>
        <v/>
      </c>
      <c r="B518" s="62"/>
      <c r="C518" s="65"/>
      <c r="D518" s="50" t="str">
        <f>IFERROR((VLOOKUP(C518,ผู้สำเร็จการศึกษา!$C$1:$M$3332,2,0)),"")</f>
        <v/>
      </c>
      <c r="E518" s="51" t="str">
        <f>IFERROR((VLOOKUP(C518,ผู้สำเร็จการศึกษา!$C$1:$M$3332,3,0)),"")</f>
        <v/>
      </c>
      <c r="F518" s="51" t="str">
        <f>IFERROR((VLOOKUP(C518,ผู้สำเร็จการศึกษา!$C$1:$M$3332,4,0)),"")</f>
        <v/>
      </c>
      <c r="G518" s="51" t="str">
        <f>IFERROR((VLOOKUP(C518,ผู้สำเร็จการศึกษา!$C$1:$M$3332,10,0)),"")</f>
        <v/>
      </c>
      <c r="H518" s="51" t="str">
        <f>IFERROR((VLOOKUP(C518,ผู้สำเร็จการศึกษา!$C$1:$M$3332,6,0)),"")</f>
        <v/>
      </c>
      <c r="I518" s="51" t="str">
        <f>IFERROR((VLOOKUP(C518,ผู้สำเร็จการศึกษา!$C$1:$M$3332,8,0)),"")</f>
        <v/>
      </c>
      <c r="J518" s="51"/>
      <c r="K518" s="51"/>
      <c r="L518" s="51"/>
      <c r="M518" s="51"/>
      <c r="N518" s="51"/>
      <c r="O518" s="51"/>
      <c r="P518" s="51"/>
      <c r="Q518" s="51"/>
      <c r="R518" s="51"/>
      <c r="S518" s="39"/>
      <c r="T518" s="40"/>
      <c r="U518" s="39"/>
      <c r="V518" s="40"/>
      <c r="W518" s="39"/>
      <c r="X518" s="41"/>
      <c r="Y518" s="41"/>
      <c r="Z518" s="41"/>
      <c r="AA518" s="42"/>
      <c r="AB518" s="41"/>
      <c r="AC518" s="41"/>
      <c r="AD518" s="41"/>
      <c r="AE518" s="40"/>
      <c r="AF518" s="43"/>
      <c r="AG518" s="43"/>
      <c r="AH518" s="40"/>
      <c r="AI518" s="44"/>
      <c r="AJ518" s="44"/>
      <c r="AK518" s="44"/>
      <c r="AL518" s="44"/>
      <c r="AM518" s="44"/>
      <c r="AN518" s="44"/>
      <c r="AO518" s="45"/>
      <c r="AP518" s="45"/>
      <c r="AQ518" s="45"/>
      <c r="AR518" s="45"/>
      <c r="AS518" s="45"/>
      <c r="AT518" s="45"/>
      <c r="AU518" s="38"/>
      <c r="AV518" s="38"/>
      <c r="AW518" s="38"/>
      <c r="AX518" s="38"/>
      <c r="AY518" s="38"/>
      <c r="AZ518" s="38"/>
      <c r="BA518" s="45"/>
      <c r="BB518" s="45"/>
      <c r="BC518" s="45"/>
      <c r="BD518" s="45"/>
      <c r="BE518" s="45"/>
      <c r="BF518" s="38"/>
      <c r="BG518" s="38"/>
      <c r="BH518" s="38"/>
      <c r="BI518" s="38"/>
      <c r="BJ518" s="45"/>
      <c r="BK518" s="45"/>
      <c r="BL518" s="38"/>
      <c r="BM518" s="38"/>
      <c r="BN518" s="38"/>
      <c r="BO518" s="38"/>
      <c r="BP518" s="42"/>
      <c r="BQ518" s="42"/>
      <c r="BR518" s="42"/>
      <c r="BS518" s="42"/>
      <c r="BT518" s="42"/>
    </row>
    <row r="519" spans="1:72" s="63" customFormat="1">
      <c r="A519" s="53" t="str">
        <f t="shared" si="8"/>
        <v/>
      </c>
      <c r="B519" s="62"/>
      <c r="C519" s="65"/>
      <c r="D519" s="50" t="str">
        <f>IFERROR((VLOOKUP(C519,ผู้สำเร็จการศึกษา!$C$1:$M$3332,2,0)),"")</f>
        <v/>
      </c>
      <c r="E519" s="51" t="str">
        <f>IFERROR((VLOOKUP(C519,ผู้สำเร็จการศึกษา!$C$1:$M$3332,3,0)),"")</f>
        <v/>
      </c>
      <c r="F519" s="51" t="str">
        <f>IFERROR((VLOOKUP(C519,ผู้สำเร็จการศึกษา!$C$1:$M$3332,4,0)),"")</f>
        <v/>
      </c>
      <c r="G519" s="51" t="str">
        <f>IFERROR((VLOOKUP(C519,ผู้สำเร็จการศึกษา!$C$1:$M$3332,10,0)),"")</f>
        <v/>
      </c>
      <c r="H519" s="51" t="str">
        <f>IFERROR((VLOOKUP(C519,ผู้สำเร็จการศึกษา!$C$1:$M$3332,6,0)),"")</f>
        <v/>
      </c>
      <c r="I519" s="51" t="str">
        <f>IFERROR((VLOOKUP(C519,ผู้สำเร็จการศึกษา!$C$1:$M$3332,8,0)),"")</f>
        <v/>
      </c>
      <c r="J519" s="51"/>
      <c r="K519" s="51"/>
      <c r="L519" s="51"/>
      <c r="M519" s="51"/>
      <c r="N519" s="51"/>
      <c r="O519" s="51"/>
      <c r="P519" s="51"/>
      <c r="Q519" s="51"/>
      <c r="R519" s="51"/>
      <c r="S519" s="39"/>
      <c r="T519" s="40"/>
      <c r="U519" s="39"/>
      <c r="V519" s="40"/>
      <c r="W519" s="39"/>
      <c r="X519" s="41"/>
      <c r="Y519" s="41"/>
      <c r="Z519" s="41"/>
      <c r="AA519" s="42"/>
      <c r="AB519" s="41"/>
      <c r="AC519" s="41"/>
      <c r="AD519" s="41"/>
      <c r="AE519" s="40"/>
      <c r="AF519" s="43"/>
      <c r="AG519" s="43"/>
      <c r="AH519" s="40"/>
      <c r="AI519" s="44"/>
      <c r="AJ519" s="44"/>
      <c r="AK519" s="44"/>
      <c r="AL519" s="44"/>
      <c r="AM519" s="44"/>
      <c r="AN519" s="44"/>
      <c r="AO519" s="45"/>
      <c r="AP519" s="45"/>
      <c r="AQ519" s="45"/>
      <c r="AR519" s="45"/>
      <c r="AS519" s="45"/>
      <c r="AT519" s="45"/>
      <c r="AU519" s="38"/>
      <c r="AV519" s="38"/>
      <c r="AW519" s="38"/>
      <c r="AX519" s="38"/>
      <c r="AY519" s="38"/>
      <c r="AZ519" s="38"/>
      <c r="BA519" s="45"/>
      <c r="BB519" s="45"/>
      <c r="BC519" s="45"/>
      <c r="BD519" s="45"/>
      <c r="BE519" s="45"/>
      <c r="BF519" s="38"/>
      <c r="BG519" s="38"/>
      <c r="BH519" s="38"/>
      <c r="BI519" s="38"/>
      <c r="BJ519" s="45"/>
      <c r="BK519" s="45"/>
      <c r="BL519" s="38"/>
      <c r="BM519" s="38"/>
      <c r="BN519" s="38"/>
      <c r="BO519" s="38"/>
      <c r="BP519" s="42"/>
      <c r="BQ519" s="42"/>
      <c r="BR519" s="42"/>
      <c r="BS519" s="42"/>
      <c r="BT519" s="42"/>
    </row>
    <row r="520" spans="1:72" s="63" customFormat="1">
      <c r="A520" s="53" t="str">
        <f t="shared" si="8"/>
        <v/>
      </c>
      <c r="B520" s="62"/>
      <c r="C520" s="65"/>
      <c r="D520" s="50" t="str">
        <f>IFERROR((VLOOKUP(C520,ผู้สำเร็จการศึกษา!$C$1:$M$3332,2,0)),"")</f>
        <v/>
      </c>
      <c r="E520" s="51" t="str">
        <f>IFERROR((VLOOKUP(C520,ผู้สำเร็จการศึกษา!$C$1:$M$3332,3,0)),"")</f>
        <v/>
      </c>
      <c r="F520" s="51" t="str">
        <f>IFERROR((VLOOKUP(C520,ผู้สำเร็จการศึกษา!$C$1:$M$3332,4,0)),"")</f>
        <v/>
      </c>
      <c r="G520" s="51" t="str">
        <f>IFERROR((VLOOKUP(C520,ผู้สำเร็จการศึกษา!$C$1:$M$3332,10,0)),"")</f>
        <v/>
      </c>
      <c r="H520" s="51" t="str">
        <f>IFERROR((VLOOKUP(C520,ผู้สำเร็จการศึกษา!$C$1:$M$3332,6,0)),"")</f>
        <v/>
      </c>
      <c r="I520" s="51" t="str">
        <f>IFERROR((VLOOKUP(C520,ผู้สำเร็จการศึกษา!$C$1:$M$3332,8,0)),"")</f>
        <v/>
      </c>
      <c r="J520" s="51"/>
      <c r="K520" s="51"/>
      <c r="L520" s="51"/>
      <c r="M520" s="51"/>
      <c r="N520" s="51"/>
      <c r="O520" s="51"/>
      <c r="P520" s="51"/>
      <c r="Q520" s="51"/>
      <c r="R520" s="51"/>
      <c r="S520" s="39"/>
      <c r="T520" s="40"/>
      <c r="U520" s="39"/>
      <c r="V520" s="40"/>
      <c r="W520" s="39"/>
      <c r="X520" s="41"/>
      <c r="Y520" s="41"/>
      <c r="Z520" s="41"/>
      <c r="AA520" s="42"/>
      <c r="AB520" s="41"/>
      <c r="AC520" s="41"/>
      <c r="AD520" s="41"/>
      <c r="AE520" s="40"/>
      <c r="AF520" s="43"/>
      <c r="AG520" s="43"/>
      <c r="AH520" s="40"/>
      <c r="AI520" s="44"/>
      <c r="AJ520" s="44"/>
      <c r="AK520" s="44"/>
      <c r="AL520" s="44"/>
      <c r="AM520" s="44"/>
      <c r="AN520" s="44"/>
      <c r="AO520" s="45"/>
      <c r="AP520" s="45"/>
      <c r="AQ520" s="45"/>
      <c r="AR520" s="45"/>
      <c r="AS520" s="45"/>
      <c r="AT520" s="45"/>
      <c r="AU520" s="38"/>
      <c r="AV520" s="38"/>
      <c r="AW520" s="38"/>
      <c r="AX520" s="38"/>
      <c r="AY520" s="38"/>
      <c r="AZ520" s="38"/>
      <c r="BA520" s="45"/>
      <c r="BB520" s="45"/>
      <c r="BC520" s="45"/>
      <c r="BD520" s="45"/>
      <c r="BE520" s="45"/>
      <c r="BF520" s="38"/>
      <c r="BG520" s="38"/>
      <c r="BH520" s="38"/>
      <c r="BI520" s="38"/>
      <c r="BJ520" s="45"/>
      <c r="BK520" s="45"/>
      <c r="BL520" s="38"/>
      <c r="BM520" s="38"/>
      <c r="BN520" s="38"/>
      <c r="BO520" s="38"/>
      <c r="BP520" s="42"/>
      <c r="BQ520" s="42"/>
      <c r="BR520" s="42"/>
      <c r="BS520" s="42"/>
      <c r="BT520" s="42"/>
    </row>
    <row r="521" spans="1:72" s="63" customFormat="1">
      <c r="A521" s="53" t="str">
        <f t="shared" si="8"/>
        <v/>
      </c>
      <c r="B521" s="62"/>
      <c r="C521" s="65"/>
      <c r="D521" s="50" t="str">
        <f>IFERROR((VLOOKUP(C521,ผู้สำเร็จการศึกษา!$C$1:$M$3332,2,0)),"")</f>
        <v/>
      </c>
      <c r="E521" s="51" t="str">
        <f>IFERROR((VLOOKUP(C521,ผู้สำเร็จการศึกษา!$C$1:$M$3332,3,0)),"")</f>
        <v/>
      </c>
      <c r="F521" s="51" t="str">
        <f>IFERROR((VLOOKUP(C521,ผู้สำเร็จการศึกษา!$C$1:$M$3332,4,0)),"")</f>
        <v/>
      </c>
      <c r="G521" s="51" t="str">
        <f>IFERROR((VLOOKUP(C521,ผู้สำเร็จการศึกษา!$C$1:$M$3332,10,0)),"")</f>
        <v/>
      </c>
      <c r="H521" s="51" t="str">
        <f>IFERROR((VLOOKUP(C521,ผู้สำเร็จการศึกษา!$C$1:$M$3332,6,0)),"")</f>
        <v/>
      </c>
      <c r="I521" s="51" t="str">
        <f>IFERROR((VLOOKUP(C521,ผู้สำเร็จการศึกษา!$C$1:$M$3332,8,0)),"")</f>
        <v/>
      </c>
      <c r="J521" s="51"/>
      <c r="K521" s="51"/>
      <c r="L521" s="51"/>
      <c r="M521" s="51"/>
      <c r="N521" s="51"/>
      <c r="O521" s="51"/>
      <c r="P521" s="51"/>
      <c r="Q521" s="51"/>
      <c r="R521" s="51"/>
      <c r="S521" s="39"/>
      <c r="T521" s="40"/>
      <c r="U521" s="39"/>
      <c r="V521" s="40"/>
      <c r="W521" s="39"/>
      <c r="X521" s="41"/>
      <c r="Y521" s="41"/>
      <c r="Z521" s="41"/>
      <c r="AA521" s="42"/>
      <c r="AB521" s="41"/>
      <c r="AC521" s="41"/>
      <c r="AD521" s="41"/>
      <c r="AE521" s="40"/>
      <c r="AF521" s="43"/>
      <c r="AG521" s="43"/>
      <c r="AH521" s="40"/>
      <c r="AI521" s="44"/>
      <c r="AJ521" s="44"/>
      <c r="AK521" s="44"/>
      <c r="AL521" s="44"/>
      <c r="AM521" s="44"/>
      <c r="AN521" s="44"/>
      <c r="AO521" s="45"/>
      <c r="AP521" s="45"/>
      <c r="AQ521" s="45"/>
      <c r="AR521" s="45"/>
      <c r="AS521" s="45"/>
      <c r="AT521" s="45"/>
      <c r="AU521" s="38"/>
      <c r="AV521" s="38"/>
      <c r="AW521" s="38"/>
      <c r="AX521" s="38"/>
      <c r="AY521" s="38"/>
      <c r="AZ521" s="38"/>
      <c r="BA521" s="45"/>
      <c r="BB521" s="45"/>
      <c r="BC521" s="45"/>
      <c r="BD521" s="45"/>
      <c r="BE521" s="45"/>
      <c r="BF521" s="38"/>
      <c r="BG521" s="38"/>
      <c r="BH521" s="38"/>
      <c r="BI521" s="38"/>
      <c r="BJ521" s="45"/>
      <c r="BK521" s="45"/>
      <c r="BL521" s="38"/>
      <c r="BM521" s="38"/>
      <c r="BN521" s="38"/>
      <c r="BO521" s="38"/>
      <c r="BP521" s="42"/>
      <c r="BQ521" s="42"/>
      <c r="BR521" s="42"/>
      <c r="BS521" s="42"/>
      <c r="BT521" s="42"/>
    </row>
    <row r="522" spans="1:72" s="63" customFormat="1">
      <c r="A522" s="53" t="str">
        <f t="shared" si="8"/>
        <v/>
      </c>
      <c r="B522" s="62"/>
      <c r="C522" s="65"/>
      <c r="D522" s="50" t="str">
        <f>IFERROR((VLOOKUP(C522,ผู้สำเร็จการศึกษา!$C$1:$M$3332,2,0)),"")</f>
        <v/>
      </c>
      <c r="E522" s="51" t="str">
        <f>IFERROR((VLOOKUP(C522,ผู้สำเร็จการศึกษา!$C$1:$M$3332,3,0)),"")</f>
        <v/>
      </c>
      <c r="F522" s="51" t="str">
        <f>IFERROR((VLOOKUP(C522,ผู้สำเร็จการศึกษา!$C$1:$M$3332,4,0)),"")</f>
        <v/>
      </c>
      <c r="G522" s="51" t="str">
        <f>IFERROR((VLOOKUP(C522,ผู้สำเร็จการศึกษา!$C$1:$M$3332,10,0)),"")</f>
        <v/>
      </c>
      <c r="H522" s="51" t="str">
        <f>IFERROR((VLOOKUP(C522,ผู้สำเร็จการศึกษา!$C$1:$M$3332,6,0)),"")</f>
        <v/>
      </c>
      <c r="I522" s="51" t="str">
        <f>IFERROR((VLOOKUP(C522,ผู้สำเร็จการศึกษา!$C$1:$M$3332,8,0)),"")</f>
        <v/>
      </c>
      <c r="J522" s="51"/>
      <c r="K522" s="51"/>
      <c r="L522" s="51"/>
      <c r="M522" s="51"/>
      <c r="N522" s="51"/>
      <c r="O522" s="51"/>
      <c r="P522" s="51"/>
      <c r="Q522" s="51"/>
      <c r="R522" s="51"/>
      <c r="S522" s="39"/>
      <c r="T522" s="40"/>
      <c r="U522" s="39"/>
      <c r="V522" s="40"/>
      <c r="W522" s="39"/>
      <c r="X522" s="41"/>
      <c r="Y522" s="41"/>
      <c r="Z522" s="41"/>
      <c r="AA522" s="42"/>
      <c r="AB522" s="41"/>
      <c r="AC522" s="41"/>
      <c r="AD522" s="41"/>
      <c r="AE522" s="40"/>
      <c r="AF522" s="43"/>
      <c r="AG522" s="43"/>
      <c r="AH522" s="40"/>
      <c r="AI522" s="44"/>
      <c r="AJ522" s="44"/>
      <c r="AK522" s="44"/>
      <c r="AL522" s="44"/>
      <c r="AM522" s="44"/>
      <c r="AN522" s="44"/>
      <c r="AO522" s="45"/>
      <c r="AP522" s="45"/>
      <c r="AQ522" s="45"/>
      <c r="AR522" s="45"/>
      <c r="AS522" s="45"/>
      <c r="AT522" s="45"/>
      <c r="AU522" s="38"/>
      <c r="AV522" s="38"/>
      <c r="AW522" s="38"/>
      <c r="AX522" s="38"/>
      <c r="AY522" s="38"/>
      <c r="AZ522" s="38"/>
      <c r="BA522" s="45"/>
      <c r="BB522" s="45"/>
      <c r="BC522" s="45"/>
      <c r="BD522" s="45"/>
      <c r="BE522" s="45"/>
      <c r="BF522" s="38"/>
      <c r="BG522" s="38"/>
      <c r="BH522" s="38"/>
      <c r="BI522" s="38"/>
      <c r="BJ522" s="45"/>
      <c r="BK522" s="45"/>
      <c r="BL522" s="38"/>
      <c r="BM522" s="38"/>
      <c r="BN522" s="38"/>
      <c r="BO522" s="38"/>
      <c r="BP522" s="42"/>
      <c r="BQ522" s="42"/>
      <c r="BR522" s="42"/>
      <c r="BS522" s="42"/>
      <c r="BT522" s="42"/>
    </row>
    <row r="523" spans="1:72" s="63" customFormat="1">
      <c r="A523" s="53" t="str">
        <f t="shared" si="8"/>
        <v/>
      </c>
      <c r="B523" s="62"/>
      <c r="C523" s="65"/>
      <c r="D523" s="50" t="str">
        <f>IFERROR((VLOOKUP(C523,ผู้สำเร็จการศึกษา!$C$1:$M$3332,2,0)),"")</f>
        <v/>
      </c>
      <c r="E523" s="51" t="str">
        <f>IFERROR((VLOOKUP(C523,ผู้สำเร็จการศึกษา!$C$1:$M$3332,3,0)),"")</f>
        <v/>
      </c>
      <c r="F523" s="51" t="str">
        <f>IFERROR((VLOOKUP(C523,ผู้สำเร็จการศึกษา!$C$1:$M$3332,4,0)),"")</f>
        <v/>
      </c>
      <c r="G523" s="51" t="str">
        <f>IFERROR((VLOOKUP(C523,ผู้สำเร็จการศึกษา!$C$1:$M$3332,10,0)),"")</f>
        <v/>
      </c>
      <c r="H523" s="51" t="str">
        <f>IFERROR((VLOOKUP(C523,ผู้สำเร็จการศึกษา!$C$1:$M$3332,6,0)),"")</f>
        <v/>
      </c>
      <c r="I523" s="51" t="str">
        <f>IFERROR((VLOOKUP(C523,ผู้สำเร็จการศึกษา!$C$1:$M$3332,8,0)),"")</f>
        <v/>
      </c>
      <c r="J523" s="51"/>
      <c r="K523" s="51"/>
      <c r="L523" s="51"/>
      <c r="M523" s="51"/>
      <c r="N523" s="51"/>
      <c r="O523" s="51"/>
      <c r="P523" s="51"/>
      <c r="Q523" s="51"/>
      <c r="R523" s="51"/>
      <c r="S523" s="39"/>
      <c r="T523" s="40"/>
      <c r="U523" s="39"/>
      <c r="V523" s="40"/>
      <c r="W523" s="39"/>
      <c r="X523" s="41"/>
      <c r="Y523" s="41"/>
      <c r="Z523" s="41"/>
      <c r="AA523" s="42"/>
      <c r="AB523" s="41"/>
      <c r="AC523" s="41"/>
      <c r="AD523" s="41"/>
      <c r="AE523" s="40"/>
      <c r="AF523" s="43"/>
      <c r="AG523" s="43"/>
      <c r="AH523" s="40"/>
      <c r="AI523" s="44"/>
      <c r="AJ523" s="44"/>
      <c r="AK523" s="44"/>
      <c r="AL523" s="44"/>
      <c r="AM523" s="44"/>
      <c r="AN523" s="44"/>
      <c r="AO523" s="45"/>
      <c r="AP523" s="45"/>
      <c r="AQ523" s="45"/>
      <c r="AR523" s="45"/>
      <c r="AS523" s="45"/>
      <c r="AT523" s="45"/>
      <c r="AU523" s="38"/>
      <c r="AV523" s="38"/>
      <c r="AW523" s="38"/>
      <c r="AX523" s="38"/>
      <c r="AY523" s="38"/>
      <c r="AZ523" s="38"/>
      <c r="BA523" s="45"/>
      <c r="BB523" s="45"/>
      <c r="BC523" s="45"/>
      <c r="BD523" s="45"/>
      <c r="BE523" s="45"/>
      <c r="BF523" s="38"/>
      <c r="BG523" s="38"/>
      <c r="BH523" s="38"/>
      <c r="BI523" s="38"/>
      <c r="BJ523" s="45"/>
      <c r="BK523" s="45"/>
      <c r="BL523" s="38"/>
      <c r="BM523" s="38"/>
      <c r="BN523" s="38"/>
      <c r="BO523" s="38"/>
      <c r="BP523" s="42"/>
      <c r="BQ523" s="42"/>
      <c r="BR523" s="42"/>
      <c r="BS523" s="42"/>
      <c r="BT523" s="42"/>
    </row>
    <row r="524" spans="1:72" s="63" customFormat="1">
      <c r="A524" s="53" t="str">
        <f t="shared" si="8"/>
        <v/>
      </c>
      <c r="B524" s="62"/>
      <c r="C524" s="65"/>
      <c r="D524" s="50" t="str">
        <f>IFERROR((VLOOKUP(C524,ผู้สำเร็จการศึกษา!$C$1:$M$3332,2,0)),"")</f>
        <v/>
      </c>
      <c r="E524" s="51" t="str">
        <f>IFERROR((VLOOKUP(C524,ผู้สำเร็จการศึกษา!$C$1:$M$3332,3,0)),"")</f>
        <v/>
      </c>
      <c r="F524" s="51" t="str">
        <f>IFERROR((VLOOKUP(C524,ผู้สำเร็จการศึกษา!$C$1:$M$3332,4,0)),"")</f>
        <v/>
      </c>
      <c r="G524" s="51" t="str">
        <f>IFERROR((VLOOKUP(C524,ผู้สำเร็จการศึกษา!$C$1:$M$3332,10,0)),"")</f>
        <v/>
      </c>
      <c r="H524" s="51" t="str">
        <f>IFERROR((VLOOKUP(C524,ผู้สำเร็จการศึกษา!$C$1:$M$3332,6,0)),"")</f>
        <v/>
      </c>
      <c r="I524" s="51" t="str">
        <f>IFERROR((VLOOKUP(C524,ผู้สำเร็จการศึกษา!$C$1:$M$3332,8,0)),"")</f>
        <v/>
      </c>
      <c r="J524" s="51"/>
      <c r="K524" s="51"/>
      <c r="L524" s="51"/>
      <c r="M524" s="51"/>
      <c r="N524" s="51"/>
      <c r="O524" s="51"/>
      <c r="P524" s="51"/>
      <c r="Q524" s="51"/>
      <c r="R524" s="51"/>
      <c r="S524" s="39"/>
      <c r="T524" s="40"/>
      <c r="U524" s="39"/>
      <c r="V524" s="40"/>
      <c r="W524" s="39"/>
      <c r="X524" s="41"/>
      <c r="Y524" s="41"/>
      <c r="Z524" s="41"/>
      <c r="AA524" s="42"/>
      <c r="AB524" s="41"/>
      <c r="AC524" s="41"/>
      <c r="AD524" s="41"/>
      <c r="AE524" s="40"/>
      <c r="AF524" s="43"/>
      <c r="AG524" s="43"/>
      <c r="AH524" s="40"/>
      <c r="AI524" s="44"/>
      <c r="AJ524" s="44"/>
      <c r="AK524" s="44"/>
      <c r="AL524" s="44"/>
      <c r="AM524" s="44"/>
      <c r="AN524" s="44"/>
      <c r="AO524" s="45"/>
      <c r="AP524" s="45"/>
      <c r="AQ524" s="45"/>
      <c r="AR524" s="45"/>
      <c r="AS524" s="45"/>
      <c r="AT524" s="45"/>
      <c r="AU524" s="38"/>
      <c r="AV524" s="38"/>
      <c r="AW524" s="38"/>
      <c r="AX524" s="38"/>
      <c r="AY524" s="38"/>
      <c r="AZ524" s="38"/>
      <c r="BA524" s="45"/>
      <c r="BB524" s="45"/>
      <c r="BC524" s="45"/>
      <c r="BD524" s="45"/>
      <c r="BE524" s="45"/>
      <c r="BF524" s="38"/>
      <c r="BG524" s="38"/>
      <c r="BH524" s="38"/>
      <c r="BI524" s="38"/>
      <c r="BJ524" s="45"/>
      <c r="BK524" s="45"/>
      <c r="BL524" s="38"/>
      <c r="BM524" s="38"/>
      <c r="BN524" s="38"/>
      <c r="BO524" s="38"/>
      <c r="BP524" s="42"/>
      <c r="BQ524" s="42"/>
      <c r="BR524" s="42"/>
      <c r="BS524" s="42"/>
      <c r="BT524" s="42"/>
    </row>
    <row r="525" spans="1:72" s="63" customFormat="1">
      <c r="A525" s="53" t="str">
        <f t="shared" si="8"/>
        <v/>
      </c>
      <c r="B525" s="62"/>
      <c r="C525" s="65"/>
      <c r="D525" s="50" t="str">
        <f>IFERROR((VLOOKUP(C525,ผู้สำเร็จการศึกษา!$C$1:$M$3332,2,0)),"")</f>
        <v/>
      </c>
      <c r="E525" s="51" t="str">
        <f>IFERROR((VLOOKUP(C525,ผู้สำเร็จการศึกษา!$C$1:$M$3332,3,0)),"")</f>
        <v/>
      </c>
      <c r="F525" s="51" t="str">
        <f>IFERROR((VLOOKUP(C525,ผู้สำเร็จการศึกษา!$C$1:$M$3332,4,0)),"")</f>
        <v/>
      </c>
      <c r="G525" s="51" t="str">
        <f>IFERROR((VLOOKUP(C525,ผู้สำเร็จการศึกษา!$C$1:$M$3332,10,0)),"")</f>
        <v/>
      </c>
      <c r="H525" s="51" t="str">
        <f>IFERROR((VLOOKUP(C525,ผู้สำเร็จการศึกษา!$C$1:$M$3332,6,0)),"")</f>
        <v/>
      </c>
      <c r="I525" s="51" t="str">
        <f>IFERROR((VLOOKUP(C525,ผู้สำเร็จการศึกษา!$C$1:$M$3332,8,0)),"")</f>
        <v/>
      </c>
      <c r="J525" s="51"/>
      <c r="K525" s="51"/>
      <c r="L525" s="51"/>
      <c r="M525" s="51"/>
      <c r="N525" s="51"/>
      <c r="O525" s="51"/>
      <c r="P525" s="51"/>
      <c r="Q525" s="51"/>
      <c r="R525" s="51"/>
      <c r="S525" s="39"/>
      <c r="T525" s="40"/>
      <c r="U525" s="39"/>
      <c r="V525" s="40"/>
      <c r="W525" s="39"/>
      <c r="X525" s="41"/>
      <c r="Y525" s="41"/>
      <c r="Z525" s="41"/>
      <c r="AA525" s="42"/>
      <c r="AB525" s="41"/>
      <c r="AC525" s="41"/>
      <c r="AD525" s="41"/>
      <c r="AE525" s="40"/>
      <c r="AF525" s="43"/>
      <c r="AG525" s="43"/>
      <c r="AH525" s="40"/>
      <c r="AI525" s="44"/>
      <c r="AJ525" s="44"/>
      <c r="AK525" s="44"/>
      <c r="AL525" s="44"/>
      <c r="AM525" s="44"/>
      <c r="AN525" s="44"/>
      <c r="AO525" s="45"/>
      <c r="AP525" s="45"/>
      <c r="AQ525" s="45"/>
      <c r="AR525" s="45"/>
      <c r="AS525" s="45"/>
      <c r="AT525" s="45"/>
      <c r="AU525" s="38"/>
      <c r="AV525" s="38"/>
      <c r="AW525" s="38"/>
      <c r="AX525" s="38"/>
      <c r="AY525" s="38"/>
      <c r="AZ525" s="38"/>
      <c r="BA525" s="45"/>
      <c r="BB525" s="45"/>
      <c r="BC525" s="45"/>
      <c r="BD525" s="45"/>
      <c r="BE525" s="45"/>
      <c r="BF525" s="38"/>
      <c r="BG525" s="38"/>
      <c r="BH525" s="38"/>
      <c r="BI525" s="38"/>
      <c r="BJ525" s="45"/>
      <c r="BK525" s="45"/>
      <c r="BL525" s="38"/>
      <c r="BM525" s="38"/>
      <c r="BN525" s="38"/>
      <c r="BO525" s="38"/>
      <c r="BP525" s="42"/>
      <c r="BQ525" s="42"/>
      <c r="BR525" s="42"/>
      <c r="BS525" s="42"/>
      <c r="BT525" s="42"/>
    </row>
    <row r="526" spans="1:72" s="63" customFormat="1">
      <c r="A526" s="53" t="str">
        <f t="shared" si="8"/>
        <v/>
      </c>
      <c r="B526" s="62"/>
      <c r="C526" s="65"/>
      <c r="D526" s="50" t="str">
        <f>IFERROR((VLOOKUP(C526,ผู้สำเร็จการศึกษา!$C$1:$M$3332,2,0)),"")</f>
        <v/>
      </c>
      <c r="E526" s="51" t="str">
        <f>IFERROR((VLOOKUP(C526,ผู้สำเร็จการศึกษา!$C$1:$M$3332,3,0)),"")</f>
        <v/>
      </c>
      <c r="F526" s="51" t="str">
        <f>IFERROR((VLOOKUP(C526,ผู้สำเร็จการศึกษา!$C$1:$M$3332,4,0)),"")</f>
        <v/>
      </c>
      <c r="G526" s="51" t="str">
        <f>IFERROR((VLOOKUP(C526,ผู้สำเร็จการศึกษา!$C$1:$M$3332,10,0)),"")</f>
        <v/>
      </c>
      <c r="H526" s="51" t="str">
        <f>IFERROR((VLOOKUP(C526,ผู้สำเร็จการศึกษา!$C$1:$M$3332,6,0)),"")</f>
        <v/>
      </c>
      <c r="I526" s="51" t="str">
        <f>IFERROR((VLOOKUP(C526,ผู้สำเร็จการศึกษา!$C$1:$M$3332,8,0)),"")</f>
        <v/>
      </c>
      <c r="J526" s="51"/>
      <c r="K526" s="51"/>
      <c r="L526" s="51"/>
      <c r="M526" s="51"/>
      <c r="N526" s="51"/>
      <c r="O526" s="51"/>
      <c r="P526" s="51"/>
      <c r="Q526" s="51"/>
      <c r="R526" s="51"/>
      <c r="S526" s="39"/>
      <c r="T526" s="40"/>
      <c r="U526" s="39"/>
      <c r="V526" s="40"/>
      <c r="W526" s="39"/>
      <c r="X526" s="41"/>
      <c r="Y526" s="41"/>
      <c r="Z526" s="41"/>
      <c r="AA526" s="42"/>
      <c r="AB526" s="41"/>
      <c r="AC526" s="41"/>
      <c r="AD526" s="41"/>
      <c r="AE526" s="40"/>
      <c r="AF526" s="43"/>
      <c r="AG526" s="43"/>
      <c r="AH526" s="40"/>
      <c r="AI526" s="44"/>
      <c r="AJ526" s="44"/>
      <c r="AK526" s="44"/>
      <c r="AL526" s="44"/>
      <c r="AM526" s="44"/>
      <c r="AN526" s="44"/>
      <c r="AO526" s="45"/>
      <c r="AP526" s="45"/>
      <c r="AQ526" s="45"/>
      <c r="AR526" s="45"/>
      <c r="AS526" s="45"/>
      <c r="AT526" s="45"/>
      <c r="AU526" s="38"/>
      <c r="AV526" s="38"/>
      <c r="AW526" s="38"/>
      <c r="AX526" s="38"/>
      <c r="AY526" s="38"/>
      <c r="AZ526" s="38"/>
      <c r="BA526" s="45"/>
      <c r="BB526" s="45"/>
      <c r="BC526" s="45"/>
      <c r="BD526" s="45"/>
      <c r="BE526" s="45"/>
      <c r="BF526" s="38"/>
      <c r="BG526" s="38"/>
      <c r="BH526" s="38"/>
      <c r="BI526" s="38"/>
      <c r="BJ526" s="45"/>
      <c r="BK526" s="45"/>
      <c r="BL526" s="38"/>
      <c r="BM526" s="38"/>
      <c r="BN526" s="38"/>
      <c r="BO526" s="38"/>
      <c r="BP526" s="42"/>
      <c r="BQ526" s="42"/>
      <c r="BR526" s="42"/>
      <c r="BS526" s="42"/>
      <c r="BT526" s="42"/>
    </row>
    <row r="527" spans="1:72" s="63" customFormat="1">
      <c r="A527" s="53" t="str">
        <f t="shared" si="8"/>
        <v/>
      </c>
      <c r="B527" s="62"/>
      <c r="C527" s="65"/>
      <c r="D527" s="50" t="str">
        <f>IFERROR((VLOOKUP(C527,ผู้สำเร็จการศึกษา!$C$1:$M$3332,2,0)),"")</f>
        <v/>
      </c>
      <c r="E527" s="51" t="str">
        <f>IFERROR((VLOOKUP(C527,ผู้สำเร็จการศึกษา!$C$1:$M$3332,3,0)),"")</f>
        <v/>
      </c>
      <c r="F527" s="51" t="str">
        <f>IFERROR((VLOOKUP(C527,ผู้สำเร็จการศึกษา!$C$1:$M$3332,4,0)),"")</f>
        <v/>
      </c>
      <c r="G527" s="51" t="str">
        <f>IFERROR((VLOOKUP(C527,ผู้สำเร็จการศึกษา!$C$1:$M$3332,10,0)),"")</f>
        <v/>
      </c>
      <c r="H527" s="51" t="str">
        <f>IFERROR((VLOOKUP(C527,ผู้สำเร็จการศึกษา!$C$1:$M$3332,6,0)),"")</f>
        <v/>
      </c>
      <c r="I527" s="51" t="str">
        <f>IFERROR((VLOOKUP(C527,ผู้สำเร็จการศึกษา!$C$1:$M$3332,8,0)),"")</f>
        <v/>
      </c>
      <c r="J527" s="51"/>
      <c r="K527" s="51"/>
      <c r="L527" s="51"/>
      <c r="M527" s="51"/>
      <c r="N527" s="51"/>
      <c r="O527" s="51"/>
      <c r="P527" s="51"/>
      <c r="Q527" s="51"/>
      <c r="R527" s="51"/>
      <c r="S527" s="39"/>
      <c r="T527" s="40"/>
      <c r="U527" s="39"/>
      <c r="V527" s="40"/>
      <c r="W527" s="39"/>
      <c r="X527" s="41"/>
      <c r="Y527" s="41"/>
      <c r="Z527" s="41"/>
      <c r="AA527" s="42"/>
      <c r="AB527" s="41"/>
      <c r="AC527" s="41"/>
      <c r="AD527" s="41"/>
      <c r="AE527" s="40"/>
      <c r="AF527" s="43"/>
      <c r="AG527" s="43"/>
      <c r="AH527" s="40"/>
      <c r="AI527" s="44"/>
      <c r="AJ527" s="44"/>
      <c r="AK527" s="44"/>
      <c r="AL527" s="44"/>
      <c r="AM527" s="44"/>
      <c r="AN527" s="44"/>
      <c r="AO527" s="45"/>
      <c r="AP527" s="45"/>
      <c r="AQ527" s="45"/>
      <c r="AR527" s="45"/>
      <c r="AS527" s="45"/>
      <c r="AT527" s="45"/>
      <c r="AU527" s="38"/>
      <c r="AV527" s="38"/>
      <c r="AW527" s="38"/>
      <c r="AX527" s="38"/>
      <c r="AY527" s="38"/>
      <c r="AZ527" s="38"/>
      <c r="BA527" s="45"/>
      <c r="BB527" s="45"/>
      <c r="BC527" s="45"/>
      <c r="BD527" s="45"/>
      <c r="BE527" s="45"/>
      <c r="BF527" s="38"/>
      <c r="BG527" s="38"/>
      <c r="BH527" s="38"/>
      <c r="BI527" s="38"/>
      <c r="BJ527" s="45"/>
      <c r="BK527" s="45"/>
      <c r="BL527" s="38"/>
      <c r="BM527" s="38"/>
      <c r="BN527" s="38"/>
      <c r="BO527" s="38"/>
      <c r="BP527" s="42"/>
      <c r="BQ527" s="42"/>
      <c r="BR527" s="42"/>
      <c r="BS527" s="42"/>
      <c r="BT527" s="42"/>
    </row>
    <row r="528" spans="1:72" s="63" customFormat="1">
      <c r="A528" s="53" t="str">
        <f t="shared" si="8"/>
        <v/>
      </c>
      <c r="B528" s="62"/>
      <c r="C528" s="65"/>
      <c r="D528" s="50" t="str">
        <f>IFERROR((VLOOKUP(C528,ผู้สำเร็จการศึกษา!$C$1:$M$3332,2,0)),"")</f>
        <v/>
      </c>
      <c r="E528" s="51" t="str">
        <f>IFERROR((VLOOKUP(C528,ผู้สำเร็จการศึกษา!$C$1:$M$3332,3,0)),"")</f>
        <v/>
      </c>
      <c r="F528" s="51" t="str">
        <f>IFERROR((VLOOKUP(C528,ผู้สำเร็จการศึกษา!$C$1:$M$3332,4,0)),"")</f>
        <v/>
      </c>
      <c r="G528" s="51" t="str">
        <f>IFERROR((VLOOKUP(C528,ผู้สำเร็จการศึกษา!$C$1:$M$3332,10,0)),"")</f>
        <v/>
      </c>
      <c r="H528" s="51" t="str">
        <f>IFERROR((VLOOKUP(C528,ผู้สำเร็จการศึกษา!$C$1:$M$3332,6,0)),"")</f>
        <v/>
      </c>
      <c r="I528" s="51" t="str">
        <f>IFERROR((VLOOKUP(C528,ผู้สำเร็จการศึกษา!$C$1:$M$3332,8,0)),"")</f>
        <v/>
      </c>
      <c r="J528" s="51"/>
      <c r="K528" s="51"/>
      <c r="L528" s="51"/>
      <c r="M528" s="51"/>
      <c r="N528" s="51"/>
      <c r="O528" s="51"/>
      <c r="P528" s="51"/>
      <c r="Q528" s="51"/>
      <c r="R528" s="51"/>
      <c r="S528" s="39"/>
      <c r="T528" s="40"/>
      <c r="U528" s="39"/>
      <c r="V528" s="40"/>
      <c r="W528" s="39"/>
      <c r="X528" s="41"/>
      <c r="Y528" s="41"/>
      <c r="Z528" s="41"/>
      <c r="AA528" s="42"/>
      <c r="AB528" s="41"/>
      <c r="AC528" s="41"/>
      <c r="AD528" s="41"/>
      <c r="AE528" s="40"/>
      <c r="AF528" s="43"/>
      <c r="AG528" s="43"/>
      <c r="AH528" s="40"/>
      <c r="AI528" s="44"/>
      <c r="AJ528" s="44"/>
      <c r="AK528" s="44"/>
      <c r="AL528" s="44"/>
      <c r="AM528" s="44"/>
      <c r="AN528" s="44"/>
      <c r="AO528" s="45"/>
      <c r="AP528" s="45"/>
      <c r="AQ528" s="45"/>
      <c r="AR528" s="45"/>
      <c r="AS528" s="45"/>
      <c r="AT528" s="45"/>
      <c r="AU528" s="38"/>
      <c r="AV528" s="38"/>
      <c r="AW528" s="38"/>
      <c r="AX528" s="38"/>
      <c r="AY528" s="38"/>
      <c r="AZ528" s="38"/>
      <c r="BA528" s="45"/>
      <c r="BB528" s="45"/>
      <c r="BC528" s="45"/>
      <c r="BD528" s="45"/>
      <c r="BE528" s="45"/>
      <c r="BF528" s="38"/>
      <c r="BG528" s="38"/>
      <c r="BH528" s="38"/>
      <c r="BI528" s="38"/>
      <c r="BJ528" s="45"/>
      <c r="BK528" s="45"/>
      <c r="BL528" s="38"/>
      <c r="BM528" s="38"/>
      <c r="BN528" s="38"/>
      <c r="BO528" s="38"/>
      <c r="BP528" s="42"/>
      <c r="BQ528" s="42"/>
      <c r="BR528" s="42"/>
      <c r="BS528" s="42"/>
      <c r="BT528" s="42"/>
    </row>
    <row r="529" spans="1:72" s="63" customFormat="1">
      <c r="A529" s="53" t="str">
        <f t="shared" si="8"/>
        <v/>
      </c>
      <c r="B529" s="62"/>
      <c r="C529" s="65"/>
      <c r="D529" s="50" t="str">
        <f>IFERROR((VLOOKUP(C529,ผู้สำเร็จการศึกษา!$C$1:$M$3332,2,0)),"")</f>
        <v/>
      </c>
      <c r="E529" s="51" t="str">
        <f>IFERROR((VLOOKUP(C529,ผู้สำเร็จการศึกษา!$C$1:$M$3332,3,0)),"")</f>
        <v/>
      </c>
      <c r="F529" s="51" t="str">
        <f>IFERROR((VLOOKUP(C529,ผู้สำเร็จการศึกษา!$C$1:$M$3332,4,0)),"")</f>
        <v/>
      </c>
      <c r="G529" s="51" t="str">
        <f>IFERROR((VLOOKUP(C529,ผู้สำเร็จการศึกษา!$C$1:$M$3332,10,0)),"")</f>
        <v/>
      </c>
      <c r="H529" s="51" t="str">
        <f>IFERROR((VLOOKUP(C529,ผู้สำเร็จการศึกษา!$C$1:$M$3332,6,0)),"")</f>
        <v/>
      </c>
      <c r="I529" s="51" t="str">
        <f>IFERROR((VLOOKUP(C529,ผู้สำเร็จการศึกษา!$C$1:$M$3332,8,0)),"")</f>
        <v/>
      </c>
      <c r="J529" s="51"/>
      <c r="K529" s="51"/>
      <c r="L529" s="51"/>
      <c r="M529" s="51"/>
      <c r="N529" s="51"/>
      <c r="O529" s="51"/>
      <c r="P529" s="51"/>
      <c r="Q529" s="51"/>
      <c r="R529" s="51"/>
      <c r="S529" s="39"/>
      <c r="T529" s="40"/>
      <c r="U529" s="39"/>
      <c r="V529" s="40"/>
      <c r="W529" s="39"/>
      <c r="X529" s="41"/>
      <c r="Y529" s="41"/>
      <c r="Z529" s="41"/>
      <c r="AA529" s="42"/>
      <c r="AB529" s="41"/>
      <c r="AC529" s="41"/>
      <c r="AD529" s="41"/>
      <c r="AE529" s="40"/>
      <c r="AF529" s="43"/>
      <c r="AG529" s="43"/>
      <c r="AH529" s="40"/>
      <c r="AI529" s="44"/>
      <c r="AJ529" s="44"/>
      <c r="AK529" s="44"/>
      <c r="AL529" s="44"/>
      <c r="AM529" s="44"/>
      <c r="AN529" s="44"/>
      <c r="AO529" s="45"/>
      <c r="AP529" s="45"/>
      <c r="AQ529" s="45"/>
      <c r="AR529" s="45"/>
      <c r="AS529" s="45"/>
      <c r="AT529" s="45"/>
      <c r="AU529" s="38"/>
      <c r="AV529" s="38"/>
      <c r="AW529" s="38"/>
      <c r="AX529" s="38"/>
      <c r="AY529" s="38"/>
      <c r="AZ529" s="38"/>
      <c r="BA529" s="45"/>
      <c r="BB529" s="45"/>
      <c r="BC529" s="45"/>
      <c r="BD529" s="45"/>
      <c r="BE529" s="45"/>
      <c r="BF529" s="38"/>
      <c r="BG529" s="38"/>
      <c r="BH529" s="38"/>
      <c r="BI529" s="38"/>
      <c r="BJ529" s="45"/>
      <c r="BK529" s="45"/>
      <c r="BL529" s="38"/>
      <c r="BM529" s="38"/>
      <c r="BN529" s="38"/>
      <c r="BO529" s="38"/>
      <c r="BP529" s="42"/>
      <c r="BQ529" s="42"/>
      <c r="BR529" s="42"/>
      <c r="BS529" s="42"/>
      <c r="BT529" s="42"/>
    </row>
    <row r="530" spans="1:72" s="63" customFormat="1">
      <c r="A530" s="53" t="str">
        <f t="shared" si="8"/>
        <v/>
      </c>
      <c r="B530" s="62"/>
      <c r="C530" s="65"/>
      <c r="D530" s="50" t="str">
        <f>IFERROR((VLOOKUP(C530,ผู้สำเร็จการศึกษา!$C$1:$M$3332,2,0)),"")</f>
        <v/>
      </c>
      <c r="E530" s="51" t="str">
        <f>IFERROR((VLOOKUP(C530,ผู้สำเร็จการศึกษา!$C$1:$M$3332,3,0)),"")</f>
        <v/>
      </c>
      <c r="F530" s="51" t="str">
        <f>IFERROR((VLOOKUP(C530,ผู้สำเร็จการศึกษา!$C$1:$M$3332,4,0)),"")</f>
        <v/>
      </c>
      <c r="G530" s="51" t="str">
        <f>IFERROR((VLOOKUP(C530,ผู้สำเร็จการศึกษา!$C$1:$M$3332,10,0)),"")</f>
        <v/>
      </c>
      <c r="H530" s="51" t="str">
        <f>IFERROR((VLOOKUP(C530,ผู้สำเร็จการศึกษา!$C$1:$M$3332,6,0)),"")</f>
        <v/>
      </c>
      <c r="I530" s="51" t="str">
        <f>IFERROR((VLOOKUP(C530,ผู้สำเร็จการศึกษา!$C$1:$M$3332,8,0)),"")</f>
        <v/>
      </c>
      <c r="J530" s="51"/>
      <c r="K530" s="51"/>
      <c r="L530" s="51"/>
      <c r="M530" s="51"/>
      <c r="N530" s="51"/>
      <c r="O530" s="51"/>
      <c r="P530" s="51"/>
      <c r="Q530" s="51"/>
      <c r="R530" s="51"/>
      <c r="S530" s="39"/>
      <c r="T530" s="40"/>
      <c r="U530" s="39"/>
      <c r="V530" s="40"/>
      <c r="W530" s="39"/>
      <c r="X530" s="41"/>
      <c r="Y530" s="41"/>
      <c r="Z530" s="41"/>
      <c r="AA530" s="42"/>
      <c r="AB530" s="41"/>
      <c r="AC530" s="41"/>
      <c r="AD530" s="41"/>
      <c r="AE530" s="40"/>
      <c r="AF530" s="43"/>
      <c r="AG530" s="43"/>
      <c r="AH530" s="40"/>
      <c r="AI530" s="44"/>
      <c r="AJ530" s="44"/>
      <c r="AK530" s="44"/>
      <c r="AL530" s="44"/>
      <c r="AM530" s="44"/>
      <c r="AN530" s="44"/>
      <c r="AO530" s="45"/>
      <c r="AP530" s="45"/>
      <c r="AQ530" s="45"/>
      <c r="AR530" s="45"/>
      <c r="AS530" s="45"/>
      <c r="AT530" s="45"/>
      <c r="AU530" s="38"/>
      <c r="AV530" s="38"/>
      <c r="AW530" s="38"/>
      <c r="AX530" s="38"/>
      <c r="AY530" s="38"/>
      <c r="AZ530" s="38"/>
      <c r="BA530" s="45"/>
      <c r="BB530" s="45"/>
      <c r="BC530" s="45"/>
      <c r="BD530" s="45"/>
      <c r="BE530" s="45"/>
      <c r="BF530" s="38"/>
      <c r="BG530" s="38"/>
      <c r="BH530" s="38"/>
      <c r="BI530" s="38"/>
      <c r="BJ530" s="45"/>
      <c r="BK530" s="45"/>
      <c r="BL530" s="38"/>
      <c r="BM530" s="38"/>
      <c r="BN530" s="38"/>
      <c r="BO530" s="38"/>
      <c r="BP530" s="42"/>
      <c r="BQ530" s="42"/>
      <c r="BR530" s="42"/>
      <c r="BS530" s="42"/>
      <c r="BT530" s="42"/>
    </row>
    <row r="531" spans="1:72" s="63" customFormat="1">
      <c r="A531" s="53" t="str">
        <f t="shared" si="8"/>
        <v/>
      </c>
      <c r="B531" s="62"/>
      <c r="C531" s="65"/>
      <c r="D531" s="50" t="str">
        <f>IFERROR((VLOOKUP(C531,ผู้สำเร็จการศึกษา!$C$1:$M$3332,2,0)),"")</f>
        <v/>
      </c>
      <c r="E531" s="51" t="str">
        <f>IFERROR((VLOOKUP(C531,ผู้สำเร็จการศึกษา!$C$1:$M$3332,3,0)),"")</f>
        <v/>
      </c>
      <c r="F531" s="51" t="str">
        <f>IFERROR((VLOOKUP(C531,ผู้สำเร็จการศึกษา!$C$1:$M$3332,4,0)),"")</f>
        <v/>
      </c>
      <c r="G531" s="51" t="str">
        <f>IFERROR((VLOOKUP(C531,ผู้สำเร็จการศึกษา!$C$1:$M$3332,10,0)),"")</f>
        <v/>
      </c>
      <c r="H531" s="51" t="str">
        <f>IFERROR((VLOOKUP(C531,ผู้สำเร็จการศึกษา!$C$1:$M$3332,6,0)),"")</f>
        <v/>
      </c>
      <c r="I531" s="51" t="str">
        <f>IFERROR((VLOOKUP(C531,ผู้สำเร็จการศึกษา!$C$1:$M$3332,8,0)),"")</f>
        <v/>
      </c>
      <c r="J531" s="51"/>
      <c r="K531" s="51"/>
      <c r="L531" s="51"/>
      <c r="M531" s="51"/>
      <c r="N531" s="51"/>
      <c r="O531" s="51"/>
      <c r="P531" s="51"/>
      <c r="Q531" s="51"/>
      <c r="R531" s="51"/>
      <c r="S531" s="39"/>
      <c r="T531" s="40"/>
      <c r="U531" s="39"/>
      <c r="V531" s="40"/>
      <c r="W531" s="39"/>
      <c r="X531" s="41"/>
      <c r="Y531" s="41"/>
      <c r="Z531" s="41"/>
      <c r="AA531" s="42"/>
      <c r="AB531" s="41"/>
      <c r="AC531" s="41"/>
      <c r="AD531" s="41"/>
      <c r="AE531" s="40"/>
      <c r="AF531" s="43"/>
      <c r="AG531" s="43"/>
      <c r="AH531" s="40"/>
      <c r="AI531" s="44"/>
      <c r="AJ531" s="44"/>
      <c r="AK531" s="44"/>
      <c r="AL531" s="44"/>
      <c r="AM531" s="44"/>
      <c r="AN531" s="44"/>
      <c r="AO531" s="45"/>
      <c r="AP531" s="45"/>
      <c r="AQ531" s="45"/>
      <c r="AR531" s="45"/>
      <c r="AS531" s="45"/>
      <c r="AT531" s="45"/>
      <c r="AU531" s="38"/>
      <c r="AV531" s="38"/>
      <c r="AW531" s="38"/>
      <c r="AX531" s="38"/>
      <c r="AY531" s="38"/>
      <c r="AZ531" s="38"/>
      <c r="BA531" s="45"/>
      <c r="BB531" s="45"/>
      <c r="BC531" s="45"/>
      <c r="BD531" s="45"/>
      <c r="BE531" s="45"/>
      <c r="BF531" s="38"/>
      <c r="BG531" s="38"/>
      <c r="BH531" s="38"/>
      <c r="BI531" s="38"/>
      <c r="BJ531" s="45"/>
      <c r="BK531" s="45"/>
      <c r="BL531" s="38"/>
      <c r="BM531" s="38"/>
      <c r="BN531" s="38"/>
      <c r="BO531" s="38"/>
      <c r="BP531" s="42"/>
      <c r="BQ531" s="42"/>
      <c r="BR531" s="42"/>
      <c r="BS531" s="42"/>
      <c r="BT531" s="42"/>
    </row>
    <row r="532" spans="1:72" s="63" customFormat="1">
      <c r="A532" s="53" t="str">
        <f t="shared" si="8"/>
        <v/>
      </c>
      <c r="B532" s="62"/>
      <c r="C532" s="65"/>
      <c r="D532" s="50" t="str">
        <f>IFERROR((VLOOKUP(C532,ผู้สำเร็จการศึกษา!$C$1:$M$3332,2,0)),"")</f>
        <v/>
      </c>
      <c r="E532" s="51" t="str">
        <f>IFERROR((VLOOKUP(C532,ผู้สำเร็จการศึกษา!$C$1:$M$3332,3,0)),"")</f>
        <v/>
      </c>
      <c r="F532" s="51" t="str">
        <f>IFERROR((VLOOKUP(C532,ผู้สำเร็จการศึกษา!$C$1:$M$3332,4,0)),"")</f>
        <v/>
      </c>
      <c r="G532" s="51" t="str">
        <f>IFERROR((VLOOKUP(C532,ผู้สำเร็จการศึกษา!$C$1:$M$3332,10,0)),"")</f>
        <v/>
      </c>
      <c r="H532" s="51" t="str">
        <f>IFERROR((VLOOKUP(C532,ผู้สำเร็จการศึกษา!$C$1:$M$3332,6,0)),"")</f>
        <v/>
      </c>
      <c r="I532" s="51" t="str">
        <f>IFERROR((VLOOKUP(C532,ผู้สำเร็จการศึกษา!$C$1:$M$3332,8,0)),"")</f>
        <v/>
      </c>
      <c r="J532" s="51"/>
      <c r="K532" s="51"/>
      <c r="L532" s="51"/>
      <c r="M532" s="51"/>
      <c r="N532" s="51"/>
      <c r="O532" s="51"/>
      <c r="P532" s="51"/>
      <c r="Q532" s="51"/>
      <c r="R532" s="51"/>
      <c r="S532" s="39"/>
      <c r="T532" s="40"/>
      <c r="U532" s="39"/>
      <c r="V532" s="40"/>
      <c r="W532" s="39"/>
      <c r="X532" s="41"/>
      <c r="Y532" s="41"/>
      <c r="Z532" s="41"/>
      <c r="AA532" s="42"/>
      <c r="AB532" s="41"/>
      <c r="AC532" s="41"/>
      <c r="AD532" s="41"/>
      <c r="AE532" s="40"/>
      <c r="AF532" s="43"/>
      <c r="AG532" s="43"/>
      <c r="AH532" s="40"/>
      <c r="AI532" s="44"/>
      <c r="AJ532" s="44"/>
      <c r="AK532" s="44"/>
      <c r="AL532" s="44"/>
      <c r="AM532" s="44"/>
      <c r="AN532" s="44"/>
      <c r="AO532" s="45"/>
      <c r="AP532" s="45"/>
      <c r="AQ532" s="45"/>
      <c r="AR532" s="45"/>
      <c r="AS532" s="45"/>
      <c r="AT532" s="45"/>
      <c r="AU532" s="38"/>
      <c r="AV532" s="38"/>
      <c r="AW532" s="38"/>
      <c r="AX532" s="38"/>
      <c r="AY532" s="38"/>
      <c r="AZ532" s="38"/>
      <c r="BA532" s="45"/>
      <c r="BB532" s="45"/>
      <c r="BC532" s="45"/>
      <c r="BD532" s="45"/>
      <c r="BE532" s="45"/>
      <c r="BF532" s="38"/>
      <c r="BG532" s="38"/>
      <c r="BH532" s="38"/>
      <c r="BI532" s="38"/>
      <c r="BJ532" s="45"/>
      <c r="BK532" s="45"/>
      <c r="BL532" s="38"/>
      <c r="BM532" s="38"/>
      <c r="BN532" s="38"/>
      <c r="BO532" s="38"/>
      <c r="BP532" s="42"/>
      <c r="BQ532" s="42"/>
      <c r="BR532" s="42"/>
      <c r="BS532" s="42"/>
      <c r="BT532" s="42"/>
    </row>
    <row r="533" spans="1:72" s="63" customFormat="1">
      <c r="A533" s="53" t="str">
        <f t="shared" si="8"/>
        <v/>
      </c>
      <c r="B533" s="62"/>
      <c r="C533" s="65"/>
      <c r="D533" s="50" t="str">
        <f>IFERROR((VLOOKUP(C533,ผู้สำเร็จการศึกษา!$C$1:$M$3332,2,0)),"")</f>
        <v/>
      </c>
      <c r="E533" s="51" t="str">
        <f>IFERROR((VLOOKUP(C533,ผู้สำเร็จการศึกษา!$C$1:$M$3332,3,0)),"")</f>
        <v/>
      </c>
      <c r="F533" s="51" t="str">
        <f>IFERROR((VLOOKUP(C533,ผู้สำเร็จการศึกษา!$C$1:$M$3332,4,0)),"")</f>
        <v/>
      </c>
      <c r="G533" s="51" t="str">
        <f>IFERROR((VLOOKUP(C533,ผู้สำเร็จการศึกษา!$C$1:$M$3332,10,0)),"")</f>
        <v/>
      </c>
      <c r="H533" s="51" t="str">
        <f>IFERROR((VLOOKUP(C533,ผู้สำเร็จการศึกษา!$C$1:$M$3332,6,0)),"")</f>
        <v/>
      </c>
      <c r="I533" s="51" t="str">
        <f>IFERROR((VLOOKUP(C533,ผู้สำเร็จการศึกษา!$C$1:$M$3332,8,0)),"")</f>
        <v/>
      </c>
      <c r="J533" s="51"/>
      <c r="K533" s="51"/>
      <c r="L533" s="51"/>
      <c r="M533" s="51"/>
      <c r="N533" s="51"/>
      <c r="O533" s="51"/>
      <c r="P533" s="51"/>
      <c r="Q533" s="51"/>
      <c r="R533" s="51"/>
      <c r="S533" s="39"/>
      <c r="T533" s="40"/>
      <c r="U533" s="39"/>
      <c r="V533" s="40"/>
      <c r="W533" s="39"/>
      <c r="X533" s="41"/>
      <c r="Y533" s="41"/>
      <c r="Z533" s="41"/>
      <c r="AA533" s="42"/>
      <c r="AB533" s="41"/>
      <c r="AC533" s="41"/>
      <c r="AD533" s="41"/>
      <c r="AE533" s="40"/>
      <c r="AF533" s="43"/>
      <c r="AG533" s="43"/>
      <c r="AH533" s="40"/>
      <c r="AI533" s="44"/>
      <c r="AJ533" s="44"/>
      <c r="AK533" s="44"/>
      <c r="AL533" s="44"/>
      <c r="AM533" s="44"/>
      <c r="AN533" s="44"/>
      <c r="AO533" s="45"/>
      <c r="AP533" s="45"/>
      <c r="AQ533" s="45"/>
      <c r="AR533" s="45"/>
      <c r="AS533" s="45"/>
      <c r="AT533" s="45"/>
      <c r="AU533" s="38"/>
      <c r="AV533" s="38"/>
      <c r="AW533" s="38"/>
      <c r="AX533" s="38"/>
      <c r="AY533" s="38"/>
      <c r="AZ533" s="38"/>
      <c r="BA533" s="45"/>
      <c r="BB533" s="45"/>
      <c r="BC533" s="45"/>
      <c r="BD533" s="45"/>
      <c r="BE533" s="45"/>
      <c r="BF533" s="38"/>
      <c r="BG533" s="38"/>
      <c r="BH533" s="38"/>
      <c r="BI533" s="38"/>
      <c r="BJ533" s="45"/>
      <c r="BK533" s="45"/>
      <c r="BL533" s="38"/>
      <c r="BM533" s="38"/>
      <c r="BN533" s="38"/>
      <c r="BO533" s="38"/>
      <c r="BP533" s="42"/>
      <c r="BQ533" s="42"/>
      <c r="BR533" s="42"/>
      <c r="BS533" s="42"/>
      <c r="BT533" s="42"/>
    </row>
    <row r="534" spans="1:72" s="63" customFormat="1">
      <c r="A534" s="53" t="str">
        <f t="shared" si="8"/>
        <v/>
      </c>
      <c r="B534" s="62"/>
      <c r="C534" s="65"/>
      <c r="D534" s="50" t="str">
        <f>IFERROR((VLOOKUP(C534,ผู้สำเร็จการศึกษา!$C$1:$M$3332,2,0)),"")</f>
        <v/>
      </c>
      <c r="E534" s="51" t="str">
        <f>IFERROR((VLOOKUP(C534,ผู้สำเร็จการศึกษา!$C$1:$M$3332,3,0)),"")</f>
        <v/>
      </c>
      <c r="F534" s="51" t="str">
        <f>IFERROR((VLOOKUP(C534,ผู้สำเร็จการศึกษา!$C$1:$M$3332,4,0)),"")</f>
        <v/>
      </c>
      <c r="G534" s="51" t="str">
        <f>IFERROR((VLOOKUP(C534,ผู้สำเร็จการศึกษา!$C$1:$M$3332,10,0)),"")</f>
        <v/>
      </c>
      <c r="H534" s="51" t="str">
        <f>IFERROR((VLOOKUP(C534,ผู้สำเร็จการศึกษา!$C$1:$M$3332,6,0)),"")</f>
        <v/>
      </c>
      <c r="I534" s="51" t="str">
        <f>IFERROR((VLOOKUP(C534,ผู้สำเร็จการศึกษา!$C$1:$M$3332,8,0)),"")</f>
        <v/>
      </c>
      <c r="J534" s="51"/>
      <c r="K534" s="51"/>
      <c r="L534" s="51"/>
      <c r="M534" s="51"/>
      <c r="N534" s="51"/>
      <c r="O534" s="51"/>
      <c r="P534" s="51"/>
      <c r="Q534" s="51"/>
      <c r="R534" s="51"/>
      <c r="S534" s="39"/>
      <c r="T534" s="40"/>
      <c r="U534" s="39"/>
      <c r="V534" s="40"/>
      <c r="W534" s="39"/>
      <c r="X534" s="41"/>
      <c r="Y534" s="41"/>
      <c r="Z534" s="41"/>
      <c r="AA534" s="42"/>
      <c r="AB534" s="41"/>
      <c r="AC534" s="41"/>
      <c r="AD534" s="41"/>
      <c r="AE534" s="40"/>
      <c r="AF534" s="43"/>
      <c r="AG534" s="43"/>
      <c r="AH534" s="40"/>
      <c r="AI534" s="44"/>
      <c r="AJ534" s="44"/>
      <c r="AK534" s="44"/>
      <c r="AL534" s="44"/>
      <c r="AM534" s="44"/>
      <c r="AN534" s="44"/>
      <c r="AO534" s="45"/>
      <c r="AP534" s="45"/>
      <c r="AQ534" s="45"/>
      <c r="AR534" s="45"/>
      <c r="AS534" s="45"/>
      <c r="AT534" s="45"/>
      <c r="AU534" s="38"/>
      <c r="AV534" s="38"/>
      <c r="AW534" s="38"/>
      <c r="AX534" s="38"/>
      <c r="AY534" s="38"/>
      <c r="AZ534" s="38"/>
      <c r="BA534" s="45"/>
      <c r="BB534" s="45"/>
      <c r="BC534" s="45"/>
      <c r="BD534" s="45"/>
      <c r="BE534" s="45"/>
      <c r="BF534" s="38"/>
      <c r="BG534" s="38"/>
      <c r="BH534" s="38"/>
      <c r="BI534" s="38"/>
      <c r="BJ534" s="45"/>
      <c r="BK534" s="45"/>
      <c r="BL534" s="38"/>
      <c r="BM534" s="38"/>
      <c r="BN534" s="38"/>
      <c r="BO534" s="38"/>
      <c r="BP534" s="42"/>
      <c r="BQ534" s="42"/>
      <c r="BR534" s="42"/>
      <c r="BS534" s="42"/>
      <c r="BT534" s="42"/>
    </row>
    <row r="535" spans="1:72" s="63" customFormat="1">
      <c r="A535" s="53" t="str">
        <f t="shared" si="8"/>
        <v/>
      </c>
      <c r="B535" s="62"/>
      <c r="C535" s="65"/>
      <c r="D535" s="50" t="str">
        <f>IFERROR((VLOOKUP(C535,ผู้สำเร็จการศึกษา!$C$1:$M$3332,2,0)),"")</f>
        <v/>
      </c>
      <c r="E535" s="51" t="str">
        <f>IFERROR((VLOOKUP(C535,ผู้สำเร็จการศึกษา!$C$1:$M$3332,3,0)),"")</f>
        <v/>
      </c>
      <c r="F535" s="51" t="str">
        <f>IFERROR((VLOOKUP(C535,ผู้สำเร็จการศึกษา!$C$1:$M$3332,4,0)),"")</f>
        <v/>
      </c>
      <c r="G535" s="51" t="str">
        <f>IFERROR((VLOOKUP(C535,ผู้สำเร็จการศึกษา!$C$1:$M$3332,10,0)),"")</f>
        <v/>
      </c>
      <c r="H535" s="51" t="str">
        <f>IFERROR((VLOOKUP(C535,ผู้สำเร็จการศึกษา!$C$1:$M$3332,6,0)),"")</f>
        <v/>
      </c>
      <c r="I535" s="51" t="str">
        <f>IFERROR((VLOOKUP(C535,ผู้สำเร็จการศึกษา!$C$1:$M$3332,8,0)),"")</f>
        <v/>
      </c>
      <c r="J535" s="51"/>
      <c r="K535" s="51"/>
      <c r="L535" s="51"/>
      <c r="M535" s="51"/>
      <c r="N535" s="51"/>
      <c r="O535" s="51"/>
      <c r="P535" s="51"/>
      <c r="Q535" s="51"/>
      <c r="R535" s="51"/>
      <c r="S535" s="39"/>
      <c r="T535" s="40"/>
      <c r="U535" s="39"/>
      <c r="V535" s="40"/>
      <c r="W535" s="39"/>
      <c r="X535" s="41"/>
      <c r="Y535" s="41"/>
      <c r="Z535" s="41"/>
      <c r="AA535" s="42"/>
      <c r="AB535" s="41"/>
      <c r="AC535" s="41"/>
      <c r="AD535" s="41"/>
      <c r="AE535" s="40"/>
      <c r="AF535" s="43"/>
      <c r="AG535" s="43"/>
      <c r="AH535" s="40"/>
      <c r="AI535" s="44"/>
      <c r="AJ535" s="44"/>
      <c r="AK535" s="44"/>
      <c r="AL535" s="44"/>
      <c r="AM535" s="44"/>
      <c r="AN535" s="44"/>
      <c r="AO535" s="45"/>
      <c r="AP535" s="45"/>
      <c r="AQ535" s="45"/>
      <c r="AR535" s="45"/>
      <c r="AS535" s="45"/>
      <c r="AT535" s="45"/>
      <c r="AU535" s="38"/>
      <c r="AV535" s="38"/>
      <c r="AW535" s="38"/>
      <c r="AX535" s="38"/>
      <c r="AY535" s="38"/>
      <c r="AZ535" s="38"/>
      <c r="BA535" s="45"/>
      <c r="BB535" s="45"/>
      <c r="BC535" s="45"/>
      <c r="BD535" s="45"/>
      <c r="BE535" s="45"/>
      <c r="BF535" s="38"/>
      <c r="BG535" s="38"/>
      <c r="BH535" s="38"/>
      <c r="BI535" s="38"/>
      <c r="BJ535" s="45"/>
      <c r="BK535" s="45"/>
      <c r="BL535" s="38"/>
      <c r="BM535" s="38"/>
      <c r="BN535" s="38"/>
      <c r="BO535" s="38"/>
      <c r="BP535" s="42"/>
      <c r="BQ535" s="42"/>
      <c r="BR535" s="42"/>
      <c r="BS535" s="42"/>
      <c r="BT535" s="42"/>
    </row>
    <row r="536" spans="1:72" s="63" customFormat="1">
      <c r="A536" s="53" t="str">
        <f t="shared" si="8"/>
        <v/>
      </c>
      <c r="B536" s="62"/>
      <c r="C536" s="65"/>
      <c r="D536" s="50" t="str">
        <f>IFERROR((VLOOKUP(C536,ผู้สำเร็จการศึกษา!$C$1:$M$3332,2,0)),"")</f>
        <v/>
      </c>
      <c r="E536" s="51" t="str">
        <f>IFERROR((VLOOKUP(C536,ผู้สำเร็จการศึกษา!$C$1:$M$3332,3,0)),"")</f>
        <v/>
      </c>
      <c r="F536" s="51" t="str">
        <f>IFERROR((VLOOKUP(C536,ผู้สำเร็จการศึกษา!$C$1:$M$3332,4,0)),"")</f>
        <v/>
      </c>
      <c r="G536" s="51" t="str">
        <f>IFERROR((VLOOKUP(C536,ผู้สำเร็จการศึกษา!$C$1:$M$3332,10,0)),"")</f>
        <v/>
      </c>
      <c r="H536" s="51" t="str">
        <f>IFERROR((VLOOKUP(C536,ผู้สำเร็จการศึกษา!$C$1:$M$3332,6,0)),"")</f>
        <v/>
      </c>
      <c r="I536" s="51" t="str">
        <f>IFERROR((VLOOKUP(C536,ผู้สำเร็จการศึกษา!$C$1:$M$3332,8,0)),"")</f>
        <v/>
      </c>
      <c r="J536" s="51"/>
      <c r="K536" s="51"/>
      <c r="L536" s="51"/>
      <c r="M536" s="51"/>
      <c r="N536" s="51"/>
      <c r="O536" s="51"/>
      <c r="P536" s="51"/>
      <c r="Q536" s="51"/>
      <c r="R536" s="51"/>
      <c r="S536" s="39"/>
      <c r="T536" s="40"/>
      <c r="U536" s="39"/>
      <c r="V536" s="40"/>
      <c r="W536" s="39"/>
      <c r="X536" s="41"/>
      <c r="Y536" s="41"/>
      <c r="Z536" s="41"/>
      <c r="AA536" s="42"/>
      <c r="AB536" s="41"/>
      <c r="AC536" s="41"/>
      <c r="AD536" s="41"/>
      <c r="AE536" s="40"/>
      <c r="AF536" s="43"/>
      <c r="AG536" s="43"/>
      <c r="AH536" s="40"/>
      <c r="AI536" s="44"/>
      <c r="AJ536" s="44"/>
      <c r="AK536" s="44"/>
      <c r="AL536" s="44"/>
      <c r="AM536" s="44"/>
      <c r="AN536" s="44"/>
      <c r="AO536" s="45"/>
      <c r="AP536" s="45"/>
      <c r="AQ536" s="45"/>
      <c r="AR536" s="45"/>
      <c r="AS536" s="45"/>
      <c r="AT536" s="45"/>
      <c r="AU536" s="38"/>
      <c r="AV536" s="38"/>
      <c r="AW536" s="38"/>
      <c r="AX536" s="38"/>
      <c r="AY536" s="38"/>
      <c r="AZ536" s="38"/>
      <c r="BA536" s="45"/>
      <c r="BB536" s="45"/>
      <c r="BC536" s="45"/>
      <c r="BD536" s="45"/>
      <c r="BE536" s="45"/>
      <c r="BF536" s="38"/>
      <c r="BG536" s="38"/>
      <c r="BH536" s="38"/>
      <c r="BI536" s="38"/>
      <c r="BJ536" s="45"/>
      <c r="BK536" s="45"/>
      <c r="BL536" s="38"/>
      <c r="BM536" s="38"/>
      <c r="BN536" s="38"/>
      <c r="BO536" s="38"/>
      <c r="BP536" s="42"/>
      <c r="BQ536" s="42"/>
      <c r="BR536" s="42"/>
      <c r="BS536" s="42"/>
      <c r="BT536" s="42"/>
    </row>
    <row r="537" spans="1:72" s="63" customFormat="1">
      <c r="A537" s="53" t="str">
        <f t="shared" si="8"/>
        <v/>
      </c>
      <c r="B537" s="62"/>
      <c r="C537" s="65"/>
      <c r="D537" s="50" t="str">
        <f>IFERROR((VLOOKUP(C537,ผู้สำเร็จการศึกษา!$C$1:$M$3332,2,0)),"")</f>
        <v/>
      </c>
      <c r="E537" s="51" t="str">
        <f>IFERROR((VLOOKUP(C537,ผู้สำเร็จการศึกษา!$C$1:$M$3332,3,0)),"")</f>
        <v/>
      </c>
      <c r="F537" s="51" t="str">
        <f>IFERROR((VLOOKUP(C537,ผู้สำเร็จการศึกษา!$C$1:$M$3332,4,0)),"")</f>
        <v/>
      </c>
      <c r="G537" s="51" t="str">
        <f>IFERROR((VLOOKUP(C537,ผู้สำเร็จการศึกษา!$C$1:$M$3332,10,0)),"")</f>
        <v/>
      </c>
      <c r="H537" s="51" t="str">
        <f>IFERROR((VLOOKUP(C537,ผู้สำเร็จการศึกษา!$C$1:$M$3332,6,0)),"")</f>
        <v/>
      </c>
      <c r="I537" s="51" t="str">
        <f>IFERROR((VLOOKUP(C537,ผู้สำเร็จการศึกษา!$C$1:$M$3332,8,0)),"")</f>
        <v/>
      </c>
      <c r="J537" s="51"/>
      <c r="K537" s="51"/>
      <c r="L537" s="51"/>
      <c r="M537" s="51"/>
      <c r="N537" s="51"/>
      <c r="O537" s="51"/>
      <c r="P537" s="51"/>
      <c r="Q537" s="51"/>
      <c r="R537" s="51"/>
      <c r="S537" s="39"/>
      <c r="T537" s="40"/>
      <c r="U537" s="39"/>
      <c r="V537" s="40"/>
      <c r="W537" s="39"/>
      <c r="X537" s="41"/>
      <c r="Y537" s="41"/>
      <c r="Z537" s="41"/>
      <c r="AA537" s="42"/>
      <c r="AB537" s="41"/>
      <c r="AC537" s="41"/>
      <c r="AD537" s="41"/>
      <c r="AE537" s="40"/>
      <c r="AF537" s="43"/>
      <c r="AG537" s="43"/>
      <c r="AH537" s="40"/>
      <c r="AI537" s="44"/>
      <c r="AJ537" s="44"/>
      <c r="AK537" s="44"/>
      <c r="AL537" s="44"/>
      <c r="AM537" s="44"/>
      <c r="AN537" s="44"/>
      <c r="AO537" s="45"/>
      <c r="AP537" s="45"/>
      <c r="AQ537" s="45"/>
      <c r="AR537" s="45"/>
      <c r="AS537" s="45"/>
      <c r="AT537" s="45"/>
      <c r="AU537" s="38"/>
      <c r="AV537" s="38"/>
      <c r="AW537" s="38"/>
      <c r="AX537" s="38"/>
      <c r="AY537" s="38"/>
      <c r="AZ537" s="38"/>
      <c r="BA537" s="45"/>
      <c r="BB537" s="45"/>
      <c r="BC537" s="45"/>
      <c r="BD537" s="45"/>
      <c r="BE537" s="45"/>
      <c r="BF537" s="38"/>
      <c r="BG537" s="38"/>
      <c r="BH537" s="38"/>
      <c r="BI537" s="38"/>
      <c r="BJ537" s="45"/>
      <c r="BK537" s="45"/>
      <c r="BL537" s="38"/>
      <c r="BM537" s="38"/>
      <c r="BN537" s="38"/>
      <c r="BO537" s="38"/>
      <c r="BP537" s="42"/>
      <c r="BQ537" s="42"/>
      <c r="BR537" s="42"/>
      <c r="BS537" s="42"/>
      <c r="BT537" s="42"/>
    </row>
    <row r="538" spans="1:72" s="63" customFormat="1">
      <c r="A538" s="53" t="str">
        <f t="shared" si="8"/>
        <v/>
      </c>
      <c r="B538" s="62"/>
      <c r="C538" s="65"/>
      <c r="D538" s="50" t="str">
        <f>IFERROR((VLOOKUP(C538,ผู้สำเร็จการศึกษา!$C$1:$M$3332,2,0)),"")</f>
        <v/>
      </c>
      <c r="E538" s="51" t="str">
        <f>IFERROR((VLOOKUP(C538,ผู้สำเร็จการศึกษา!$C$1:$M$3332,3,0)),"")</f>
        <v/>
      </c>
      <c r="F538" s="51" t="str">
        <f>IFERROR((VLOOKUP(C538,ผู้สำเร็จการศึกษา!$C$1:$M$3332,4,0)),"")</f>
        <v/>
      </c>
      <c r="G538" s="51" t="str">
        <f>IFERROR((VLOOKUP(C538,ผู้สำเร็จการศึกษา!$C$1:$M$3332,10,0)),"")</f>
        <v/>
      </c>
      <c r="H538" s="51" t="str">
        <f>IFERROR((VLOOKUP(C538,ผู้สำเร็จการศึกษา!$C$1:$M$3332,6,0)),"")</f>
        <v/>
      </c>
      <c r="I538" s="51" t="str">
        <f>IFERROR((VLOOKUP(C538,ผู้สำเร็จการศึกษา!$C$1:$M$3332,8,0)),"")</f>
        <v/>
      </c>
      <c r="J538" s="51"/>
      <c r="K538" s="51"/>
      <c r="L538" s="51"/>
      <c r="M538" s="51"/>
      <c r="N538" s="51"/>
      <c r="O538" s="51"/>
      <c r="P538" s="51"/>
      <c r="Q538" s="51"/>
      <c r="R538" s="51"/>
      <c r="S538" s="39"/>
      <c r="T538" s="40"/>
      <c r="U538" s="39"/>
      <c r="V538" s="40"/>
      <c r="W538" s="39"/>
      <c r="X538" s="41"/>
      <c r="Y538" s="41"/>
      <c r="Z538" s="41"/>
      <c r="AA538" s="42"/>
      <c r="AB538" s="41"/>
      <c r="AC538" s="41"/>
      <c r="AD538" s="41"/>
      <c r="AE538" s="40"/>
      <c r="AF538" s="43"/>
      <c r="AG538" s="43"/>
      <c r="AH538" s="40"/>
      <c r="AI538" s="44"/>
      <c r="AJ538" s="44"/>
      <c r="AK538" s="44"/>
      <c r="AL538" s="44"/>
      <c r="AM538" s="44"/>
      <c r="AN538" s="44"/>
      <c r="AO538" s="45"/>
      <c r="AP538" s="45"/>
      <c r="AQ538" s="45"/>
      <c r="AR538" s="45"/>
      <c r="AS538" s="45"/>
      <c r="AT538" s="45"/>
      <c r="AU538" s="38"/>
      <c r="AV538" s="38"/>
      <c r="AW538" s="38"/>
      <c r="AX538" s="38"/>
      <c r="AY538" s="38"/>
      <c r="AZ538" s="38"/>
      <c r="BA538" s="45"/>
      <c r="BB538" s="45"/>
      <c r="BC538" s="45"/>
      <c r="BD538" s="45"/>
      <c r="BE538" s="45"/>
      <c r="BF538" s="38"/>
      <c r="BG538" s="38"/>
      <c r="BH538" s="38"/>
      <c r="BI538" s="38"/>
      <c r="BJ538" s="45"/>
      <c r="BK538" s="45"/>
      <c r="BL538" s="38"/>
      <c r="BM538" s="38"/>
      <c r="BN538" s="38"/>
      <c r="BO538" s="38"/>
      <c r="BP538" s="42"/>
      <c r="BQ538" s="42"/>
      <c r="BR538" s="42"/>
      <c r="BS538" s="42"/>
      <c r="BT538" s="42"/>
    </row>
    <row r="539" spans="1:72" s="63" customFormat="1">
      <c r="A539" s="53" t="str">
        <f t="shared" si="8"/>
        <v/>
      </c>
      <c r="B539" s="62"/>
      <c r="C539" s="65"/>
      <c r="D539" s="50" t="str">
        <f>IFERROR((VLOOKUP(C539,ผู้สำเร็จการศึกษา!$C$1:$M$3332,2,0)),"")</f>
        <v/>
      </c>
      <c r="E539" s="51" t="str">
        <f>IFERROR((VLOOKUP(C539,ผู้สำเร็จการศึกษา!$C$1:$M$3332,3,0)),"")</f>
        <v/>
      </c>
      <c r="F539" s="51" t="str">
        <f>IFERROR((VLOOKUP(C539,ผู้สำเร็จการศึกษา!$C$1:$M$3332,4,0)),"")</f>
        <v/>
      </c>
      <c r="G539" s="51" t="str">
        <f>IFERROR((VLOOKUP(C539,ผู้สำเร็จการศึกษา!$C$1:$M$3332,10,0)),"")</f>
        <v/>
      </c>
      <c r="H539" s="51" t="str">
        <f>IFERROR((VLOOKUP(C539,ผู้สำเร็จการศึกษา!$C$1:$M$3332,6,0)),"")</f>
        <v/>
      </c>
      <c r="I539" s="51" t="str">
        <f>IFERROR((VLOOKUP(C539,ผู้สำเร็จการศึกษา!$C$1:$M$3332,8,0)),"")</f>
        <v/>
      </c>
      <c r="J539" s="51"/>
      <c r="K539" s="51"/>
      <c r="L539" s="51"/>
      <c r="M539" s="51"/>
      <c r="N539" s="51"/>
      <c r="O539" s="51"/>
      <c r="P539" s="51"/>
      <c r="Q539" s="51"/>
      <c r="R539" s="51"/>
      <c r="S539" s="39"/>
      <c r="T539" s="40"/>
      <c r="U539" s="39"/>
      <c r="V539" s="40"/>
      <c r="W539" s="39"/>
      <c r="X539" s="41"/>
      <c r="Y539" s="41"/>
      <c r="Z539" s="41"/>
      <c r="AA539" s="42"/>
      <c r="AB539" s="41"/>
      <c r="AC539" s="41"/>
      <c r="AD539" s="41"/>
      <c r="AE539" s="40"/>
      <c r="AF539" s="43"/>
      <c r="AG539" s="43"/>
      <c r="AH539" s="40"/>
      <c r="AI539" s="44"/>
      <c r="AJ539" s="44"/>
      <c r="AK539" s="44"/>
      <c r="AL539" s="44"/>
      <c r="AM539" s="44"/>
      <c r="AN539" s="44"/>
      <c r="AO539" s="45"/>
      <c r="AP539" s="45"/>
      <c r="AQ539" s="45"/>
      <c r="AR539" s="45"/>
      <c r="AS539" s="45"/>
      <c r="AT539" s="45"/>
      <c r="AU539" s="38"/>
      <c r="AV539" s="38"/>
      <c r="AW539" s="38"/>
      <c r="AX539" s="38"/>
      <c r="AY539" s="38"/>
      <c r="AZ539" s="38"/>
      <c r="BA539" s="45"/>
      <c r="BB539" s="45"/>
      <c r="BC539" s="45"/>
      <c r="BD539" s="45"/>
      <c r="BE539" s="45"/>
      <c r="BF539" s="38"/>
      <c r="BG539" s="38"/>
      <c r="BH539" s="38"/>
      <c r="BI539" s="38"/>
      <c r="BJ539" s="45"/>
      <c r="BK539" s="45"/>
      <c r="BL539" s="38"/>
      <c r="BM539" s="38"/>
      <c r="BN539" s="38"/>
      <c r="BO539" s="38"/>
      <c r="BP539" s="42"/>
      <c r="BQ539" s="42"/>
      <c r="BR539" s="42"/>
      <c r="BS539" s="42"/>
      <c r="BT539" s="42"/>
    </row>
    <row r="540" spans="1:72" s="63" customFormat="1">
      <c r="A540" s="53" t="str">
        <f t="shared" si="8"/>
        <v/>
      </c>
      <c r="B540" s="62"/>
      <c r="C540" s="65"/>
      <c r="D540" s="50" t="str">
        <f>IFERROR((VLOOKUP(C540,ผู้สำเร็จการศึกษา!$C$1:$M$3332,2,0)),"")</f>
        <v/>
      </c>
      <c r="E540" s="51" t="str">
        <f>IFERROR((VLOOKUP(C540,ผู้สำเร็จการศึกษา!$C$1:$M$3332,3,0)),"")</f>
        <v/>
      </c>
      <c r="F540" s="51" t="str">
        <f>IFERROR((VLOOKUP(C540,ผู้สำเร็จการศึกษา!$C$1:$M$3332,4,0)),"")</f>
        <v/>
      </c>
      <c r="G540" s="51" t="str">
        <f>IFERROR((VLOOKUP(C540,ผู้สำเร็จการศึกษา!$C$1:$M$3332,10,0)),"")</f>
        <v/>
      </c>
      <c r="H540" s="51" t="str">
        <f>IFERROR((VLOOKUP(C540,ผู้สำเร็จการศึกษา!$C$1:$M$3332,6,0)),"")</f>
        <v/>
      </c>
      <c r="I540" s="51" t="str">
        <f>IFERROR((VLOOKUP(C540,ผู้สำเร็จการศึกษา!$C$1:$M$3332,8,0)),"")</f>
        <v/>
      </c>
      <c r="J540" s="51"/>
      <c r="K540" s="51"/>
      <c r="L540" s="51"/>
      <c r="M540" s="51"/>
      <c r="N540" s="51"/>
      <c r="O540" s="51"/>
      <c r="P540" s="51"/>
      <c r="Q540" s="51"/>
      <c r="R540" s="51"/>
      <c r="S540" s="39"/>
      <c r="T540" s="40"/>
      <c r="U540" s="39"/>
      <c r="V540" s="40"/>
      <c r="W540" s="39"/>
      <c r="X540" s="41"/>
      <c r="Y540" s="41"/>
      <c r="Z540" s="41"/>
      <c r="AA540" s="42"/>
      <c r="AB540" s="41"/>
      <c r="AC540" s="41"/>
      <c r="AD540" s="41"/>
      <c r="AE540" s="40"/>
      <c r="AF540" s="43"/>
      <c r="AG540" s="43"/>
      <c r="AH540" s="40"/>
      <c r="AI540" s="44"/>
      <c r="AJ540" s="44"/>
      <c r="AK540" s="44"/>
      <c r="AL540" s="44"/>
      <c r="AM540" s="44"/>
      <c r="AN540" s="44"/>
      <c r="AO540" s="45"/>
      <c r="AP540" s="45"/>
      <c r="AQ540" s="45"/>
      <c r="AR540" s="45"/>
      <c r="AS540" s="45"/>
      <c r="AT540" s="45"/>
      <c r="AU540" s="38"/>
      <c r="AV540" s="38"/>
      <c r="AW540" s="38"/>
      <c r="AX540" s="38"/>
      <c r="AY540" s="38"/>
      <c r="AZ540" s="38"/>
      <c r="BA540" s="45"/>
      <c r="BB540" s="45"/>
      <c r="BC540" s="45"/>
      <c r="BD540" s="45"/>
      <c r="BE540" s="45"/>
      <c r="BF540" s="38"/>
      <c r="BG540" s="38"/>
      <c r="BH540" s="38"/>
      <c r="BI540" s="38"/>
      <c r="BJ540" s="45"/>
      <c r="BK540" s="45"/>
      <c r="BL540" s="38"/>
      <c r="BM540" s="38"/>
      <c r="BN540" s="38"/>
      <c r="BO540" s="38"/>
      <c r="BP540" s="42"/>
      <c r="BQ540" s="42"/>
      <c r="BR540" s="42"/>
      <c r="BS540" s="42"/>
      <c r="BT540" s="42"/>
    </row>
    <row r="541" spans="1:72" s="63" customFormat="1">
      <c r="A541" s="53" t="str">
        <f t="shared" si="8"/>
        <v/>
      </c>
      <c r="B541" s="62"/>
      <c r="C541" s="65"/>
      <c r="D541" s="50" t="str">
        <f>IFERROR((VLOOKUP(C541,ผู้สำเร็จการศึกษา!$C$1:$M$3332,2,0)),"")</f>
        <v/>
      </c>
      <c r="E541" s="51" t="str">
        <f>IFERROR((VLOOKUP(C541,ผู้สำเร็จการศึกษา!$C$1:$M$3332,3,0)),"")</f>
        <v/>
      </c>
      <c r="F541" s="51" t="str">
        <f>IFERROR((VLOOKUP(C541,ผู้สำเร็จการศึกษา!$C$1:$M$3332,4,0)),"")</f>
        <v/>
      </c>
      <c r="G541" s="51" t="str">
        <f>IFERROR((VLOOKUP(C541,ผู้สำเร็จการศึกษา!$C$1:$M$3332,10,0)),"")</f>
        <v/>
      </c>
      <c r="H541" s="51" t="str">
        <f>IFERROR((VLOOKUP(C541,ผู้สำเร็จการศึกษา!$C$1:$M$3332,6,0)),"")</f>
        <v/>
      </c>
      <c r="I541" s="51" t="str">
        <f>IFERROR((VLOOKUP(C541,ผู้สำเร็จการศึกษา!$C$1:$M$3332,8,0)),"")</f>
        <v/>
      </c>
      <c r="J541" s="51"/>
      <c r="K541" s="51"/>
      <c r="L541" s="51"/>
      <c r="M541" s="51"/>
      <c r="N541" s="51"/>
      <c r="O541" s="51"/>
      <c r="P541" s="51"/>
      <c r="Q541" s="51"/>
      <c r="R541" s="51"/>
      <c r="S541" s="39"/>
      <c r="T541" s="40"/>
      <c r="U541" s="39"/>
      <c r="V541" s="40"/>
      <c r="W541" s="39"/>
      <c r="X541" s="41"/>
      <c r="Y541" s="41"/>
      <c r="Z541" s="41"/>
      <c r="AA541" s="42"/>
      <c r="AB541" s="41"/>
      <c r="AC541" s="41"/>
      <c r="AD541" s="41"/>
      <c r="AE541" s="40"/>
      <c r="AF541" s="43"/>
      <c r="AG541" s="43"/>
      <c r="AH541" s="40"/>
      <c r="AI541" s="44"/>
      <c r="AJ541" s="44"/>
      <c r="AK541" s="44"/>
      <c r="AL541" s="44"/>
      <c r="AM541" s="44"/>
      <c r="AN541" s="44"/>
      <c r="AO541" s="45"/>
      <c r="AP541" s="45"/>
      <c r="AQ541" s="45"/>
      <c r="AR541" s="45"/>
      <c r="AS541" s="45"/>
      <c r="AT541" s="45"/>
      <c r="AU541" s="38"/>
      <c r="AV541" s="38"/>
      <c r="AW541" s="38"/>
      <c r="AX541" s="38"/>
      <c r="AY541" s="38"/>
      <c r="AZ541" s="38"/>
      <c r="BA541" s="45"/>
      <c r="BB541" s="45"/>
      <c r="BC541" s="45"/>
      <c r="BD541" s="45"/>
      <c r="BE541" s="45"/>
      <c r="BF541" s="38"/>
      <c r="BG541" s="38"/>
      <c r="BH541" s="38"/>
      <c r="BI541" s="38"/>
      <c r="BJ541" s="45"/>
      <c r="BK541" s="45"/>
      <c r="BL541" s="38"/>
      <c r="BM541" s="38"/>
      <c r="BN541" s="38"/>
      <c r="BO541" s="38"/>
      <c r="BP541" s="42"/>
      <c r="BQ541" s="42"/>
      <c r="BR541" s="42"/>
      <c r="BS541" s="42"/>
      <c r="BT541" s="42"/>
    </row>
    <row r="542" spans="1:72" s="63" customFormat="1">
      <c r="A542" s="53" t="str">
        <f t="shared" si="8"/>
        <v/>
      </c>
      <c r="B542" s="62"/>
      <c r="C542" s="65"/>
      <c r="D542" s="50" t="str">
        <f>IFERROR((VLOOKUP(C542,ผู้สำเร็จการศึกษา!$C$1:$M$3332,2,0)),"")</f>
        <v/>
      </c>
      <c r="E542" s="51" t="str">
        <f>IFERROR((VLOOKUP(C542,ผู้สำเร็จการศึกษา!$C$1:$M$3332,3,0)),"")</f>
        <v/>
      </c>
      <c r="F542" s="51" t="str">
        <f>IFERROR((VLOOKUP(C542,ผู้สำเร็จการศึกษา!$C$1:$M$3332,4,0)),"")</f>
        <v/>
      </c>
      <c r="G542" s="51" t="str">
        <f>IFERROR((VLOOKUP(C542,ผู้สำเร็จการศึกษา!$C$1:$M$3332,10,0)),"")</f>
        <v/>
      </c>
      <c r="H542" s="51" t="str">
        <f>IFERROR((VLOOKUP(C542,ผู้สำเร็จการศึกษา!$C$1:$M$3332,6,0)),"")</f>
        <v/>
      </c>
      <c r="I542" s="51" t="str">
        <f>IFERROR((VLOOKUP(C542,ผู้สำเร็จการศึกษา!$C$1:$M$3332,8,0)),"")</f>
        <v/>
      </c>
      <c r="J542" s="51"/>
      <c r="K542" s="51"/>
      <c r="L542" s="51"/>
      <c r="M542" s="51"/>
      <c r="N542" s="51"/>
      <c r="O542" s="51"/>
      <c r="P542" s="51"/>
      <c r="Q542" s="51"/>
      <c r="R542" s="51"/>
      <c r="S542" s="39"/>
      <c r="T542" s="40"/>
      <c r="U542" s="39"/>
      <c r="V542" s="40"/>
      <c r="W542" s="39"/>
      <c r="X542" s="41"/>
      <c r="Y542" s="41"/>
      <c r="Z542" s="41"/>
      <c r="AA542" s="42"/>
      <c r="AB542" s="41"/>
      <c r="AC542" s="41"/>
      <c r="AD542" s="41"/>
      <c r="AE542" s="40"/>
      <c r="AF542" s="43"/>
      <c r="AG542" s="43"/>
      <c r="AH542" s="40"/>
      <c r="AI542" s="44"/>
      <c r="AJ542" s="44"/>
      <c r="AK542" s="44"/>
      <c r="AL542" s="44"/>
      <c r="AM542" s="44"/>
      <c r="AN542" s="44"/>
      <c r="AO542" s="45"/>
      <c r="AP542" s="45"/>
      <c r="AQ542" s="45"/>
      <c r="AR542" s="45"/>
      <c r="AS542" s="45"/>
      <c r="AT542" s="45"/>
      <c r="AU542" s="38"/>
      <c r="AV542" s="38"/>
      <c r="AW542" s="38"/>
      <c r="AX542" s="38"/>
      <c r="AY542" s="38"/>
      <c r="AZ542" s="38"/>
      <c r="BA542" s="45"/>
      <c r="BB542" s="45"/>
      <c r="BC542" s="45"/>
      <c r="BD542" s="45"/>
      <c r="BE542" s="45"/>
      <c r="BF542" s="38"/>
      <c r="BG542" s="38"/>
      <c r="BH542" s="38"/>
      <c r="BI542" s="38"/>
      <c r="BJ542" s="45"/>
      <c r="BK542" s="45"/>
      <c r="BL542" s="38"/>
      <c r="BM542" s="38"/>
      <c r="BN542" s="38"/>
      <c r="BO542" s="38"/>
      <c r="BP542" s="42"/>
      <c r="BQ542" s="42"/>
      <c r="BR542" s="42"/>
      <c r="BS542" s="42"/>
      <c r="BT542" s="42"/>
    </row>
    <row r="543" spans="1:72" s="63" customFormat="1">
      <c r="A543" s="53" t="str">
        <f t="shared" si="8"/>
        <v/>
      </c>
      <c r="B543" s="62"/>
      <c r="C543" s="65"/>
      <c r="D543" s="50" t="str">
        <f>IFERROR((VLOOKUP(C543,ผู้สำเร็จการศึกษา!$C$1:$M$3332,2,0)),"")</f>
        <v/>
      </c>
      <c r="E543" s="51" t="str">
        <f>IFERROR((VLOOKUP(C543,ผู้สำเร็จการศึกษา!$C$1:$M$3332,3,0)),"")</f>
        <v/>
      </c>
      <c r="F543" s="51" t="str">
        <f>IFERROR((VLOOKUP(C543,ผู้สำเร็จการศึกษา!$C$1:$M$3332,4,0)),"")</f>
        <v/>
      </c>
      <c r="G543" s="51" t="str">
        <f>IFERROR((VLOOKUP(C543,ผู้สำเร็จการศึกษา!$C$1:$M$3332,10,0)),"")</f>
        <v/>
      </c>
      <c r="H543" s="51" t="str">
        <f>IFERROR((VLOOKUP(C543,ผู้สำเร็จการศึกษา!$C$1:$M$3332,6,0)),"")</f>
        <v/>
      </c>
      <c r="I543" s="51" t="str">
        <f>IFERROR((VLOOKUP(C543,ผู้สำเร็จการศึกษา!$C$1:$M$3332,8,0)),"")</f>
        <v/>
      </c>
      <c r="J543" s="51"/>
      <c r="K543" s="51"/>
      <c r="L543" s="51"/>
      <c r="M543" s="51"/>
      <c r="N543" s="51"/>
      <c r="O543" s="51"/>
      <c r="P543" s="51"/>
      <c r="Q543" s="51"/>
      <c r="R543" s="51"/>
      <c r="S543" s="39"/>
      <c r="T543" s="40"/>
      <c r="U543" s="39"/>
      <c r="V543" s="40"/>
      <c r="W543" s="39"/>
      <c r="X543" s="41"/>
      <c r="Y543" s="41"/>
      <c r="Z543" s="41"/>
      <c r="AA543" s="42"/>
      <c r="AB543" s="41"/>
      <c r="AC543" s="41"/>
      <c r="AD543" s="41"/>
      <c r="AE543" s="40"/>
      <c r="AF543" s="43"/>
      <c r="AG543" s="43"/>
      <c r="AH543" s="40"/>
      <c r="AI543" s="44"/>
      <c r="AJ543" s="44"/>
      <c r="AK543" s="44"/>
      <c r="AL543" s="44"/>
      <c r="AM543" s="44"/>
      <c r="AN543" s="44"/>
      <c r="AO543" s="45"/>
      <c r="AP543" s="45"/>
      <c r="AQ543" s="45"/>
      <c r="AR543" s="45"/>
      <c r="AS543" s="45"/>
      <c r="AT543" s="45"/>
      <c r="AU543" s="38"/>
      <c r="AV543" s="38"/>
      <c r="AW543" s="38"/>
      <c r="AX543" s="38"/>
      <c r="AY543" s="38"/>
      <c r="AZ543" s="38"/>
      <c r="BA543" s="45"/>
      <c r="BB543" s="45"/>
      <c r="BC543" s="45"/>
      <c r="BD543" s="45"/>
      <c r="BE543" s="45"/>
      <c r="BF543" s="38"/>
      <c r="BG543" s="38"/>
      <c r="BH543" s="38"/>
      <c r="BI543" s="38"/>
      <c r="BJ543" s="45"/>
      <c r="BK543" s="45"/>
      <c r="BL543" s="38"/>
      <c r="BM543" s="38"/>
      <c r="BN543" s="38"/>
      <c r="BO543" s="38"/>
      <c r="BP543" s="42"/>
      <c r="BQ543" s="42"/>
      <c r="BR543" s="42"/>
      <c r="BS543" s="42"/>
      <c r="BT543" s="42"/>
    </row>
    <row r="544" spans="1:72" s="63" customFormat="1">
      <c r="A544" s="53" t="str">
        <f t="shared" si="8"/>
        <v/>
      </c>
      <c r="B544" s="62"/>
      <c r="C544" s="65"/>
      <c r="D544" s="50" t="str">
        <f>IFERROR((VLOOKUP(C544,ผู้สำเร็จการศึกษา!$C$1:$M$3332,2,0)),"")</f>
        <v/>
      </c>
      <c r="E544" s="51" t="str">
        <f>IFERROR((VLOOKUP(C544,ผู้สำเร็จการศึกษา!$C$1:$M$3332,3,0)),"")</f>
        <v/>
      </c>
      <c r="F544" s="51" t="str">
        <f>IFERROR((VLOOKUP(C544,ผู้สำเร็จการศึกษา!$C$1:$M$3332,4,0)),"")</f>
        <v/>
      </c>
      <c r="G544" s="51" t="str">
        <f>IFERROR((VLOOKUP(C544,ผู้สำเร็จการศึกษา!$C$1:$M$3332,10,0)),"")</f>
        <v/>
      </c>
      <c r="H544" s="51" t="str">
        <f>IFERROR((VLOOKUP(C544,ผู้สำเร็จการศึกษา!$C$1:$M$3332,6,0)),"")</f>
        <v/>
      </c>
      <c r="I544" s="51" t="str">
        <f>IFERROR((VLOOKUP(C544,ผู้สำเร็จการศึกษา!$C$1:$M$3332,8,0)),"")</f>
        <v/>
      </c>
      <c r="J544" s="51"/>
      <c r="K544" s="51"/>
      <c r="L544" s="51"/>
      <c r="M544" s="51"/>
      <c r="N544" s="51"/>
      <c r="O544" s="51"/>
      <c r="P544" s="51"/>
      <c r="Q544" s="51"/>
      <c r="R544" s="51"/>
      <c r="S544" s="39"/>
      <c r="T544" s="40"/>
      <c r="U544" s="39"/>
      <c r="V544" s="40"/>
      <c r="W544" s="39"/>
      <c r="X544" s="41"/>
      <c r="Y544" s="41"/>
      <c r="Z544" s="41"/>
      <c r="AA544" s="42"/>
      <c r="AB544" s="41"/>
      <c r="AC544" s="41"/>
      <c r="AD544" s="41"/>
      <c r="AE544" s="40"/>
      <c r="AF544" s="43"/>
      <c r="AG544" s="43"/>
      <c r="AH544" s="40"/>
      <c r="AI544" s="44"/>
      <c r="AJ544" s="44"/>
      <c r="AK544" s="44"/>
      <c r="AL544" s="44"/>
      <c r="AM544" s="44"/>
      <c r="AN544" s="44"/>
      <c r="AO544" s="45"/>
      <c r="AP544" s="45"/>
      <c r="AQ544" s="45"/>
      <c r="AR544" s="45"/>
      <c r="AS544" s="45"/>
      <c r="AT544" s="45"/>
      <c r="AU544" s="38"/>
      <c r="AV544" s="38"/>
      <c r="AW544" s="38"/>
      <c r="AX544" s="38"/>
      <c r="AY544" s="38"/>
      <c r="AZ544" s="38"/>
      <c r="BA544" s="45"/>
      <c r="BB544" s="45"/>
      <c r="BC544" s="45"/>
      <c r="BD544" s="45"/>
      <c r="BE544" s="45"/>
      <c r="BF544" s="38"/>
      <c r="BG544" s="38"/>
      <c r="BH544" s="38"/>
      <c r="BI544" s="38"/>
      <c r="BJ544" s="45"/>
      <c r="BK544" s="45"/>
      <c r="BL544" s="38"/>
      <c r="BM544" s="38"/>
      <c r="BN544" s="38"/>
      <c r="BO544" s="38"/>
      <c r="BP544" s="42"/>
      <c r="BQ544" s="42"/>
      <c r="BR544" s="42"/>
      <c r="BS544" s="42"/>
      <c r="BT544" s="42"/>
    </row>
    <row r="545" spans="1:72" s="63" customFormat="1">
      <c r="A545" s="53" t="str">
        <f t="shared" si="8"/>
        <v/>
      </c>
      <c r="B545" s="62"/>
      <c r="C545" s="65"/>
      <c r="D545" s="50" t="str">
        <f>IFERROR((VLOOKUP(C545,ผู้สำเร็จการศึกษา!$C$1:$M$3332,2,0)),"")</f>
        <v/>
      </c>
      <c r="E545" s="51" t="str">
        <f>IFERROR((VLOOKUP(C545,ผู้สำเร็จการศึกษา!$C$1:$M$3332,3,0)),"")</f>
        <v/>
      </c>
      <c r="F545" s="51" t="str">
        <f>IFERROR((VLOOKUP(C545,ผู้สำเร็จการศึกษา!$C$1:$M$3332,4,0)),"")</f>
        <v/>
      </c>
      <c r="G545" s="51" t="str">
        <f>IFERROR((VLOOKUP(C545,ผู้สำเร็จการศึกษา!$C$1:$M$3332,10,0)),"")</f>
        <v/>
      </c>
      <c r="H545" s="51" t="str">
        <f>IFERROR((VLOOKUP(C545,ผู้สำเร็จการศึกษา!$C$1:$M$3332,6,0)),"")</f>
        <v/>
      </c>
      <c r="I545" s="51" t="str">
        <f>IFERROR((VLOOKUP(C545,ผู้สำเร็จการศึกษา!$C$1:$M$3332,8,0)),"")</f>
        <v/>
      </c>
      <c r="J545" s="51"/>
      <c r="K545" s="51"/>
      <c r="L545" s="51"/>
      <c r="M545" s="51"/>
      <c r="N545" s="51"/>
      <c r="O545" s="51"/>
      <c r="P545" s="51"/>
      <c r="Q545" s="51"/>
      <c r="R545" s="51"/>
      <c r="S545" s="39"/>
      <c r="T545" s="40"/>
      <c r="U545" s="39"/>
      <c r="V545" s="40"/>
      <c r="W545" s="39"/>
      <c r="X545" s="41"/>
      <c r="Y545" s="41"/>
      <c r="Z545" s="41"/>
      <c r="AA545" s="42"/>
      <c r="AB545" s="41"/>
      <c r="AC545" s="41"/>
      <c r="AD545" s="41"/>
      <c r="AE545" s="40"/>
      <c r="AF545" s="43"/>
      <c r="AG545" s="43"/>
      <c r="AH545" s="40"/>
      <c r="AI545" s="44"/>
      <c r="AJ545" s="44"/>
      <c r="AK545" s="44"/>
      <c r="AL545" s="44"/>
      <c r="AM545" s="44"/>
      <c r="AN545" s="44"/>
      <c r="AO545" s="45"/>
      <c r="AP545" s="45"/>
      <c r="AQ545" s="45"/>
      <c r="AR545" s="45"/>
      <c r="AS545" s="45"/>
      <c r="AT545" s="45"/>
      <c r="AU545" s="38"/>
      <c r="AV545" s="38"/>
      <c r="AW545" s="38"/>
      <c r="AX545" s="38"/>
      <c r="AY545" s="38"/>
      <c r="AZ545" s="38"/>
      <c r="BA545" s="45"/>
      <c r="BB545" s="45"/>
      <c r="BC545" s="45"/>
      <c r="BD545" s="45"/>
      <c r="BE545" s="45"/>
      <c r="BF545" s="38"/>
      <c r="BG545" s="38"/>
      <c r="BH545" s="38"/>
      <c r="BI545" s="38"/>
      <c r="BJ545" s="45"/>
      <c r="BK545" s="45"/>
      <c r="BL545" s="38"/>
      <c r="BM545" s="38"/>
      <c r="BN545" s="38"/>
      <c r="BO545" s="38"/>
      <c r="BP545" s="42"/>
      <c r="BQ545" s="42"/>
      <c r="BR545" s="42"/>
      <c r="BS545" s="42"/>
      <c r="BT545" s="42"/>
    </row>
    <row r="546" spans="1:72" s="63" customFormat="1">
      <c r="A546" s="53" t="str">
        <f t="shared" si="8"/>
        <v/>
      </c>
      <c r="B546" s="62"/>
      <c r="C546" s="65"/>
      <c r="D546" s="50" t="str">
        <f>IFERROR((VLOOKUP(C546,ผู้สำเร็จการศึกษา!$C$1:$M$3332,2,0)),"")</f>
        <v/>
      </c>
      <c r="E546" s="51" t="str">
        <f>IFERROR((VLOOKUP(C546,ผู้สำเร็จการศึกษา!$C$1:$M$3332,3,0)),"")</f>
        <v/>
      </c>
      <c r="F546" s="51" t="str">
        <f>IFERROR((VLOOKUP(C546,ผู้สำเร็จการศึกษา!$C$1:$M$3332,4,0)),"")</f>
        <v/>
      </c>
      <c r="G546" s="51" t="str">
        <f>IFERROR((VLOOKUP(C546,ผู้สำเร็จการศึกษา!$C$1:$M$3332,10,0)),"")</f>
        <v/>
      </c>
      <c r="H546" s="51" t="str">
        <f>IFERROR((VLOOKUP(C546,ผู้สำเร็จการศึกษา!$C$1:$M$3332,6,0)),"")</f>
        <v/>
      </c>
      <c r="I546" s="51" t="str">
        <f>IFERROR((VLOOKUP(C546,ผู้สำเร็จการศึกษา!$C$1:$M$3332,8,0)),"")</f>
        <v/>
      </c>
      <c r="J546" s="51"/>
      <c r="K546" s="51"/>
      <c r="L546" s="51"/>
      <c r="M546" s="51"/>
      <c r="N546" s="51"/>
      <c r="O546" s="51"/>
      <c r="P546" s="51"/>
      <c r="Q546" s="51"/>
      <c r="R546" s="51"/>
      <c r="S546" s="39"/>
      <c r="T546" s="40"/>
      <c r="U546" s="39"/>
      <c r="V546" s="40"/>
      <c r="W546" s="39"/>
      <c r="X546" s="41"/>
      <c r="Y546" s="41"/>
      <c r="Z546" s="41"/>
      <c r="AA546" s="42"/>
      <c r="AB546" s="41"/>
      <c r="AC546" s="41"/>
      <c r="AD546" s="41"/>
      <c r="AE546" s="40"/>
      <c r="AF546" s="43"/>
      <c r="AG546" s="43"/>
      <c r="AH546" s="40"/>
      <c r="AI546" s="44"/>
      <c r="AJ546" s="44"/>
      <c r="AK546" s="44"/>
      <c r="AL546" s="44"/>
      <c r="AM546" s="44"/>
      <c r="AN546" s="44"/>
      <c r="AO546" s="45"/>
      <c r="AP546" s="45"/>
      <c r="AQ546" s="45"/>
      <c r="AR546" s="45"/>
      <c r="AS546" s="45"/>
      <c r="AT546" s="45"/>
      <c r="AU546" s="38"/>
      <c r="AV546" s="38"/>
      <c r="AW546" s="38"/>
      <c r="AX546" s="38"/>
      <c r="AY546" s="38"/>
      <c r="AZ546" s="38"/>
      <c r="BA546" s="45"/>
      <c r="BB546" s="45"/>
      <c r="BC546" s="45"/>
      <c r="BD546" s="45"/>
      <c r="BE546" s="45"/>
      <c r="BF546" s="38"/>
      <c r="BG546" s="38"/>
      <c r="BH546" s="38"/>
      <c r="BI546" s="38"/>
      <c r="BJ546" s="45"/>
      <c r="BK546" s="45"/>
      <c r="BL546" s="38"/>
      <c r="BM546" s="38"/>
      <c r="BN546" s="38"/>
      <c r="BO546" s="38"/>
      <c r="BP546" s="42"/>
      <c r="BQ546" s="42"/>
      <c r="BR546" s="42"/>
      <c r="BS546" s="42"/>
      <c r="BT546" s="42"/>
    </row>
    <row r="547" spans="1:72" s="63" customFormat="1">
      <c r="A547" s="53" t="str">
        <f t="shared" si="8"/>
        <v/>
      </c>
      <c r="B547" s="62"/>
      <c r="C547" s="65"/>
      <c r="D547" s="50" t="str">
        <f>IFERROR((VLOOKUP(C547,ผู้สำเร็จการศึกษา!$C$1:$M$3332,2,0)),"")</f>
        <v/>
      </c>
      <c r="E547" s="51" t="str">
        <f>IFERROR((VLOOKUP(C547,ผู้สำเร็จการศึกษา!$C$1:$M$3332,3,0)),"")</f>
        <v/>
      </c>
      <c r="F547" s="51" t="str">
        <f>IFERROR((VLOOKUP(C547,ผู้สำเร็จการศึกษา!$C$1:$M$3332,4,0)),"")</f>
        <v/>
      </c>
      <c r="G547" s="51" t="str">
        <f>IFERROR((VLOOKUP(C547,ผู้สำเร็จการศึกษา!$C$1:$M$3332,10,0)),"")</f>
        <v/>
      </c>
      <c r="H547" s="51" t="str">
        <f>IFERROR((VLOOKUP(C547,ผู้สำเร็จการศึกษา!$C$1:$M$3332,6,0)),"")</f>
        <v/>
      </c>
      <c r="I547" s="51" t="str">
        <f>IFERROR((VLOOKUP(C547,ผู้สำเร็จการศึกษา!$C$1:$M$3332,8,0)),"")</f>
        <v/>
      </c>
      <c r="J547" s="51"/>
      <c r="K547" s="51"/>
      <c r="L547" s="51"/>
      <c r="M547" s="51"/>
      <c r="N547" s="51"/>
      <c r="O547" s="51"/>
      <c r="P547" s="51"/>
      <c r="Q547" s="51"/>
      <c r="R547" s="51"/>
      <c r="S547" s="39"/>
      <c r="T547" s="40"/>
      <c r="U547" s="39"/>
      <c r="V547" s="40"/>
      <c r="W547" s="39"/>
      <c r="X547" s="41"/>
      <c r="Y547" s="41"/>
      <c r="Z547" s="41"/>
      <c r="AA547" s="42"/>
      <c r="AB547" s="41"/>
      <c r="AC547" s="41"/>
      <c r="AD547" s="41"/>
      <c r="AE547" s="40"/>
      <c r="AF547" s="43"/>
      <c r="AG547" s="43"/>
      <c r="AH547" s="40"/>
      <c r="AI547" s="44"/>
      <c r="AJ547" s="44"/>
      <c r="AK547" s="44"/>
      <c r="AL547" s="44"/>
      <c r="AM547" s="44"/>
      <c r="AN547" s="44"/>
      <c r="AO547" s="45"/>
      <c r="AP547" s="45"/>
      <c r="AQ547" s="45"/>
      <c r="AR547" s="45"/>
      <c r="AS547" s="45"/>
      <c r="AT547" s="45"/>
      <c r="AU547" s="38"/>
      <c r="AV547" s="38"/>
      <c r="AW547" s="38"/>
      <c r="AX547" s="38"/>
      <c r="AY547" s="38"/>
      <c r="AZ547" s="38"/>
      <c r="BA547" s="45"/>
      <c r="BB547" s="45"/>
      <c r="BC547" s="45"/>
      <c r="BD547" s="45"/>
      <c r="BE547" s="45"/>
      <c r="BF547" s="38"/>
      <c r="BG547" s="38"/>
      <c r="BH547" s="38"/>
      <c r="BI547" s="38"/>
      <c r="BJ547" s="45"/>
      <c r="BK547" s="45"/>
      <c r="BL547" s="38"/>
      <c r="BM547" s="38"/>
      <c r="BN547" s="38"/>
      <c r="BO547" s="38"/>
      <c r="BP547" s="42"/>
      <c r="BQ547" s="42"/>
      <c r="BR547" s="42"/>
      <c r="BS547" s="42"/>
      <c r="BT547" s="42"/>
    </row>
    <row r="548" spans="1:72" s="63" customFormat="1">
      <c r="A548" s="53" t="str">
        <f t="shared" si="8"/>
        <v/>
      </c>
      <c r="B548" s="62"/>
      <c r="C548" s="65"/>
      <c r="D548" s="50" t="str">
        <f>IFERROR((VLOOKUP(C548,ผู้สำเร็จการศึกษา!$C$1:$M$3332,2,0)),"")</f>
        <v/>
      </c>
      <c r="E548" s="51" t="str">
        <f>IFERROR((VLOOKUP(C548,ผู้สำเร็จการศึกษา!$C$1:$M$3332,3,0)),"")</f>
        <v/>
      </c>
      <c r="F548" s="51" t="str">
        <f>IFERROR((VLOOKUP(C548,ผู้สำเร็จการศึกษา!$C$1:$M$3332,4,0)),"")</f>
        <v/>
      </c>
      <c r="G548" s="51" t="str">
        <f>IFERROR((VLOOKUP(C548,ผู้สำเร็จการศึกษา!$C$1:$M$3332,10,0)),"")</f>
        <v/>
      </c>
      <c r="H548" s="51" t="str">
        <f>IFERROR((VLOOKUP(C548,ผู้สำเร็จการศึกษา!$C$1:$M$3332,6,0)),"")</f>
        <v/>
      </c>
      <c r="I548" s="51" t="str">
        <f>IFERROR((VLOOKUP(C548,ผู้สำเร็จการศึกษา!$C$1:$M$3332,8,0)),"")</f>
        <v/>
      </c>
      <c r="J548" s="51"/>
      <c r="K548" s="51"/>
      <c r="L548" s="51"/>
      <c r="M548" s="51"/>
      <c r="N548" s="51"/>
      <c r="O548" s="51"/>
      <c r="P548" s="51"/>
      <c r="Q548" s="51"/>
      <c r="R548" s="51"/>
      <c r="S548" s="39"/>
      <c r="T548" s="40"/>
      <c r="U548" s="39"/>
      <c r="V548" s="40"/>
      <c r="W548" s="39"/>
      <c r="X548" s="41"/>
      <c r="Y548" s="41"/>
      <c r="Z548" s="41"/>
      <c r="AA548" s="42"/>
      <c r="AB548" s="41"/>
      <c r="AC548" s="41"/>
      <c r="AD548" s="41"/>
      <c r="AE548" s="40"/>
      <c r="AF548" s="43"/>
      <c r="AG548" s="43"/>
      <c r="AH548" s="40"/>
      <c r="AI548" s="44"/>
      <c r="AJ548" s="44"/>
      <c r="AK548" s="44"/>
      <c r="AL548" s="44"/>
      <c r="AM548" s="44"/>
      <c r="AN548" s="44"/>
      <c r="AO548" s="45"/>
      <c r="AP548" s="45"/>
      <c r="AQ548" s="45"/>
      <c r="AR548" s="45"/>
      <c r="AS548" s="45"/>
      <c r="AT548" s="45"/>
      <c r="AU548" s="38"/>
      <c r="AV548" s="38"/>
      <c r="AW548" s="38"/>
      <c r="AX548" s="38"/>
      <c r="AY548" s="38"/>
      <c r="AZ548" s="38"/>
      <c r="BA548" s="45"/>
      <c r="BB548" s="45"/>
      <c r="BC548" s="45"/>
      <c r="BD548" s="45"/>
      <c r="BE548" s="45"/>
      <c r="BF548" s="38"/>
      <c r="BG548" s="38"/>
      <c r="BH548" s="38"/>
      <c r="BI548" s="38"/>
      <c r="BJ548" s="45"/>
      <c r="BK548" s="45"/>
      <c r="BL548" s="38"/>
      <c r="BM548" s="38"/>
      <c r="BN548" s="38"/>
      <c r="BO548" s="38"/>
      <c r="BP548" s="42"/>
      <c r="BQ548" s="42"/>
      <c r="BR548" s="42"/>
      <c r="BS548" s="42"/>
      <c r="BT548" s="42"/>
    </row>
    <row r="549" spans="1:72" s="63" customFormat="1">
      <c r="A549" s="53" t="str">
        <f t="shared" si="8"/>
        <v/>
      </c>
      <c r="B549" s="62"/>
      <c r="C549" s="65"/>
      <c r="D549" s="50" t="str">
        <f>IFERROR((VLOOKUP(C549,ผู้สำเร็จการศึกษา!$C$1:$M$3332,2,0)),"")</f>
        <v/>
      </c>
      <c r="E549" s="51" t="str">
        <f>IFERROR((VLOOKUP(C549,ผู้สำเร็จการศึกษา!$C$1:$M$3332,3,0)),"")</f>
        <v/>
      </c>
      <c r="F549" s="51" t="str">
        <f>IFERROR((VLOOKUP(C549,ผู้สำเร็จการศึกษา!$C$1:$M$3332,4,0)),"")</f>
        <v/>
      </c>
      <c r="G549" s="51" t="str">
        <f>IFERROR((VLOOKUP(C549,ผู้สำเร็จการศึกษา!$C$1:$M$3332,10,0)),"")</f>
        <v/>
      </c>
      <c r="H549" s="51" t="str">
        <f>IFERROR((VLOOKUP(C549,ผู้สำเร็จการศึกษา!$C$1:$M$3332,6,0)),"")</f>
        <v/>
      </c>
      <c r="I549" s="51" t="str">
        <f>IFERROR((VLOOKUP(C549,ผู้สำเร็จการศึกษา!$C$1:$M$3332,8,0)),"")</f>
        <v/>
      </c>
      <c r="J549" s="51"/>
      <c r="K549" s="51"/>
      <c r="L549" s="51"/>
      <c r="M549" s="51"/>
      <c r="N549" s="51"/>
      <c r="O549" s="51"/>
      <c r="P549" s="51"/>
      <c r="Q549" s="51"/>
      <c r="R549" s="51"/>
      <c r="S549" s="39"/>
      <c r="T549" s="40"/>
      <c r="U549" s="39"/>
      <c r="V549" s="40"/>
      <c r="W549" s="39"/>
      <c r="X549" s="41"/>
      <c r="Y549" s="41"/>
      <c r="Z549" s="41"/>
      <c r="AA549" s="42"/>
      <c r="AB549" s="41"/>
      <c r="AC549" s="41"/>
      <c r="AD549" s="41"/>
      <c r="AE549" s="40"/>
      <c r="AF549" s="43"/>
      <c r="AG549" s="43"/>
      <c r="AH549" s="40"/>
      <c r="AI549" s="44"/>
      <c r="AJ549" s="44"/>
      <c r="AK549" s="44"/>
      <c r="AL549" s="44"/>
      <c r="AM549" s="44"/>
      <c r="AN549" s="44"/>
      <c r="AO549" s="45"/>
      <c r="AP549" s="45"/>
      <c r="AQ549" s="45"/>
      <c r="AR549" s="45"/>
      <c r="AS549" s="45"/>
      <c r="AT549" s="45"/>
      <c r="AU549" s="38"/>
      <c r="AV549" s="38"/>
      <c r="AW549" s="38"/>
      <c r="AX549" s="38"/>
      <c r="AY549" s="38"/>
      <c r="AZ549" s="38"/>
      <c r="BA549" s="45"/>
      <c r="BB549" s="45"/>
      <c r="BC549" s="45"/>
      <c r="BD549" s="45"/>
      <c r="BE549" s="45"/>
      <c r="BF549" s="38"/>
      <c r="BG549" s="38"/>
      <c r="BH549" s="38"/>
      <c r="BI549" s="38"/>
      <c r="BJ549" s="45"/>
      <c r="BK549" s="45"/>
      <c r="BL549" s="38"/>
      <c r="BM549" s="38"/>
      <c r="BN549" s="38"/>
      <c r="BO549" s="38"/>
      <c r="BP549" s="42"/>
      <c r="BQ549" s="42"/>
      <c r="BR549" s="42"/>
      <c r="BS549" s="42"/>
      <c r="BT549" s="42"/>
    </row>
    <row r="550" spans="1:72" s="63" customFormat="1">
      <c r="A550" s="53" t="str">
        <f t="shared" si="8"/>
        <v/>
      </c>
      <c r="B550" s="62"/>
      <c r="C550" s="65"/>
      <c r="D550" s="50" t="str">
        <f>IFERROR((VLOOKUP(C550,ผู้สำเร็จการศึกษา!$C$1:$M$3332,2,0)),"")</f>
        <v/>
      </c>
      <c r="E550" s="51" t="str">
        <f>IFERROR((VLOOKUP(C550,ผู้สำเร็จการศึกษา!$C$1:$M$3332,3,0)),"")</f>
        <v/>
      </c>
      <c r="F550" s="51" t="str">
        <f>IFERROR((VLOOKUP(C550,ผู้สำเร็จการศึกษา!$C$1:$M$3332,4,0)),"")</f>
        <v/>
      </c>
      <c r="G550" s="51" t="str">
        <f>IFERROR((VLOOKUP(C550,ผู้สำเร็จการศึกษา!$C$1:$M$3332,10,0)),"")</f>
        <v/>
      </c>
      <c r="H550" s="51" t="str">
        <f>IFERROR((VLOOKUP(C550,ผู้สำเร็จการศึกษา!$C$1:$M$3332,6,0)),"")</f>
        <v/>
      </c>
      <c r="I550" s="51" t="str">
        <f>IFERROR((VLOOKUP(C550,ผู้สำเร็จการศึกษา!$C$1:$M$3332,8,0)),"")</f>
        <v/>
      </c>
      <c r="J550" s="51"/>
      <c r="K550" s="51"/>
      <c r="L550" s="51"/>
      <c r="M550" s="51"/>
      <c r="N550" s="51"/>
      <c r="O550" s="51"/>
      <c r="P550" s="51"/>
      <c r="Q550" s="51"/>
      <c r="R550" s="51"/>
      <c r="S550" s="39"/>
      <c r="T550" s="40"/>
      <c r="U550" s="39"/>
      <c r="V550" s="40"/>
      <c r="W550" s="39"/>
      <c r="X550" s="41"/>
      <c r="Y550" s="41"/>
      <c r="Z550" s="41"/>
      <c r="AA550" s="42"/>
      <c r="AB550" s="41"/>
      <c r="AC550" s="41"/>
      <c r="AD550" s="41"/>
      <c r="AE550" s="40"/>
      <c r="AF550" s="43"/>
      <c r="AG550" s="43"/>
      <c r="AH550" s="40"/>
      <c r="AI550" s="44"/>
      <c r="AJ550" s="44"/>
      <c r="AK550" s="44"/>
      <c r="AL550" s="44"/>
      <c r="AM550" s="44"/>
      <c r="AN550" s="44"/>
      <c r="AO550" s="45"/>
      <c r="AP550" s="45"/>
      <c r="AQ550" s="45"/>
      <c r="AR550" s="45"/>
      <c r="AS550" s="45"/>
      <c r="AT550" s="45"/>
      <c r="AU550" s="38"/>
      <c r="AV550" s="38"/>
      <c r="AW550" s="38"/>
      <c r="AX550" s="38"/>
      <c r="AY550" s="38"/>
      <c r="AZ550" s="38"/>
      <c r="BA550" s="45"/>
      <c r="BB550" s="45"/>
      <c r="BC550" s="45"/>
      <c r="BD550" s="45"/>
      <c r="BE550" s="45"/>
      <c r="BF550" s="38"/>
      <c r="BG550" s="38"/>
      <c r="BH550" s="38"/>
      <c r="BI550" s="38"/>
      <c r="BJ550" s="45"/>
      <c r="BK550" s="45"/>
      <c r="BL550" s="38"/>
      <c r="BM550" s="38"/>
      <c r="BN550" s="38"/>
      <c r="BO550" s="38"/>
      <c r="BP550" s="42"/>
      <c r="BQ550" s="42"/>
      <c r="BR550" s="42"/>
      <c r="BS550" s="42"/>
      <c r="BT550" s="42"/>
    </row>
    <row r="551" spans="1:72" s="63" customFormat="1">
      <c r="A551" s="53" t="str">
        <f t="shared" si="8"/>
        <v/>
      </c>
      <c r="B551" s="62"/>
      <c r="C551" s="65"/>
      <c r="D551" s="50" t="str">
        <f>IFERROR((VLOOKUP(C551,ผู้สำเร็จการศึกษา!$C$1:$M$3332,2,0)),"")</f>
        <v/>
      </c>
      <c r="E551" s="51" t="str">
        <f>IFERROR((VLOOKUP(C551,ผู้สำเร็จการศึกษา!$C$1:$M$3332,3,0)),"")</f>
        <v/>
      </c>
      <c r="F551" s="51" t="str">
        <f>IFERROR((VLOOKUP(C551,ผู้สำเร็จการศึกษา!$C$1:$M$3332,4,0)),"")</f>
        <v/>
      </c>
      <c r="G551" s="51" t="str">
        <f>IFERROR((VLOOKUP(C551,ผู้สำเร็จการศึกษา!$C$1:$M$3332,10,0)),"")</f>
        <v/>
      </c>
      <c r="H551" s="51" t="str">
        <f>IFERROR((VLOOKUP(C551,ผู้สำเร็จการศึกษา!$C$1:$M$3332,6,0)),"")</f>
        <v/>
      </c>
      <c r="I551" s="51" t="str">
        <f>IFERROR((VLOOKUP(C551,ผู้สำเร็จการศึกษา!$C$1:$M$3332,8,0)),"")</f>
        <v/>
      </c>
      <c r="J551" s="51"/>
      <c r="K551" s="51"/>
      <c r="L551" s="51"/>
      <c r="M551" s="51"/>
      <c r="N551" s="51"/>
      <c r="O551" s="51"/>
      <c r="P551" s="51"/>
      <c r="Q551" s="51"/>
      <c r="R551" s="51"/>
      <c r="S551" s="39"/>
      <c r="T551" s="40"/>
      <c r="U551" s="39"/>
      <c r="V551" s="40"/>
      <c r="W551" s="39"/>
      <c r="X551" s="41"/>
      <c r="Y551" s="41"/>
      <c r="Z551" s="41"/>
      <c r="AA551" s="42"/>
      <c r="AB551" s="41"/>
      <c r="AC551" s="41"/>
      <c r="AD551" s="41"/>
      <c r="AE551" s="40"/>
      <c r="AF551" s="43"/>
      <c r="AG551" s="43"/>
      <c r="AH551" s="40"/>
      <c r="AI551" s="44"/>
      <c r="AJ551" s="44"/>
      <c r="AK551" s="44"/>
      <c r="AL551" s="44"/>
      <c r="AM551" s="44"/>
      <c r="AN551" s="44"/>
      <c r="AO551" s="45"/>
      <c r="AP551" s="45"/>
      <c r="AQ551" s="45"/>
      <c r="AR551" s="45"/>
      <c r="AS551" s="45"/>
      <c r="AT551" s="45"/>
      <c r="AU551" s="38"/>
      <c r="AV551" s="38"/>
      <c r="AW551" s="38"/>
      <c r="AX551" s="38"/>
      <c r="AY551" s="38"/>
      <c r="AZ551" s="38"/>
      <c r="BA551" s="45"/>
      <c r="BB551" s="45"/>
      <c r="BC551" s="45"/>
      <c r="BD551" s="45"/>
      <c r="BE551" s="45"/>
      <c r="BF551" s="38"/>
      <c r="BG551" s="38"/>
      <c r="BH551" s="38"/>
      <c r="BI551" s="38"/>
      <c r="BJ551" s="45"/>
      <c r="BK551" s="45"/>
      <c r="BL551" s="38"/>
      <c r="BM551" s="38"/>
      <c r="BN551" s="38"/>
      <c r="BO551" s="38"/>
      <c r="BP551" s="42"/>
      <c r="BQ551" s="42"/>
      <c r="BR551" s="42"/>
      <c r="BS551" s="42"/>
      <c r="BT551" s="42"/>
    </row>
    <row r="552" spans="1:72" s="63" customFormat="1">
      <c r="A552" s="53" t="str">
        <f t="shared" si="8"/>
        <v/>
      </c>
      <c r="B552" s="62"/>
      <c r="C552" s="65"/>
      <c r="D552" s="50" t="str">
        <f>IFERROR((VLOOKUP(C552,ผู้สำเร็จการศึกษา!$C$1:$M$3332,2,0)),"")</f>
        <v/>
      </c>
      <c r="E552" s="51" t="str">
        <f>IFERROR((VLOOKUP(C552,ผู้สำเร็จการศึกษา!$C$1:$M$3332,3,0)),"")</f>
        <v/>
      </c>
      <c r="F552" s="51" t="str">
        <f>IFERROR((VLOOKUP(C552,ผู้สำเร็จการศึกษา!$C$1:$M$3332,4,0)),"")</f>
        <v/>
      </c>
      <c r="G552" s="51" t="str">
        <f>IFERROR((VLOOKUP(C552,ผู้สำเร็จการศึกษา!$C$1:$M$3332,10,0)),"")</f>
        <v/>
      </c>
      <c r="H552" s="51" t="str">
        <f>IFERROR((VLOOKUP(C552,ผู้สำเร็จการศึกษา!$C$1:$M$3332,6,0)),"")</f>
        <v/>
      </c>
      <c r="I552" s="51" t="str">
        <f>IFERROR((VLOOKUP(C552,ผู้สำเร็จการศึกษา!$C$1:$M$3332,8,0)),"")</f>
        <v/>
      </c>
      <c r="J552" s="51"/>
      <c r="K552" s="51"/>
      <c r="L552" s="51"/>
      <c r="M552" s="51"/>
      <c r="N552" s="51"/>
      <c r="O552" s="51"/>
      <c r="P552" s="51"/>
      <c r="Q552" s="51"/>
      <c r="R552" s="51"/>
      <c r="S552" s="39"/>
      <c r="T552" s="40"/>
      <c r="U552" s="39"/>
      <c r="V552" s="40"/>
      <c r="W552" s="39"/>
      <c r="X552" s="41"/>
      <c r="Y552" s="41"/>
      <c r="Z552" s="41"/>
      <c r="AA552" s="42"/>
      <c r="AB552" s="41"/>
      <c r="AC552" s="41"/>
      <c r="AD552" s="41"/>
      <c r="AE552" s="40"/>
      <c r="AF552" s="43"/>
      <c r="AG552" s="43"/>
      <c r="AH552" s="40"/>
      <c r="AI552" s="44"/>
      <c r="AJ552" s="44"/>
      <c r="AK552" s="44"/>
      <c r="AL552" s="44"/>
      <c r="AM552" s="44"/>
      <c r="AN552" s="44"/>
      <c r="AO552" s="45"/>
      <c r="AP552" s="45"/>
      <c r="AQ552" s="45"/>
      <c r="AR552" s="45"/>
      <c r="AS552" s="45"/>
      <c r="AT552" s="45"/>
      <c r="AU552" s="38"/>
      <c r="AV552" s="38"/>
      <c r="AW552" s="38"/>
      <c r="AX552" s="38"/>
      <c r="AY552" s="38"/>
      <c r="AZ552" s="38"/>
      <c r="BA552" s="45"/>
      <c r="BB552" s="45"/>
      <c r="BC552" s="45"/>
      <c r="BD552" s="45"/>
      <c r="BE552" s="45"/>
      <c r="BF552" s="38"/>
      <c r="BG552" s="38"/>
      <c r="BH552" s="38"/>
      <c r="BI552" s="38"/>
      <c r="BJ552" s="45"/>
      <c r="BK552" s="45"/>
      <c r="BL552" s="38"/>
      <c r="BM552" s="38"/>
      <c r="BN552" s="38"/>
      <c r="BO552" s="38"/>
      <c r="BP552" s="42"/>
      <c r="BQ552" s="42"/>
      <c r="BR552" s="42"/>
      <c r="BS552" s="42"/>
      <c r="BT552" s="42"/>
    </row>
    <row r="553" spans="1:72" s="63" customFormat="1">
      <c r="A553" s="53" t="str">
        <f t="shared" si="8"/>
        <v/>
      </c>
      <c r="B553" s="62"/>
      <c r="C553" s="65"/>
      <c r="D553" s="50" t="str">
        <f>IFERROR((VLOOKUP(C553,ผู้สำเร็จการศึกษา!$C$1:$M$3332,2,0)),"")</f>
        <v/>
      </c>
      <c r="E553" s="51" t="str">
        <f>IFERROR((VLOOKUP(C553,ผู้สำเร็จการศึกษา!$C$1:$M$3332,3,0)),"")</f>
        <v/>
      </c>
      <c r="F553" s="51" t="str">
        <f>IFERROR((VLOOKUP(C553,ผู้สำเร็จการศึกษา!$C$1:$M$3332,4,0)),"")</f>
        <v/>
      </c>
      <c r="G553" s="51" t="str">
        <f>IFERROR((VLOOKUP(C553,ผู้สำเร็จการศึกษา!$C$1:$M$3332,10,0)),"")</f>
        <v/>
      </c>
      <c r="H553" s="51" t="str">
        <f>IFERROR((VLOOKUP(C553,ผู้สำเร็จการศึกษา!$C$1:$M$3332,6,0)),"")</f>
        <v/>
      </c>
      <c r="I553" s="51" t="str">
        <f>IFERROR((VLOOKUP(C553,ผู้สำเร็จการศึกษา!$C$1:$M$3332,8,0)),"")</f>
        <v/>
      </c>
      <c r="J553" s="51"/>
      <c r="K553" s="51"/>
      <c r="L553" s="51"/>
      <c r="M553" s="51"/>
      <c r="N553" s="51"/>
      <c r="O553" s="51"/>
      <c r="P553" s="51"/>
      <c r="Q553" s="51"/>
      <c r="R553" s="51"/>
      <c r="S553" s="39"/>
      <c r="T553" s="40"/>
      <c r="U553" s="39"/>
      <c r="V553" s="40"/>
      <c r="W553" s="39"/>
      <c r="X553" s="41"/>
      <c r="Y553" s="41"/>
      <c r="Z553" s="41"/>
      <c r="AA553" s="42"/>
      <c r="AB553" s="41"/>
      <c r="AC553" s="41"/>
      <c r="AD553" s="41"/>
      <c r="AE553" s="40"/>
      <c r="AF553" s="43"/>
      <c r="AG553" s="43"/>
      <c r="AH553" s="40"/>
      <c r="AI553" s="44"/>
      <c r="AJ553" s="44"/>
      <c r="AK553" s="44"/>
      <c r="AL553" s="44"/>
      <c r="AM553" s="44"/>
      <c r="AN553" s="44"/>
      <c r="AO553" s="45"/>
      <c r="AP553" s="45"/>
      <c r="AQ553" s="45"/>
      <c r="AR553" s="45"/>
      <c r="AS553" s="45"/>
      <c r="AT553" s="45"/>
      <c r="AU553" s="38"/>
      <c r="AV553" s="38"/>
      <c r="AW553" s="38"/>
      <c r="AX553" s="38"/>
      <c r="AY553" s="38"/>
      <c r="AZ553" s="38"/>
      <c r="BA553" s="45"/>
      <c r="BB553" s="45"/>
      <c r="BC553" s="45"/>
      <c r="BD553" s="45"/>
      <c r="BE553" s="45"/>
      <c r="BF553" s="38"/>
      <c r="BG553" s="38"/>
      <c r="BH553" s="38"/>
      <c r="BI553" s="38"/>
      <c r="BJ553" s="45"/>
      <c r="BK553" s="45"/>
      <c r="BL553" s="38"/>
      <c r="BM553" s="38"/>
      <c r="BN553" s="38"/>
      <c r="BO553" s="38"/>
      <c r="BP553" s="42"/>
      <c r="BQ553" s="42"/>
      <c r="BR553" s="42"/>
      <c r="BS553" s="42"/>
      <c r="BT553" s="42"/>
    </row>
    <row r="554" spans="1:72" s="63" customFormat="1">
      <c r="A554" s="53" t="str">
        <f t="shared" si="8"/>
        <v/>
      </c>
      <c r="B554" s="62"/>
      <c r="C554" s="65"/>
      <c r="D554" s="50" t="str">
        <f>IFERROR((VLOOKUP(C554,ผู้สำเร็จการศึกษา!$C$1:$M$3332,2,0)),"")</f>
        <v/>
      </c>
      <c r="E554" s="51" t="str">
        <f>IFERROR((VLOOKUP(C554,ผู้สำเร็จการศึกษา!$C$1:$M$3332,3,0)),"")</f>
        <v/>
      </c>
      <c r="F554" s="51" t="str">
        <f>IFERROR((VLOOKUP(C554,ผู้สำเร็จการศึกษา!$C$1:$M$3332,4,0)),"")</f>
        <v/>
      </c>
      <c r="G554" s="51" t="str">
        <f>IFERROR((VLOOKUP(C554,ผู้สำเร็จการศึกษา!$C$1:$M$3332,10,0)),"")</f>
        <v/>
      </c>
      <c r="H554" s="51" t="str">
        <f>IFERROR((VLOOKUP(C554,ผู้สำเร็จการศึกษา!$C$1:$M$3332,6,0)),"")</f>
        <v/>
      </c>
      <c r="I554" s="51" t="str">
        <f>IFERROR((VLOOKUP(C554,ผู้สำเร็จการศึกษา!$C$1:$M$3332,8,0)),"")</f>
        <v/>
      </c>
      <c r="J554" s="51"/>
      <c r="K554" s="51"/>
      <c r="L554" s="51"/>
      <c r="M554" s="51"/>
      <c r="N554" s="51"/>
      <c r="O554" s="51"/>
      <c r="P554" s="51"/>
      <c r="Q554" s="51"/>
      <c r="R554" s="51"/>
      <c r="S554" s="39"/>
      <c r="T554" s="40"/>
      <c r="U554" s="39"/>
      <c r="V554" s="40"/>
      <c r="W554" s="39"/>
      <c r="X554" s="41"/>
      <c r="Y554" s="41"/>
      <c r="Z554" s="41"/>
      <c r="AA554" s="42"/>
      <c r="AB554" s="41"/>
      <c r="AC554" s="41"/>
      <c r="AD554" s="41"/>
      <c r="AE554" s="40"/>
      <c r="AF554" s="43"/>
      <c r="AG554" s="43"/>
      <c r="AH554" s="40"/>
      <c r="AI554" s="44"/>
      <c r="AJ554" s="44"/>
      <c r="AK554" s="44"/>
      <c r="AL554" s="44"/>
      <c r="AM554" s="44"/>
      <c r="AN554" s="44"/>
      <c r="AO554" s="45"/>
      <c r="AP554" s="45"/>
      <c r="AQ554" s="45"/>
      <c r="AR554" s="45"/>
      <c r="AS554" s="45"/>
      <c r="AT554" s="45"/>
      <c r="AU554" s="38"/>
      <c r="AV554" s="38"/>
      <c r="AW554" s="38"/>
      <c r="AX554" s="38"/>
      <c r="AY554" s="38"/>
      <c r="AZ554" s="38"/>
      <c r="BA554" s="45"/>
      <c r="BB554" s="45"/>
      <c r="BC554" s="45"/>
      <c r="BD554" s="45"/>
      <c r="BE554" s="45"/>
      <c r="BF554" s="38"/>
      <c r="BG554" s="38"/>
      <c r="BH554" s="38"/>
      <c r="BI554" s="38"/>
      <c r="BJ554" s="45"/>
      <c r="BK554" s="45"/>
      <c r="BL554" s="38"/>
      <c r="BM554" s="38"/>
      <c r="BN554" s="38"/>
      <c r="BO554" s="38"/>
      <c r="BP554" s="42"/>
      <c r="BQ554" s="42"/>
      <c r="BR554" s="42"/>
      <c r="BS554" s="42"/>
      <c r="BT554" s="42"/>
    </row>
    <row r="555" spans="1:72" s="63" customFormat="1">
      <c r="A555" s="53" t="str">
        <f t="shared" si="8"/>
        <v/>
      </c>
      <c r="B555" s="62"/>
      <c r="C555" s="65"/>
      <c r="D555" s="50" t="str">
        <f>IFERROR((VLOOKUP(C555,ผู้สำเร็จการศึกษา!$C$1:$M$3332,2,0)),"")</f>
        <v/>
      </c>
      <c r="E555" s="51" t="str">
        <f>IFERROR((VLOOKUP(C555,ผู้สำเร็จการศึกษา!$C$1:$M$3332,3,0)),"")</f>
        <v/>
      </c>
      <c r="F555" s="51" t="str">
        <f>IFERROR((VLOOKUP(C555,ผู้สำเร็จการศึกษา!$C$1:$M$3332,4,0)),"")</f>
        <v/>
      </c>
      <c r="G555" s="51" t="str">
        <f>IFERROR((VLOOKUP(C555,ผู้สำเร็จการศึกษา!$C$1:$M$3332,10,0)),"")</f>
        <v/>
      </c>
      <c r="H555" s="51" t="str">
        <f>IFERROR((VLOOKUP(C555,ผู้สำเร็จการศึกษา!$C$1:$M$3332,6,0)),"")</f>
        <v/>
      </c>
      <c r="I555" s="51" t="str">
        <f>IFERROR((VLOOKUP(C555,ผู้สำเร็จการศึกษา!$C$1:$M$3332,8,0)),"")</f>
        <v/>
      </c>
      <c r="J555" s="51"/>
      <c r="K555" s="51"/>
      <c r="L555" s="51"/>
      <c r="M555" s="51"/>
      <c r="N555" s="51"/>
      <c r="O555" s="51"/>
      <c r="P555" s="51"/>
      <c r="Q555" s="51"/>
      <c r="R555" s="51"/>
      <c r="S555" s="39"/>
      <c r="T555" s="40"/>
      <c r="U555" s="39"/>
      <c r="V555" s="40"/>
      <c r="W555" s="39"/>
      <c r="X555" s="41"/>
      <c r="Y555" s="41"/>
      <c r="Z555" s="41"/>
      <c r="AA555" s="42"/>
      <c r="AB555" s="41"/>
      <c r="AC555" s="41"/>
      <c r="AD555" s="41"/>
      <c r="AE555" s="40"/>
      <c r="AF555" s="43"/>
      <c r="AG555" s="43"/>
      <c r="AH555" s="40"/>
      <c r="AI555" s="44"/>
      <c r="AJ555" s="44"/>
      <c r="AK555" s="44"/>
      <c r="AL555" s="44"/>
      <c r="AM555" s="44"/>
      <c r="AN555" s="44"/>
      <c r="AO555" s="45"/>
      <c r="AP555" s="45"/>
      <c r="AQ555" s="45"/>
      <c r="AR555" s="45"/>
      <c r="AS555" s="45"/>
      <c r="AT555" s="45"/>
      <c r="AU555" s="38"/>
      <c r="AV555" s="38"/>
      <c r="AW555" s="38"/>
      <c r="AX555" s="38"/>
      <c r="AY555" s="38"/>
      <c r="AZ555" s="38"/>
      <c r="BA555" s="45"/>
      <c r="BB555" s="45"/>
      <c r="BC555" s="45"/>
      <c r="BD555" s="45"/>
      <c r="BE555" s="45"/>
      <c r="BF555" s="38"/>
      <c r="BG555" s="38"/>
      <c r="BH555" s="38"/>
      <c r="BI555" s="38"/>
      <c r="BJ555" s="45"/>
      <c r="BK555" s="45"/>
      <c r="BL555" s="38"/>
      <c r="BM555" s="38"/>
      <c r="BN555" s="38"/>
      <c r="BO555" s="38"/>
      <c r="BP555" s="42"/>
      <c r="BQ555" s="42"/>
      <c r="BR555" s="42"/>
      <c r="BS555" s="42"/>
      <c r="BT555" s="42"/>
    </row>
    <row r="556" spans="1:72" s="63" customFormat="1">
      <c r="A556" s="53" t="str">
        <f t="shared" si="8"/>
        <v/>
      </c>
      <c r="B556" s="62"/>
      <c r="C556" s="65"/>
      <c r="D556" s="50" t="str">
        <f>IFERROR((VLOOKUP(C556,ผู้สำเร็จการศึกษา!$C$1:$M$3332,2,0)),"")</f>
        <v/>
      </c>
      <c r="E556" s="51" t="str">
        <f>IFERROR((VLOOKUP(C556,ผู้สำเร็จการศึกษา!$C$1:$M$3332,3,0)),"")</f>
        <v/>
      </c>
      <c r="F556" s="51" t="str">
        <f>IFERROR((VLOOKUP(C556,ผู้สำเร็จการศึกษา!$C$1:$M$3332,4,0)),"")</f>
        <v/>
      </c>
      <c r="G556" s="51" t="str">
        <f>IFERROR((VLOOKUP(C556,ผู้สำเร็จการศึกษา!$C$1:$M$3332,10,0)),"")</f>
        <v/>
      </c>
      <c r="H556" s="51" t="str">
        <f>IFERROR((VLOOKUP(C556,ผู้สำเร็จการศึกษา!$C$1:$M$3332,6,0)),"")</f>
        <v/>
      </c>
      <c r="I556" s="51" t="str">
        <f>IFERROR((VLOOKUP(C556,ผู้สำเร็จการศึกษา!$C$1:$M$3332,8,0)),"")</f>
        <v/>
      </c>
      <c r="J556" s="51"/>
      <c r="K556" s="51"/>
      <c r="L556" s="51"/>
      <c r="M556" s="51"/>
      <c r="N556" s="51"/>
      <c r="O556" s="51"/>
      <c r="P556" s="51"/>
      <c r="Q556" s="51"/>
      <c r="R556" s="51"/>
      <c r="S556" s="39"/>
      <c r="T556" s="40"/>
      <c r="U556" s="39"/>
      <c r="V556" s="40"/>
      <c r="W556" s="39"/>
      <c r="X556" s="41"/>
      <c r="Y556" s="41"/>
      <c r="Z556" s="41"/>
      <c r="AA556" s="42"/>
      <c r="AB556" s="41"/>
      <c r="AC556" s="41"/>
      <c r="AD556" s="41"/>
      <c r="AE556" s="40"/>
      <c r="AF556" s="43"/>
      <c r="AG556" s="43"/>
      <c r="AH556" s="40"/>
      <c r="AI556" s="44"/>
      <c r="AJ556" s="44"/>
      <c r="AK556" s="44"/>
      <c r="AL556" s="44"/>
      <c r="AM556" s="44"/>
      <c r="AN556" s="44"/>
      <c r="AO556" s="45"/>
      <c r="AP556" s="45"/>
      <c r="AQ556" s="45"/>
      <c r="AR556" s="45"/>
      <c r="AS556" s="45"/>
      <c r="AT556" s="45"/>
      <c r="AU556" s="38"/>
      <c r="AV556" s="38"/>
      <c r="AW556" s="38"/>
      <c r="AX556" s="38"/>
      <c r="AY556" s="38"/>
      <c r="AZ556" s="38"/>
      <c r="BA556" s="45"/>
      <c r="BB556" s="45"/>
      <c r="BC556" s="45"/>
      <c r="BD556" s="45"/>
      <c r="BE556" s="45"/>
      <c r="BF556" s="38"/>
      <c r="BG556" s="38"/>
      <c r="BH556" s="38"/>
      <c r="BI556" s="38"/>
      <c r="BJ556" s="45"/>
      <c r="BK556" s="45"/>
      <c r="BL556" s="38"/>
      <c r="BM556" s="38"/>
      <c r="BN556" s="38"/>
      <c r="BO556" s="38"/>
      <c r="BP556" s="42"/>
      <c r="BQ556" s="42"/>
      <c r="BR556" s="42"/>
      <c r="BS556" s="42"/>
      <c r="BT556" s="42"/>
    </row>
    <row r="557" spans="1:72" s="63" customFormat="1">
      <c r="A557" s="53" t="str">
        <f t="shared" si="8"/>
        <v/>
      </c>
      <c r="B557" s="62"/>
      <c r="C557" s="65"/>
      <c r="D557" s="50" t="str">
        <f>IFERROR((VLOOKUP(C557,ผู้สำเร็จการศึกษา!$C$1:$M$3332,2,0)),"")</f>
        <v/>
      </c>
      <c r="E557" s="51" t="str">
        <f>IFERROR((VLOOKUP(C557,ผู้สำเร็จการศึกษา!$C$1:$M$3332,3,0)),"")</f>
        <v/>
      </c>
      <c r="F557" s="51" t="str">
        <f>IFERROR((VLOOKUP(C557,ผู้สำเร็จการศึกษา!$C$1:$M$3332,4,0)),"")</f>
        <v/>
      </c>
      <c r="G557" s="51" t="str">
        <f>IFERROR((VLOOKUP(C557,ผู้สำเร็จการศึกษา!$C$1:$M$3332,10,0)),"")</f>
        <v/>
      </c>
      <c r="H557" s="51" t="str">
        <f>IFERROR((VLOOKUP(C557,ผู้สำเร็จการศึกษา!$C$1:$M$3332,6,0)),"")</f>
        <v/>
      </c>
      <c r="I557" s="51" t="str">
        <f>IFERROR((VLOOKUP(C557,ผู้สำเร็จการศึกษา!$C$1:$M$3332,8,0)),"")</f>
        <v/>
      </c>
      <c r="J557" s="51"/>
      <c r="K557" s="51"/>
      <c r="L557" s="51"/>
      <c r="M557" s="51"/>
      <c r="N557" s="51"/>
      <c r="O557" s="51"/>
      <c r="P557" s="51"/>
      <c r="Q557" s="51"/>
      <c r="R557" s="51"/>
      <c r="S557" s="39"/>
      <c r="T557" s="40"/>
      <c r="U557" s="39"/>
      <c r="V557" s="40"/>
      <c r="W557" s="39"/>
      <c r="X557" s="41"/>
      <c r="Y557" s="41"/>
      <c r="Z557" s="41"/>
      <c r="AA557" s="42"/>
      <c r="AB557" s="41"/>
      <c r="AC557" s="41"/>
      <c r="AD557" s="41"/>
      <c r="AE557" s="40"/>
      <c r="AF557" s="43"/>
      <c r="AG557" s="43"/>
      <c r="AH557" s="40"/>
      <c r="AI557" s="44"/>
      <c r="AJ557" s="44"/>
      <c r="AK557" s="44"/>
      <c r="AL557" s="44"/>
      <c r="AM557" s="44"/>
      <c r="AN557" s="44"/>
      <c r="AO557" s="45"/>
      <c r="AP557" s="45"/>
      <c r="AQ557" s="45"/>
      <c r="AR557" s="45"/>
      <c r="AS557" s="45"/>
      <c r="AT557" s="45"/>
      <c r="AU557" s="38"/>
      <c r="AV557" s="38"/>
      <c r="AW557" s="38"/>
      <c r="AX557" s="38"/>
      <c r="AY557" s="38"/>
      <c r="AZ557" s="38"/>
      <c r="BA557" s="45"/>
      <c r="BB557" s="45"/>
      <c r="BC557" s="45"/>
      <c r="BD557" s="45"/>
      <c r="BE557" s="45"/>
      <c r="BF557" s="38"/>
      <c r="BG557" s="38"/>
      <c r="BH557" s="38"/>
      <c r="BI557" s="38"/>
      <c r="BJ557" s="45"/>
      <c r="BK557" s="45"/>
      <c r="BL557" s="38"/>
      <c r="BM557" s="38"/>
      <c r="BN557" s="38"/>
      <c r="BO557" s="38"/>
      <c r="BP557" s="42"/>
      <c r="BQ557" s="42"/>
      <c r="BR557" s="42"/>
      <c r="BS557" s="42"/>
      <c r="BT557" s="42"/>
    </row>
    <row r="558" spans="1:72" s="63" customFormat="1">
      <c r="A558" s="53" t="str">
        <f t="shared" si="8"/>
        <v/>
      </c>
      <c r="B558" s="62"/>
      <c r="C558" s="65"/>
      <c r="D558" s="50" t="str">
        <f>IFERROR((VLOOKUP(C558,ผู้สำเร็จการศึกษา!$C$1:$M$3332,2,0)),"")</f>
        <v/>
      </c>
      <c r="E558" s="51" t="str">
        <f>IFERROR((VLOOKUP(C558,ผู้สำเร็จการศึกษา!$C$1:$M$3332,3,0)),"")</f>
        <v/>
      </c>
      <c r="F558" s="51" t="str">
        <f>IFERROR((VLOOKUP(C558,ผู้สำเร็จการศึกษา!$C$1:$M$3332,4,0)),"")</f>
        <v/>
      </c>
      <c r="G558" s="51" t="str">
        <f>IFERROR((VLOOKUP(C558,ผู้สำเร็จการศึกษา!$C$1:$M$3332,10,0)),"")</f>
        <v/>
      </c>
      <c r="H558" s="51" t="str">
        <f>IFERROR((VLOOKUP(C558,ผู้สำเร็จการศึกษา!$C$1:$M$3332,6,0)),"")</f>
        <v/>
      </c>
      <c r="I558" s="51" t="str">
        <f>IFERROR((VLOOKUP(C558,ผู้สำเร็จการศึกษา!$C$1:$M$3332,8,0)),"")</f>
        <v/>
      </c>
      <c r="J558" s="51"/>
      <c r="K558" s="51"/>
      <c r="L558" s="51"/>
      <c r="M558" s="51"/>
      <c r="N558" s="51"/>
      <c r="O558" s="51"/>
      <c r="P558" s="51"/>
      <c r="Q558" s="51"/>
      <c r="R558" s="51"/>
      <c r="S558" s="39"/>
      <c r="T558" s="40"/>
      <c r="U558" s="39"/>
      <c r="V558" s="40"/>
      <c r="W558" s="39"/>
      <c r="X558" s="41"/>
      <c r="Y558" s="41"/>
      <c r="Z558" s="41"/>
      <c r="AA558" s="42"/>
      <c r="AB558" s="41"/>
      <c r="AC558" s="41"/>
      <c r="AD558" s="41"/>
      <c r="AE558" s="40"/>
      <c r="AF558" s="43"/>
      <c r="AG558" s="43"/>
      <c r="AH558" s="40"/>
      <c r="AI558" s="44"/>
      <c r="AJ558" s="44"/>
      <c r="AK558" s="44"/>
      <c r="AL558" s="44"/>
      <c r="AM558" s="44"/>
      <c r="AN558" s="44"/>
      <c r="AO558" s="45"/>
      <c r="AP558" s="45"/>
      <c r="AQ558" s="45"/>
      <c r="AR558" s="45"/>
      <c r="AS558" s="45"/>
      <c r="AT558" s="45"/>
      <c r="AU558" s="38"/>
      <c r="AV558" s="38"/>
      <c r="AW558" s="38"/>
      <c r="AX558" s="38"/>
      <c r="AY558" s="38"/>
      <c r="AZ558" s="38"/>
      <c r="BA558" s="45"/>
      <c r="BB558" s="45"/>
      <c r="BC558" s="45"/>
      <c r="BD558" s="45"/>
      <c r="BE558" s="45"/>
      <c r="BF558" s="38"/>
      <c r="BG558" s="38"/>
      <c r="BH558" s="38"/>
      <c r="BI558" s="38"/>
      <c r="BJ558" s="45"/>
      <c r="BK558" s="45"/>
      <c r="BL558" s="38"/>
      <c r="BM558" s="38"/>
      <c r="BN558" s="38"/>
      <c r="BO558" s="38"/>
      <c r="BP558" s="42"/>
      <c r="BQ558" s="42"/>
      <c r="BR558" s="42"/>
      <c r="BS558" s="42"/>
      <c r="BT558" s="42"/>
    </row>
    <row r="559" spans="1:72" s="63" customFormat="1">
      <c r="A559" s="53" t="str">
        <f t="shared" si="8"/>
        <v/>
      </c>
      <c r="B559" s="62"/>
      <c r="C559" s="65"/>
      <c r="D559" s="50" t="str">
        <f>IFERROR((VLOOKUP(C559,ผู้สำเร็จการศึกษา!$C$1:$M$3332,2,0)),"")</f>
        <v/>
      </c>
      <c r="E559" s="51" t="str">
        <f>IFERROR((VLOOKUP(C559,ผู้สำเร็จการศึกษา!$C$1:$M$3332,3,0)),"")</f>
        <v/>
      </c>
      <c r="F559" s="51" t="str">
        <f>IFERROR((VLOOKUP(C559,ผู้สำเร็จการศึกษา!$C$1:$M$3332,4,0)),"")</f>
        <v/>
      </c>
      <c r="G559" s="51" t="str">
        <f>IFERROR((VLOOKUP(C559,ผู้สำเร็จการศึกษา!$C$1:$M$3332,10,0)),"")</f>
        <v/>
      </c>
      <c r="H559" s="51" t="str">
        <f>IFERROR((VLOOKUP(C559,ผู้สำเร็จการศึกษา!$C$1:$M$3332,6,0)),"")</f>
        <v/>
      </c>
      <c r="I559" s="51" t="str">
        <f>IFERROR((VLOOKUP(C559,ผู้สำเร็จการศึกษา!$C$1:$M$3332,8,0)),"")</f>
        <v/>
      </c>
      <c r="J559" s="51"/>
      <c r="K559" s="51"/>
      <c r="L559" s="51"/>
      <c r="M559" s="51"/>
      <c r="N559" s="51"/>
      <c r="O559" s="51"/>
      <c r="P559" s="51"/>
      <c r="Q559" s="51"/>
      <c r="R559" s="51"/>
      <c r="S559" s="39"/>
      <c r="T559" s="40"/>
      <c r="U559" s="39"/>
      <c r="V559" s="40"/>
      <c r="W559" s="39"/>
      <c r="X559" s="41"/>
      <c r="Y559" s="41"/>
      <c r="Z559" s="41"/>
      <c r="AA559" s="42"/>
      <c r="AB559" s="41"/>
      <c r="AC559" s="41"/>
      <c r="AD559" s="41"/>
      <c r="AE559" s="40"/>
      <c r="AF559" s="43"/>
      <c r="AG559" s="43"/>
      <c r="AH559" s="40"/>
      <c r="AI559" s="44"/>
      <c r="AJ559" s="44"/>
      <c r="AK559" s="44"/>
      <c r="AL559" s="44"/>
      <c r="AM559" s="44"/>
      <c r="AN559" s="44"/>
      <c r="AO559" s="45"/>
      <c r="AP559" s="45"/>
      <c r="AQ559" s="45"/>
      <c r="AR559" s="45"/>
      <c r="AS559" s="45"/>
      <c r="AT559" s="45"/>
      <c r="AU559" s="38"/>
      <c r="AV559" s="38"/>
      <c r="AW559" s="38"/>
      <c r="AX559" s="38"/>
      <c r="AY559" s="38"/>
      <c r="AZ559" s="38"/>
      <c r="BA559" s="45"/>
      <c r="BB559" s="45"/>
      <c r="BC559" s="45"/>
      <c r="BD559" s="45"/>
      <c r="BE559" s="45"/>
      <c r="BF559" s="38"/>
      <c r="BG559" s="38"/>
      <c r="BH559" s="38"/>
      <c r="BI559" s="38"/>
      <c r="BJ559" s="45"/>
      <c r="BK559" s="45"/>
      <c r="BL559" s="38"/>
      <c r="BM559" s="38"/>
      <c r="BN559" s="38"/>
      <c r="BO559" s="38"/>
      <c r="BP559" s="42"/>
      <c r="BQ559" s="42"/>
      <c r="BR559" s="42"/>
      <c r="BS559" s="42"/>
      <c r="BT559" s="42"/>
    </row>
    <row r="560" spans="1:72" s="63" customFormat="1">
      <c r="A560" s="53" t="str">
        <f t="shared" si="8"/>
        <v/>
      </c>
      <c r="B560" s="62"/>
      <c r="C560" s="65"/>
      <c r="D560" s="50" t="str">
        <f>IFERROR((VLOOKUP(C560,ผู้สำเร็จการศึกษา!$C$1:$M$3332,2,0)),"")</f>
        <v/>
      </c>
      <c r="E560" s="51" t="str">
        <f>IFERROR((VLOOKUP(C560,ผู้สำเร็จการศึกษา!$C$1:$M$3332,3,0)),"")</f>
        <v/>
      </c>
      <c r="F560" s="51" t="str">
        <f>IFERROR((VLOOKUP(C560,ผู้สำเร็จการศึกษา!$C$1:$M$3332,4,0)),"")</f>
        <v/>
      </c>
      <c r="G560" s="51" t="str">
        <f>IFERROR((VLOOKUP(C560,ผู้สำเร็จการศึกษา!$C$1:$M$3332,10,0)),"")</f>
        <v/>
      </c>
      <c r="H560" s="51" t="str">
        <f>IFERROR((VLOOKUP(C560,ผู้สำเร็จการศึกษา!$C$1:$M$3332,6,0)),"")</f>
        <v/>
      </c>
      <c r="I560" s="51" t="str">
        <f>IFERROR((VLOOKUP(C560,ผู้สำเร็จการศึกษา!$C$1:$M$3332,8,0)),"")</f>
        <v/>
      </c>
      <c r="J560" s="51"/>
      <c r="K560" s="51"/>
      <c r="L560" s="51"/>
      <c r="M560" s="51"/>
      <c r="N560" s="51"/>
      <c r="O560" s="51"/>
      <c r="P560" s="51"/>
      <c r="Q560" s="51"/>
      <c r="R560" s="51"/>
      <c r="S560" s="39"/>
      <c r="T560" s="40"/>
      <c r="U560" s="39"/>
      <c r="V560" s="40"/>
      <c r="W560" s="39"/>
      <c r="X560" s="41"/>
      <c r="Y560" s="41"/>
      <c r="Z560" s="41"/>
      <c r="AA560" s="42"/>
      <c r="AB560" s="41"/>
      <c r="AC560" s="41"/>
      <c r="AD560" s="41"/>
      <c r="AE560" s="40"/>
      <c r="AF560" s="43"/>
      <c r="AG560" s="43"/>
      <c r="AH560" s="40"/>
      <c r="AI560" s="44"/>
      <c r="AJ560" s="44"/>
      <c r="AK560" s="44"/>
      <c r="AL560" s="44"/>
      <c r="AM560" s="44"/>
      <c r="AN560" s="44"/>
      <c r="AO560" s="45"/>
      <c r="AP560" s="45"/>
      <c r="AQ560" s="45"/>
      <c r="AR560" s="45"/>
      <c r="AS560" s="45"/>
      <c r="AT560" s="45"/>
      <c r="AU560" s="38"/>
      <c r="AV560" s="38"/>
      <c r="AW560" s="38"/>
      <c r="AX560" s="38"/>
      <c r="AY560" s="38"/>
      <c r="AZ560" s="38"/>
      <c r="BA560" s="45"/>
      <c r="BB560" s="45"/>
      <c r="BC560" s="45"/>
      <c r="BD560" s="45"/>
      <c r="BE560" s="45"/>
      <c r="BF560" s="38"/>
      <c r="BG560" s="38"/>
      <c r="BH560" s="38"/>
      <c r="BI560" s="38"/>
      <c r="BJ560" s="45"/>
      <c r="BK560" s="45"/>
      <c r="BL560" s="38"/>
      <c r="BM560" s="38"/>
      <c r="BN560" s="38"/>
      <c r="BO560" s="38"/>
      <c r="BP560" s="42"/>
      <c r="BQ560" s="42"/>
      <c r="BR560" s="42"/>
      <c r="BS560" s="42"/>
      <c r="BT560" s="42"/>
    </row>
    <row r="561" spans="1:72" s="63" customFormat="1">
      <c r="A561" s="53" t="str">
        <f t="shared" si="8"/>
        <v/>
      </c>
      <c r="B561" s="62"/>
      <c r="C561" s="65"/>
      <c r="D561" s="50" t="str">
        <f>IFERROR((VLOOKUP(C561,ผู้สำเร็จการศึกษา!$C$1:$M$3332,2,0)),"")</f>
        <v/>
      </c>
      <c r="E561" s="51" t="str">
        <f>IFERROR((VLOOKUP(C561,ผู้สำเร็จการศึกษา!$C$1:$M$3332,3,0)),"")</f>
        <v/>
      </c>
      <c r="F561" s="51" t="str">
        <f>IFERROR((VLOOKUP(C561,ผู้สำเร็จการศึกษา!$C$1:$M$3332,4,0)),"")</f>
        <v/>
      </c>
      <c r="G561" s="51" t="str">
        <f>IFERROR((VLOOKUP(C561,ผู้สำเร็จการศึกษา!$C$1:$M$3332,10,0)),"")</f>
        <v/>
      </c>
      <c r="H561" s="51" t="str">
        <f>IFERROR((VLOOKUP(C561,ผู้สำเร็จการศึกษา!$C$1:$M$3332,6,0)),"")</f>
        <v/>
      </c>
      <c r="I561" s="51" t="str">
        <f>IFERROR((VLOOKUP(C561,ผู้สำเร็จการศึกษา!$C$1:$M$3332,8,0)),"")</f>
        <v/>
      </c>
      <c r="J561" s="51"/>
      <c r="K561" s="51"/>
      <c r="L561" s="51"/>
      <c r="M561" s="51"/>
      <c r="N561" s="51"/>
      <c r="O561" s="51"/>
      <c r="P561" s="51"/>
      <c r="Q561" s="51"/>
      <c r="R561" s="51"/>
      <c r="S561" s="39"/>
      <c r="T561" s="40"/>
      <c r="U561" s="39"/>
      <c r="V561" s="40"/>
      <c r="W561" s="39"/>
      <c r="X561" s="41"/>
      <c r="Y561" s="41"/>
      <c r="Z561" s="41"/>
      <c r="AA561" s="42"/>
      <c r="AB561" s="41"/>
      <c r="AC561" s="41"/>
      <c r="AD561" s="41"/>
      <c r="AE561" s="40"/>
      <c r="AF561" s="43"/>
      <c r="AG561" s="43"/>
      <c r="AH561" s="40"/>
      <c r="AI561" s="44"/>
      <c r="AJ561" s="44"/>
      <c r="AK561" s="44"/>
      <c r="AL561" s="44"/>
      <c r="AM561" s="44"/>
      <c r="AN561" s="44"/>
      <c r="AO561" s="45"/>
      <c r="AP561" s="45"/>
      <c r="AQ561" s="45"/>
      <c r="AR561" s="45"/>
      <c r="AS561" s="45"/>
      <c r="AT561" s="45"/>
      <c r="AU561" s="38"/>
      <c r="AV561" s="38"/>
      <c r="AW561" s="38"/>
      <c r="AX561" s="38"/>
      <c r="AY561" s="38"/>
      <c r="AZ561" s="38"/>
      <c r="BA561" s="45"/>
      <c r="BB561" s="45"/>
      <c r="BC561" s="45"/>
      <c r="BD561" s="45"/>
      <c r="BE561" s="45"/>
      <c r="BF561" s="38"/>
      <c r="BG561" s="38"/>
      <c r="BH561" s="38"/>
      <c r="BI561" s="38"/>
      <c r="BJ561" s="45"/>
      <c r="BK561" s="45"/>
      <c r="BL561" s="38"/>
      <c r="BM561" s="38"/>
      <c r="BN561" s="38"/>
      <c r="BO561" s="38"/>
      <c r="BP561" s="42"/>
      <c r="BQ561" s="42"/>
      <c r="BR561" s="42"/>
      <c r="BS561" s="42"/>
      <c r="BT561" s="42"/>
    </row>
    <row r="562" spans="1:72" s="63" customFormat="1">
      <c r="A562" s="53" t="str">
        <f t="shared" si="8"/>
        <v/>
      </c>
      <c r="B562" s="62"/>
      <c r="C562" s="65"/>
      <c r="D562" s="50" t="str">
        <f>IFERROR((VLOOKUP(C562,ผู้สำเร็จการศึกษา!$C$1:$M$3332,2,0)),"")</f>
        <v/>
      </c>
      <c r="E562" s="51" t="str">
        <f>IFERROR((VLOOKUP(C562,ผู้สำเร็จการศึกษา!$C$1:$M$3332,3,0)),"")</f>
        <v/>
      </c>
      <c r="F562" s="51" t="str">
        <f>IFERROR((VLOOKUP(C562,ผู้สำเร็จการศึกษา!$C$1:$M$3332,4,0)),"")</f>
        <v/>
      </c>
      <c r="G562" s="51" t="str">
        <f>IFERROR((VLOOKUP(C562,ผู้สำเร็จการศึกษา!$C$1:$M$3332,10,0)),"")</f>
        <v/>
      </c>
      <c r="H562" s="51" t="str">
        <f>IFERROR((VLOOKUP(C562,ผู้สำเร็จการศึกษา!$C$1:$M$3332,6,0)),"")</f>
        <v/>
      </c>
      <c r="I562" s="51" t="str">
        <f>IFERROR((VLOOKUP(C562,ผู้สำเร็จการศึกษา!$C$1:$M$3332,8,0)),"")</f>
        <v/>
      </c>
      <c r="J562" s="51"/>
      <c r="K562" s="51"/>
      <c r="L562" s="51"/>
      <c r="M562" s="51"/>
      <c r="N562" s="51"/>
      <c r="O562" s="51"/>
      <c r="P562" s="51"/>
      <c r="Q562" s="51"/>
      <c r="R562" s="51"/>
      <c r="S562" s="39"/>
      <c r="T562" s="40"/>
      <c r="U562" s="39"/>
      <c r="V562" s="40"/>
      <c r="W562" s="39"/>
      <c r="X562" s="41"/>
      <c r="Y562" s="41"/>
      <c r="Z562" s="41"/>
      <c r="AA562" s="42"/>
      <c r="AB562" s="41"/>
      <c r="AC562" s="41"/>
      <c r="AD562" s="41"/>
      <c r="AE562" s="40"/>
      <c r="AF562" s="43"/>
      <c r="AG562" s="43"/>
      <c r="AH562" s="40"/>
      <c r="AI562" s="44"/>
      <c r="AJ562" s="44"/>
      <c r="AK562" s="44"/>
      <c r="AL562" s="44"/>
      <c r="AM562" s="44"/>
      <c r="AN562" s="44"/>
      <c r="AO562" s="45"/>
      <c r="AP562" s="45"/>
      <c r="AQ562" s="45"/>
      <c r="AR562" s="45"/>
      <c r="AS562" s="45"/>
      <c r="AT562" s="45"/>
      <c r="AU562" s="38"/>
      <c r="AV562" s="38"/>
      <c r="AW562" s="38"/>
      <c r="AX562" s="38"/>
      <c r="AY562" s="38"/>
      <c r="AZ562" s="38"/>
      <c r="BA562" s="45"/>
      <c r="BB562" s="45"/>
      <c r="BC562" s="45"/>
      <c r="BD562" s="45"/>
      <c r="BE562" s="45"/>
      <c r="BF562" s="38"/>
      <c r="BG562" s="38"/>
      <c r="BH562" s="38"/>
      <c r="BI562" s="38"/>
      <c r="BJ562" s="45"/>
      <c r="BK562" s="45"/>
      <c r="BL562" s="38"/>
      <c r="BM562" s="38"/>
      <c r="BN562" s="38"/>
      <c r="BO562" s="38"/>
      <c r="BP562" s="42"/>
      <c r="BQ562" s="42"/>
      <c r="BR562" s="42"/>
      <c r="BS562" s="42"/>
      <c r="BT562" s="42"/>
    </row>
    <row r="563" spans="1:72" s="63" customFormat="1">
      <c r="A563" s="53" t="str">
        <f t="shared" si="8"/>
        <v/>
      </c>
      <c r="B563" s="62"/>
      <c r="C563" s="65"/>
      <c r="D563" s="50" t="str">
        <f>IFERROR((VLOOKUP(C563,ผู้สำเร็จการศึกษา!$C$1:$M$3332,2,0)),"")</f>
        <v/>
      </c>
      <c r="E563" s="51" t="str">
        <f>IFERROR((VLOOKUP(C563,ผู้สำเร็จการศึกษา!$C$1:$M$3332,3,0)),"")</f>
        <v/>
      </c>
      <c r="F563" s="51" t="str">
        <f>IFERROR((VLOOKUP(C563,ผู้สำเร็จการศึกษา!$C$1:$M$3332,4,0)),"")</f>
        <v/>
      </c>
      <c r="G563" s="51" t="str">
        <f>IFERROR((VLOOKUP(C563,ผู้สำเร็จการศึกษา!$C$1:$M$3332,10,0)),"")</f>
        <v/>
      </c>
      <c r="H563" s="51" t="str">
        <f>IFERROR((VLOOKUP(C563,ผู้สำเร็จการศึกษา!$C$1:$M$3332,6,0)),"")</f>
        <v/>
      </c>
      <c r="I563" s="51" t="str">
        <f>IFERROR((VLOOKUP(C563,ผู้สำเร็จการศึกษา!$C$1:$M$3332,8,0)),"")</f>
        <v/>
      </c>
      <c r="J563" s="51"/>
      <c r="K563" s="51"/>
      <c r="L563" s="51"/>
      <c r="M563" s="51"/>
      <c r="N563" s="51"/>
      <c r="O563" s="51"/>
      <c r="P563" s="51"/>
      <c r="Q563" s="51"/>
      <c r="R563" s="51"/>
      <c r="S563" s="39"/>
      <c r="T563" s="40"/>
      <c r="U563" s="39"/>
      <c r="V563" s="40"/>
      <c r="W563" s="39"/>
      <c r="X563" s="41"/>
      <c r="Y563" s="41"/>
      <c r="Z563" s="41"/>
      <c r="AA563" s="42"/>
      <c r="AB563" s="41"/>
      <c r="AC563" s="41"/>
      <c r="AD563" s="41"/>
      <c r="AE563" s="40"/>
      <c r="AF563" s="43"/>
      <c r="AG563" s="43"/>
      <c r="AH563" s="40"/>
      <c r="AI563" s="44"/>
      <c r="AJ563" s="44"/>
      <c r="AK563" s="44"/>
      <c r="AL563" s="44"/>
      <c r="AM563" s="44"/>
      <c r="AN563" s="44"/>
      <c r="AO563" s="45"/>
      <c r="AP563" s="45"/>
      <c r="AQ563" s="45"/>
      <c r="AR563" s="45"/>
      <c r="AS563" s="45"/>
      <c r="AT563" s="45"/>
      <c r="AU563" s="38"/>
      <c r="AV563" s="38"/>
      <c r="AW563" s="38"/>
      <c r="AX563" s="38"/>
      <c r="AY563" s="38"/>
      <c r="AZ563" s="38"/>
      <c r="BA563" s="45"/>
      <c r="BB563" s="45"/>
      <c r="BC563" s="45"/>
      <c r="BD563" s="45"/>
      <c r="BE563" s="45"/>
      <c r="BF563" s="38"/>
      <c r="BG563" s="38"/>
      <c r="BH563" s="38"/>
      <c r="BI563" s="38"/>
      <c r="BJ563" s="45"/>
      <c r="BK563" s="45"/>
      <c r="BL563" s="38"/>
      <c r="BM563" s="38"/>
      <c r="BN563" s="38"/>
      <c r="BO563" s="38"/>
      <c r="BP563" s="42"/>
      <c r="BQ563" s="42"/>
      <c r="BR563" s="42"/>
      <c r="BS563" s="42"/>
      <c r="BT563" s="42"/>
    </row>
    <row r="564" spans="1:72" s="63" customFormat="1">
      <c r="A564" s="53" t="str">
        <f t="shared" si="8"/>
        <v/>
      </c>
      <c r="B564" s="62"/>
      <c r="C564" s="65"/>
      <c r="D564" s="50" t="str">
        <f>IFERROR((VLOOKUP(C564,ผู้สำเร็จการศึกษา!$C$1:$M$3332,2,0)),"")</f>
        <v/>
      </c>
      <c r="E564" s="51" t="str">
        <f>IFERROR((VLOOKUP(C564,ผู้สำเร็จการศึกษา!$C$1:$M$3332,3,0)),"")</f>
        <v/>
      </c>
      <c r="F564" s="51" t="str">
        <f>IFERROR((VLOOKUP(C564,ผู้สำเร็จการศึกษา!$C$1:$M$3332,4,0)),"")</f>
        <v/>
      </c>
      <c r="G564" s="51" t="str">
        <f>IFERROR((VLOOKUP(C564,ผู้สำเร็จการศึกษา!$C$1:$M$3332,10,0)),"")</f>
        <v/>
      </c>
      <c r="H564" s="51" t="str">
        <f>IFERROR((VLOOKUP(C564,ผู้สำเร็จการศึกษา!$C$1:$M$3332,6,0)),"")</f>
        <v/>
      </c>
      <c r="I564" s="51" t="str">
        <f>IFERROR((VLOOKUP(C564,ผู้สำเร็จการศึกษา!$C$1:$M$3332,8,0)),"")</f>
        <v/>
      </c>
      <c r="J564" s="51"/>
      <c r="K564" s="51"/>
      <c r="L564" s="51"/>
      <c r="M564" s="51"/>
      <c r="N564" s="51"/>
      <c r="O564" s="51"/>
      <c r="P564" s="51"/>
      <c r="Q564" s="51"/>
      <c r="R564" s="51"/>
      <c r="S564" s="39"/>
      <c r="T564" s="40"/>
      <c r="U564" s="39"/>
      <c r="V564" s="40"/>
      <c r="W564" s="39"/>
      <c r="X564" s="41"/>
      <c r="Y564" s="41"/>
      <c r="Z564" s="41"/>
      <c r="AA564" s="42"/>
      <c r="AB564" s="41"/>
      <c r="AC564" s="41"/>
      <c r="AD564" s="41"/>
      <c r="AE564" s="40"/>
      <c r="AF564" s="43"/>
      <c r="AG564" s="43"/>
      <c r="AH564" s="40"/>
      <c r="AI564" s="44"/>
      <c r="AJ564" s="44"/>
      <c r="AK564" s="44"/>
      <c r="AL564" s="44"/>
      <c r="AM564" s="44"/>
      <c r="AN564" s="44"/>
      <c r="AO564" s="45"/>
      <c r="AP564" s="45"/>
      <c r="AQ564" s="45"/>
      <c r="AR564" s="45"/>
      <c r="AS564" s="45"/>
      <c r="AT564" s="45"/>
      <c r="AU564" s="38"/>
      <c r="AV564" s="38"/>
      <c r="AW564" s="38"/>
      <c r="AX564" s="38"/>
      <c r="AY564" s="38"/>
      <c r="AZ564" s="38"/>
      <c r="BA564" s="45"/>
      <c r="BB564" s="45"/>
      <c r="BC564" s="45"/>
      <c r="BD564" s="45"/>
      <c r="BE564" s="45"/>
      <c r="BF564" s="38"/>
      <c r="BG564" s="38"/>
      <c r="BH564" s="38"/>
      <c r="BI564" s="38"/>
      <c r="BJ564" s="45"/>
      <c r="BK564" s="45"/>
      <c r="BL564" s="38"/>
      <c r="BM564" s="38"/>
      <c r="BN564" s="38"/>
      <c r="BO564" s="38"/>
      <c r="BP564" s="42"/>
      <c r="BQ564" s="42"/>
      <c r="BR564" s="42"/>
      <c r="BS564" s="42"/>
      <c r="BT564" s="42"/>
    </row>
    <row r="565" spans="1:72" s="63" customFormat="1">
      <c r="A565" s="53" t="str">
        <f t="shared" ref="A565:A628" si="9">IF(B565&lt;&gt;"",1+A564, IF(D565&lt;&gt;"",1+A564, IF(E565&lt;&gt;"",1+A564, IF(F565&lt;&gt;"",1+A564, IF(G565&lt;&gt;"",1+A564,"")))))</f>
        <v/>
      </c>
      <c r="B565" s="62"/>
      <c r="C565" s="65"/>
      <c r="D565" s="50" t="str">
        <f>IFERROR((VLOOKUP(C565,ผู้สำเร็จการศึกษา!$C$1:$M$3332,2,0)),"")</f>
        <v/>
      </c>
      <c r="E565" s="51" t="str">
        <f>IFERROR((VLOOKUP(C565,ผู้สำเร็จการศึกษา!$C$1:$M$3332,3,0)),"")</f>
        <v/>
      </c>
      <c r="F565" s="51" t="str">
        <f>IFERROR((VLOOKUP(C565,ผู้สำเร็จการศึกษา!$C$1:$M$3332,4,0)),"")</f>
        <v/>
      </c>
      <c r="G565" s="51" t="str">
        <f>IFERROR((VLOOKUP(C565,ผู้สำเร็จการศึกษา!$C$1:$M$3332,10,0)),"")</f>
        <v/>
      </c>
      <c r="H565" s="51" t="str">
        <f>IFERROR((VLOOKUP(C565,ผู้สำเร็จการศึกษา!$C$1:$M$3332,6,0)),"")</f>
        <v/>
      </c>
      <c r="I565" s="51" t="str">
        <f>IFERROR((VLOOKUP(C565,ผู้สำเร็จการศึกษา!$C$1:$M$3332,8,0)),"")</f>
        <v/>
      </c>
      <c r="J565" s="51"/>
      <c r="K565" s="51"/>
      <c r="L565" s="51"/>
      <c r="M565" s="51"/>
      <c r="N565" s="51"/>
      <c r="O565" s="51"/>
      <c r="P565" s="51"/>
      <c r="Q565" s="51"/>
      <c r="R565" s="51"/>
      <c r="S565" s="39"/>
      <c r="T565" s="40"/>
      <c r="U565" s="39"/>
      <c r="V565" s="40"/>
      <c r="W565" s="39"/>
      <c r="X565" s="41"/>
      <c r="Y565" s="41"/>
      <c r="Z565" s="41"/>
      <c r="AA565" s="42"/>
      <c r="AB565" s="41"/>
      <c r="AC565" s="41"/>
      <c r="AD565" s="41"/>
      <c r="AE565" s="40"/>
      <c r="AF565" s="43"/>
      <c r="AG565" s="43"/>
      <c r="AH565" s="40"/>
      <c r="AI565" s="44"/>
      <c r="AJ565" s="44"/>
      <c r="AK565" s="44"/>
      <c r="AL565" s="44"/>
      <c r="AM565" s="44"/>
      <c r="AN565" s="44"/>
      <c r="AO565" s="45"/>
      <c r="AP565" s="45"/>
      <c r="AQ565" s="45"/>
      <c r="AR565" s="45"/>
      <c r="AS565" s="45"/>
      <c r="AT565" s="45"/>
      <c r="AU565" s="38"/>
      <c r="AV565" s="38"/>
      <c r="AW565" s="38"/>
      <c r="AX565" s="38"/>
      <c r="AY565" s="38"/>
      <c r="AZ565" s="38"/>
      <c r="BA565" s="45"/>
      <c r="BB565" s="45"/>
      <c r="BC565" s="45"/>
      <c r="BD565" s="45"/>
      <c r="BE565" s="45"/>
      <c r="BF565" s="38"/>
      <c r="BG565" s="38"/>
      <c r="BH565" s="38"/>
      <c r="BI565" s="38"/>
      <c r="BJ565" s="45"/>
      <c r="BK565" s="45"/>
      <c r="BL565" s="38"/>
      <c r="BM565" s="38"/>
      <c r="BN565" s="38"/>
      <c r="BO565" s="38"/>
      <c r="BP565" s="42"/>
      <c r="BQ565" s="42"/>
      <c r="BR565" s="42"/>
      <c r="BS565" s="42"/>
      <c r="BT565" s="42"/>
    </row>
    <row r="566" spans="1:72" s="63" customFormat="1">
      <c r="A566" s="53" t="str">
        <f t="shared" si="9"/>
        <v/>
      </c>
      <c r="B566" s="62"/>
      <c r="C566" s="65"/>
      <c r="D566" s="50" t="str">
        <f>IFERROR((VLOOKUP(C566,ผู้สำเร็จการศึกษา!$C$1:$M$3332,2,0)),"")</f>
        <v/>
      </c>
      <c r="E566" s="51" t="str">
        <f>IFERROR((VLOOKUP(C566,ผู้สำเร็จการศึกษา!$C$1:$M$3332,3,0)),"")</f>
        <v/>
      </c>
      <c r="F566" s="51" t="str">
        <f>IFERROR((VLOOKUP(C566,ผู้สำเร็จการศึกษา!$C$1:$M$3332,4,0)),"")</f>
        <v/>
      </c>
      <c r="G566" s="51" t="str">
        <f>IFERROR((VLOOKUP(C566,ผู้สำเร็จการศึกษา!$C$1:$M$3332,10,0)),"")</f>
        <v/>
      </c>
      <c r="H566" s="51" t="str">
        <f>IFERROR((VLOOKUP(C566,ผู้สำเร็จการศึกษา!$C$1:$M$3332,6,0)),"")</f>
        <v/>
      </c>
      <c r="I566" s="51" t="str">
        <f>IFERROR((VLOOKUP(C566,ผู้สำเร็จการศึกษา!$C$1:$M$3332,8,0)),"")</f>
        <v/>
      </c>
      <c r="J566" s="51"/>
      <c r="K566" s="51"/>
      <c r="L566" s="51"/>
      <c r="M566" s="51"/>
      <c r="N566" s="51"/>
      <c r="O566" s="51"/>
      <c r="P566" s="51"/>
      <c r="Q566" s="51"/>
      <c r="R566" s="51"/>
      <c r="S566" s="39"/>
      <c r="T566" s="40"/>
      <c r="U566" s="39"/>
      <c r="V566" s="40"/>
      <c r="W566" s="39"/>
      <c r="X566" s="41"/>
      <c r="Y566" s="41"/>
      <c r="Z566" s="41"/>
      <c r="AA566" s="42"/>
      <c r="AB566" s="41"/>
      <c r="AC566" s="41"/>
      <c r="AD566" s="41"/>
      <c r="AE566" s="40"/>
      <c r="AF566" s="43"/>
      <c r="AG566" s="43"/>
      <c r="AH566" s="40"/>
      <c r="AI566" s="44"/>
      <c r="AJ566" s="44"/>
      <c r="AK566" s="44"/>
      <c r="AL566" s="44"/>
      <c r="AM566" s="44"/>
      <c r="AN566" s="44"/>
      <c r="AO566" s="45"/>
      <c r="AP566" s="45"/>
      <c r="AQ566" s="45"/>
      <c r="AR566" s="45"/>
      <c r="AS566" s="45"/>
      <c r="AT566" s="45"/>
      <c r="AU566" s="38"/>
      <c r="AV566" s="38"/>
      <c r="AW566" s="38"/>
      <c r="AX566" s="38"/>
      <c r="AY566" s="38"/>
      <c r="AZ566" s="38"/>
      <c r="BA566" s="45"/>
      <c r="BB566" s="45"/>
      <c r="BC566" s="45"/>
      <c r="BD566" s="45"/>
      <c r="BE566" s="45"/>
      <c r="BF566" s="38"/>
      <c r="BG566" s="38"/>
      <c r="BH566" s="38"/>
      <c r="BI566" s="38"/>
      <c r="BJ566" s="45"/>
      <c r="BK566" s="45"/>
      <c r="BL566" s="38"/>
      <c r="BM566" s="38"/>
      <c r="BN566" s="38"/>
      <c r="BO566" s="38"/>
      <c r="BP566" s="42"/>
      <c r="BQ566" s="42"/>
      <c r="BR566" s="42"/>
      <c r="BS566" s="42"/>
      <c r="BT566" s="42"/>
    </row>
    <row r="567" spans="1:72" s="63" customFormat="1">
      <c r="A567" s="53" t="str">
        <f t="shared" si="9"/>
        <v/>
      </c>
      <c r="B567" s="62"/>
      <c r="C567" s="65"/>
      <c r="D567" s="50" t="str">
        <f>IFERROR((VLOOKUP(C567,ผู้สำเร็จการศึกษา!$C$1:$M$3332,2,0)),"")</f>
        <v/>
      </c>
      <c r="E567" s="51" t="str">
        <f>IFERROR((VLOOKUP(C567,ผู้สำเร็จการศึกษา!$C$1:$M$3332,3,0)),"")</f>
        <v/>
      </c>
      <c r="F567" s="51" t="str">
        <f>IFERROR((VLOOKUP(C567,ผู้สำเร็จการศึกษา!$C$1:$M$3332,4,0)),"")</f>
        <v/>
      </c>
      <c r="G567" s="51" t="str">
        <f>IFERROR((VLOOKUP(C567,ผู้สำเร็จการศึกษา!$C$1:$M$3332,10,0)),"")</f>
        <v/>
      </c>
      <c r="H567" s="51" t="str">
        <f>IFERROR((VLOOKUP(C567,ผู้สำเร็จการศึกษา!$C$1:$M$3332,6,0)),"")</f>
        <v/>
      </c>
      <c r="I567" s="51" t="str">
        <f>IFERROR((VLOOKUP(C567,ผู้สำเร็จการศึกษา!$C$1:$M$3332,8,0)),"")</f>
        <v/>
      </c>
      <c r="J567" s="51"/>
      <c r="K567" s="51"/>
      <c r="L567" s="51"/>
      <c r="M567" s="51"/>
      <c r="N567" s="51"/>
      <c r="O567" s="51"/>
      <c r="P567" s="51"/>
      <c r="Q567" s="51"/>
      <c r="R567" s="51"/>
      <c r="S567" s="39"/>
      <c r="T567" s="40"/>
      <c r="U567" s="39"/>
      <c r="V567" s="40"/>
      <c r="W567" s="39"/>
      <c r="X567" s="41"/>
      <c r="Y567" s="41"/>
      <c r="Z567" s="41"/>
      <c r="AA567" s="42"/>
      <c r="AB567" s="41"/>
      <c r="AC567" s="41"/>
      <c r="AD567" s="41"/>
      <c r="AE567" s="40"/>
      <c r="AF567" s="43"/>
      <c r="AG567" s="43"/>
      <c r="AH567" s="40"/>
      <c r="AI567" s="44"/>
      <c r="AJ567" s="44"/>
      <c r="AK567" s="44"/>
      <c r="AL567" s="44"/>
      <c r="AM567" s="44"/>
      <c r="AN567" s="44"/>
      <c r="AO567" s="45"/>
      <c r="AP567" s="45"/>
      <c r="AQ567" s="45"/>
      <c r="AR567" s="45"/>
      <c r="AS567" s="45"/>
      <c r="AT567" s="45"/>
      <c r="AU567" s="38"/>
      <c r="AV567" s="38"/>
      <c r="AW567" s="38"/>
      <c r="AX567" s="38"/>
      <c r="AY567" s="38"/>
      <c r="AZ567" s="38"/>
      <c r="BA567" s="45"/>
      <c r="BB567" s="45"/>
      <c r="BC567" s="45"/>
      <c r="BD567" s="45"/>
      <c r="BE567" s="45"/>
      <c r="BF567" s="38"/>
      <c r="BG567" s="38"/>
      <c r="BH567" s="38"/>
      <c r="BI567" s="38"/>
      <c r="BJ567" s="45"/>
      <c r="BK567" s="45"/>
      <c r="BL567" s="38"/>
      <c r="BM567" s="38"/>
      <c r="BN567" s="38"/>
      <c r="BO567" s="38"/>
      <c r="BP567" s="42"/>
      <c r="BQ567" s="42"/>
      <c r="BR567" s="42"/>
      <c r="BS567" s="42"/>
      <c r="BT567" s="42"/>
    </row>
    <row r="568" spans="1:72" s="63" customFormat="1">
      <c r="A568" s="53" t="str">
        <f t="shared" si="9"/>
        <v/>
      </c>
      <c r="B568" s="62"/>
      <c r="C568" s="65"/>
      <c r="D568" s="50" t="str">
        <f>IFERROR((VLOOKUP(C568,ผู้สำเร็จการศึกษา!$C$1:$M$3332,2,0)),"")</f>
        <v/>
      </c>
      <c r="E568" s="51" t="str">
        <f>IFERROR((VLOOKUP(C568,ผู้สำเร็จการศึกษา!$C$1:$M$3332,3,0)),"")</f>
        <v/>
      </c>
      <c r="F568" s="51" t="str">
        <f>IFERROR((VLOOKUP(C568,ผู้สำเร็จการศึกษา!$C$1:$M$3332,4,0)),"")</f>
        <v/>
      </c>
      <c r="G568" s="51" t="str">
        <f>IFERROR((VLOOKUP(C568,ผู้สำเร็จการศึกษา!$C$1:$M$3332,10,0)),"")</f>
        <v/>
      </c>
      <c r="H568" s="51" t="str">
        <f>IFERROR((VLOOKUP(C568,ผู้สำเร็จการศึกษา!$C$1:$M$3332,6,0)),"")</f>
        <v/>
      </c>
      <c r="I568" s="51" t="str">
        <f>IFERROR((VLOOKUP(C568,ผู้สำเร็จการศึกษา!$C$1:$M$3332,8,0)),"")</f>
        <v/>
      </c>
      <c r="J568" s="51"/>
      <c r="K568" s="51"/>
      <c r="L568" s="51"/>
      <c r="M568" s="51"/>
      <c r="N568" s="51"/>
      <c r="O568" s="51"/>
      <c r="P568" s="51"/>
      <c r="Q568" s="51"/>
      <c r="R568" s="51"/>
      <c r="S568" s="39"/>
      <c r="T568" s="40"/>
      <c r="U568" s="39"/>
      <c r="V568" s="40"/>
      <c r="W568" s="39"/>
      <c r="X568" s="41"/>
      <c r="Y568" s="41"/>
      <c r="Z568" s="41"/>
      <c r="AA568" s="42"/>
      <c r="AB568" s="41"/>
      <c r="AC568" s="41"/>
      <c r="AD568" s="41"/>
      <c r="AE568" s="40"/>
      <c r="AF568" s="43"/>
      <c r="AG568" s="43"/>
      <c r="AH568" s="40"/>
      <c r="AI568" s="44"/>
      <c r="AJ568" s="44"/>
      <c r="AK568" s="44"/>
      <c r="AL568" s="44"/>
      <c r="AM568" s="44"/>
      <c r="AN568" s="44"/>
      <c r="AO568" s="45"/>
      <c r="AP568" s="45"/>
      <c r="AQ568" s="45"/>
      <c r="AR568" s="45"/>
      <c r="AS568" s="45"/>
      <c r="AT568" s="45"/>
      <c r="AU568" s="38"/>
      <c r="AV568" s="38"/>
      <c r="AW568" s="38"/>
      <c r="AX568" s="38"/>
      <c r="AY568" s="38"/>
      <c r="AZ568" s="38"/>
      <c r="BA568" s="45"/>
      <c r="BB568" s="45"/>
      <c r="BC568" s="45"/>
      <c r="BD568" s="45"/>
      <c r="BE568" s="45"/>
      <c r="BF568" s="38"/>
      <c r="BG568" s="38"/>
      <c r="BH568" s="38"/>
      <c r="BI568" s="38"/>
      <c r="BJ568" s="45"/>
      <c r="BK568" s="45"/>
      <c r="BL568" s="38"/>
      <c r="BM568" s="38"/>
      <c r="BN568" s="38"/>
      <c r="BO568" s="38"/>
      <c r="BP568" s="42"/>
      <c r="BQ568" s="42"/>
      <c r="BR568" s="42"/>
      <c r="BS568" s="42"/>
      <c r="BT568" s="42"/>
    </row>
    <row r="569" spans="1:72" s="63" customFormat="1">
      <c r="A569" s="53" t="str">
        <f t="shared" si="9"/>
        <v/>
      </c>
      <c r="B569" s="62"/>
      <c r="C569" s="65"/>
      <c r="D569" s="50" t="str">
        <f>IFERROR((VLOOKUP(C569,ผู้สำเร็จการศึกษา!$C$1:$M$3332,2,0)),"")</f>
        <v/>
      </c>
      <c r="E569" s="51" t="str">
        <f>IFERROR((VLOOKUP(C569,ผู้สำเร็จการศึกษา!$C$1:$M$3332,3,0)),"")</f>
        <v/>
      </c>
      <c r="F569" s="51" t="str">
        <f>IFERROR((VLOOKUP(C569,ผู้สำเร็จการศึกษา!$C$1:$M$3332,4,0)),"")</f>
        <v/>
      </c>
      <c r="G569" s="51" t="str">
        <f>IFERROR((VLOOKUP(C569,ผู้สำเร็จการศึกษา!$C$1:$M$3332,10,0)),"")</f>
        <v/>
      </c>
      <c r="H569" s="51" t="str">
        <f>IFERROR((VLOOKUP(C569,ผู้สำเร็จการศึกษา!$C$1:$M$3332,6,0)),"")</f>
        <v/>
      </c>
      <c r="I569" s="51" t="str">
        <f>IFERROR((VLOOKUP(C569,ผู้สำเร็จการศึกษา!$C$1:$M$3332,8,0)),"")</f>
        <v/>
      </c>
      <c r="J569" s="51"/>
      <c r="K569" s="51"/>
      <c r="L569" s="51"/>
      <c r="M569" s="51"/>
      <c r="N569" s="51"/>
      <c r="O569" s="51"/>
      <c r="P569" s="51"/>
      <c r="Q569" s="51"/>
      <c r="R569" s="51"/>
      <c r="S569" s="39"/>
      <c r="T569" s="40"/>
      <c r="U569" s="39"/>
      <c r="V569" s="40"/>
      <c r="W569" s="39"/>
      <c r="X569" s="41"/>
      <c r="Y569" s="41"/>
      <c r="Z569" s="41"/>
      <c r="AA569" s="42"/>
      <c r="AB569" s="41"/>
      <c r="AC569" s="41"/>
      <c r="AD569" s="41"/>
      <c r="AE569" s="40"/>
      <c r="AF569" s="43"/>
      <c r="AG569" s="43"/>
      <c r="AH569" s="40"/>
      <c r="AI569" s="44"/>
      <c r="AJ569" s="44"/>
      <c r="AK569" s="44"/>
      <c r="AL569" s="44"/>
      <c r="AM569" s="44"/>
      <c r="AN569" s="44"/>
      <c r="AO569" s="45"/>
      <c r="AP569" s="45"/>
      <c r="AQ569" s="45"/>
      <c r="AR569" s="45"/>
      <c r="AS569" s="45"/>
      <c r="AT569" s="45"/>
      <c r="AU569" s="38"/>
      <c r="AV569" s="38"/>
      <c r="AW569" s="38"/>
      <c r="AX569" s="38"/>
      <c r="AY569" s="38"/>
      <c r="AZ569" s="38"/>
      <c r="BA569" s="45"/>
      <c r="BB569" s="45"/>
      <c r="BC569" s="45"/>
      <c r="BD569" s="45"/>
      <c r="BE569" s="45"/>
      <c r="BF569" s="38"/>
      <c r="BG569" s="38"/>
      <c r="BH569" s="38"/>
      <c r="BI569" s="38"/>
      <c r="BJ569" s="45"/>
      <c r="BK569" s="45"/>
      <c r="BL569" s="38"/>
      <c r="BM569" s="38"/>
      <c r="BN569" s="38"/>
      <c r="BO569" s="38"/>
      <c r="BP569" s="42"/>
      <c r="BQ569" s="42"/>
      <c r="BR569" s="42"/>
      <c r="BS569" s="42"/>
      <c r="BT569" s="42"/>
    </row>
    <row r="570" spans="1:72" s="63" customFormat="1">
      <c r="A570" s="53" t="str">
        <f t="shared" si="9"/>
        <v/>
      </c>
      <c r="B570" s="62"/>
      <c r="C570" s="65"/>
      <c r="D570" s="50" t="str">
        <f>IFERROR((VLOOKUP(C570,ผู้สำเร็จการศึกษา!$C$1:$M$3332,2,0)),"")</f>
        <v/>
      </c>
      <c r="E570" s="51" t="str">
        <f>IFERROR((VLOOKUP(C570,ผู้สำเร็จการศึกษา!$C$1:$M$3332,3,0)),"")</f>
        <v/>
      </c>
      <c r="F570" s="51" t="str">
        <f>IFERROR((VLOOKUP(C570,ผู้สำเร็จการศึกษา!$C$1:$M$3332,4,0)),"")</f>
        <v/>
      </c>
      <c r="G570" s="51" t="str">
        <f>IFERROR((VLOOKUP(C570,ผู้สำเร็จการศึกษา!$C$1:$M$3332,10,0)),"")</f>
        <v/>
      </c>
      <c r="H570" s="51" t="str">
        <f>IFERROR((VLOOKUP(C570,ผู้สำเร็จการศึกษา!$C$1:$M$3332,6,0)),"")</f>
        <v/>
      </c>
      <c r="I570" s="51" t="str">
        <f>IFERROR((VLOOKUP(C570,ผู้สำเร็จการศึกษา!$C$1:$M$3332,8,0)),"")</f>
        <v/>
      </c>
      <c r="J570" s="51"/>
      <c r="K570" s="51"/>
      <c r="L570" s="51"/>
      <c r="M570" s="51"/>
      <c r="N570" s="51"/>
      <c r="O570" s="51"/>
      <c r="P570" s="51"/>
      <c r="Q570" s="51"/>
      <c r="R570" s="51"/>
      <c r="S570" s="39"/>
      <c r="T570" s="40"/>
      <c r="U570" s="39"/>
      <c r="V570" s="40"/>
      <c r="W570" s="39"/>
      <c r="X570" s="41"/>
      <c r="Y570" s="41"/>
      <c r="Z570" s="41"/>
      <c r="AA570" s="42"/>
      <c r="AB570" s="41"/>
      <c r="AC570" s="41"/>
      <c r="AD570" s="41"/>
      <c r="AE570" s="40"/>
      <c r="AF570" s="43"/>
      <c r="AG570" s="43"/>
      <c r="AH570" s="40"/>
      <c r="AI570" s="44"/>
      <c r="AJ570" s="44"/>
      <c r="AK570" s="44"/>
      <c r="AL570" s="44"/>
      <c r="AM570" s="44"/>
      <c r="AN570" s="44"/>
      <c r="AO570" s="45"/>
      <c r="AP570" s="45"/>
      <c r="AQ570" s="45"/>
      <c r="AR570" s="45"/>
      <c r="AS570" s="45"/>
      <c r="AT570" s="45"/>
      <c r="AU570" s="38"/>
      <c r="AV570" s="38"/>
      <c r="AW570" s="38"/>
      <c r="AX570" s="38"/>
      <c r="AY570" s="38"/>
      <c r="AZ570" s="38"/>
      <c r="BA570" s="45"/>
      <c r="BB570" s="45"/>
      <c r="BC570" s="45"/>
      <c r="BD570" s="45"/>
      <c r="BE570" s="45"/>
      <c r="BF570" s="38"/>
      <c r="BG570" s="38"/>
      <c r="BH570" s="38"/>
      <c r="BI570" s="38"/>
      <c r="BJ570" s="45"/>
      <c r="BK570" s="45"/>
      <c r="BL570" s="38"/>
      <c r="BM570" s="38"/>
      <c r="BN570" s="38"/>
      <c r="BO570" s="38"/>
      <c r="BP570" s="42"/>
      <c r="BQ570" s="42"/>
      <c r="BR570" s="42"/>
      <c r="BS570" s="42"/>
      <c r="BT570" s="42"/>
    </row>
    <row r="571" spans="1:72" s="63" customFormat="1">
      <c r="A571" s="53" t="str">
        <f t="shared" si="9"/>
        <v/>
      </c>
      <c r="B571" s="62"/>
      <c r="C571" s="65"/>
      <c r="D571" s="50" t="str">
        <f>IFERROR((VLOOKUP(C571,ผู้สำเร็จการศึกษา!$C$1:$M$3332,2,0)),"")</f>
        <v/>
      </c>
      <c r="E571" s="51" t="str">
        <f>IFERROR((VLOOKUP(C571,ผู้สำเร็จการศึกษา!$C$1:$M$3332,3,0)),"")</f>
        <v/>
      </c>
      <c r="F571" s="51" t="str">
        <f>IFERROR((VLOOKUP(C571,ผู้สำเร็จการศึกษา!$C$1:$M$3332,4,0)),"")</f>
        <v/>
      </c>
      <c r="G571" s="51" t="str">
        <f>IFERROR((VLOOKUP(C571,ผู้สำเร็จการศึกษา!$C$1:$M$3332,10,0)),"")</f>
        <v/>
      </c>
      <c r="H571" s="51" t="str">
        <f>IFERROR((VLOOKUP(C571,ผู้สำเร็จการศึกษา!$C$1:$M$3332,6,0)),"")</f>
        <v/>
      </c>
      <c r="I571" s="51" t="str">
        <f>IFERROR((VLOOKUP(C571,ผู้สำเร็จการศึกษา!$C$1:$M$3332,8,0)),"")</f>
        <v/>
      </c>
      <c r="J571" s="51"/>
      <c r="K571" s="51"/>
      <c r="L571" s="51"/>
      <c r="M571" s="51"/>
      <c r="N571" s="51"/>
      <c r="O571" s="51"/>
      <c r="P571" s="51"/>
      <c r="Q571" s="51"/>
      <c r="R571" s="51"/>
      <c r="S571" s="39"/>
      <c r="T571" s="40"/>
      <c r="U571" s="39"/>
      <c r="V571" s="40"/>
      <c r="W571" s="39"/>
      <c r="X571" s="41"/>
      <c r="Y571" s="41"/>
      <c r="Z571" s="41"/>
      <c r="AA571" s="42"/>
      <c r="AB571" s="41"/>
      <c r="AC571" s="41"/>
      <c r="AD571" s="41"/>
      <c r="AE571" s="40"/>
      <c r="AF571" s="43"/>
      <c r="AG571" s="43"/>
      <c r="AH571" s="40"/>
      <c r="AI571" s="44"/>
      <c r="AJ571" s="44"/>
      <c r="AK571" s="44"/>
      <c r="AL571" s="44"/>
      <c r="AM571" s="44"/>
      <c r="AN571" s="44"/>
      <c r="AO571" s="45"/>
      <c r="AP571" s="45"/>
      <c r="AQ571" s="45"/>
      <c r="AR571" s="45"/>
      <c r="AS571" s="45"/>
      <c r="AT571" s="45"/>
      <c r="AU571" s="38"/>
      <c r="AV571" s="38"/>
      <c r="AW571" s="38"/>
      <c r="AX571" s="38"/>
      <c r="AY571" s="38"/>
      <c r="AZ571" s="38"/>
      <c r="BA571" s="45"/>
      <c r="BB571" s="45"/>
      <c r="BC571" s="45"/>
      <c r="BD571" s="45"/>
      <c r="BE571" s="45"/>
      <c r="BF571" s="38"/>
      <c r="BG571" s="38"/>
      <c r="BH571" s="38"/>
      <c r="BI571" s="38"/>
      <c r="BJ571" s="45"/>
      <c r="BK571" s="45"/>
      <c r="BL571" s="38"/>
      <c r="BM571" s="38"/>
      <c r="BN571" s="38"/>
      <c r="BO571" s="38"/>
      <c r="BP571" s="42"/>
      <c r="BQ571" s="42"/>
      <c r="BR571" s="42"/>
      <c r="BS571" s="42"/>
      <c r="BT571" s="42"/>
    </row>
    <row r="572" spans="1:72" s="63" customFormat="1">
      <c r="A572" s="53" t="str">
        <f t="shared" si="9"/>
        <v/>
      </c>
      <c r="B572" s="62"/>
      <c r="C572" s="65"/>
      <c r="D572" s="50" t="str">
        <f>IFERROR((VLOOKUP(C572,ผู้สำเร็จการศึกษา!$C$1:$M$3332,2,0)),"")</f>
        <v/>
      </c>
      <c r="E572" s="51" t="str">
        <f>IFERROR((VLOOKUP(C572,ผู้สำเร็จการศึกษา!$C$1:$M$3332,3,0)),"")</f>
        <v/>
      </c>
      <c r="F572" s="51" t="str">
        <f>IFERROR((VLOOKUP(C572,ผู้สำเร็จการศึกษา!$C$1:$M$3332,4,0)),"")</f>
        <v/>
      </c>
      <c r="G572" s="51" t="str">
        <f>IFERROR((VLOOKUP(C572,ผู้สำเร็จการศึกษา!$C$1:$M$3332,10,0)),"")</f>
        <v/>
      </c>
      <c r="H572" s="51" t="str">
        <f>IFERROR((VLOOKUP(C572,ผู้สำเร็จการศึกษา!$C$1:$M$3332,6,0)),"")</f>
        <v/>
      </c>
      <c r="I572" s="51" t="str">
        <f>IFERROR((VLOOKUP(C572,ผู้สำเร็จการศึกษา!$C$1:$M$3332,8,0)),"")</f>
        <v/>
      </c>
      <c r="J572" s="51"/>
      <c r="K572" s="51"/>
      <c r="L572" s="51"/>
      <c r="M572" s="51"/>
      <c r="N572" s="51"/>
      <c r="O572" s="51"/>
      <c r="P572" s="51"/>
      <c r="Q572" s="51"/>
      <c r="R572" s="51"/>
      <c r="S572" s="39"/>
      <c r="T572" s="40"/>
      <c r="U572" s="39"/>
      <c r="V572" s="40"/>
      <c r="W572" s="39"/>
      <c r="X572" s="41"/>
      <c r="Y572" s="41"/>
      <c r="Z572" s="41"/>
      <c r="AA572" s="42"/>
      <c r="AB572" s="41"/>
      <c r="AC572" s="41"/>
      <c r="AD572" s="41"/>
      <c r="AE572" s="40"/>
      <c r="AF572" s="43"/>
      <c r="AG572" s="43"/>
      <c r="AH572" s="40"/>
      <c r="AI572" s="44"/>
      <c r="AJ572" s="44"/>
      <c r="AK572" s="44"/>
      <c r="AL572" s="44"/>
      <c r="AM572" s="44"/>
      <c r="AN572" s="44"/>
      <c r="AO572" s="45"/>
      <c r="AP572" s="45"/>
      <c r="AQ572" s="45"/>
      <c r="AR572" s="45"/>
      <c r="AS572" s="45"/>
      <c r="AT572" s="45"/>
      <c r="AU572" s="38"/>
      <c r="AV572" s="38"/>
      <c r="AW572" s="38"/>
      <c r="AX572" s="38"/>
      <c r="AY572" s="38"/>
      <c r="AZ572" s="38"/>
      <c r="BA572" s="45"/>
      <c r="BB572" s="45"/>
      <c r="BC572" s="45"/>
      <c r="BD572" s="45"/>
      <c r="BE572" s="45"/>
      <c r="BF572" s="38"/>
      <c r="BG572" s="38"/>
      <c r="BH572" s="38"/>
      <c r="BI572" s="38"/>
      <c r="BJ572" s="45"/>
      <c r="BK572" s="45"/>
      <c r="BL572" s="38"/>
      <c r="BM572" s="38"/>
      <c r="BN572" s="38"/>
      <c r="BO572" s="38"/>
      <c r="BP572" s="42"/>
      <c r="BQ572" s="42"/>
      <c r="BR572" s="42"/>
      <c r="BS572" s="42"/>
      <c r="BT572" s="42"/>
    </row>
    <row r="573" spans="1:72" s="63" customFormat="1">
      <c r="A573" s="53" t="str">
        <f t="shared" si="9"/>
        <v/>
      </c>
      <c r="B573" s="62"/>
      <c r="C573" s="65"/>
      <c r="D573" s="50" t="str">
        <f>IFERROR((VLOOKUP(C573,ผู้สำเร็จการศึกษา!$C$1:$M$3332,2,0)),"")</f>
        <v/>
      </c>
      <c r="E573" s="51" t="str">
        <f>IFERROR((VLOOKUP(C573,ผู้สำเร็จการศึกษา!$C$1:$M$3332,3,0)),"")</f>
        <v/>
      </c>
      <c r="F573" s="51" t="str">
        <f>IFERROR((VLOOKUP(C573,ผู้สำเร็จการศึกษา!$C$1:$M$3332,4,0)),"")</f>
        <v/>
      </c>
      <c r="G573" s="51" t="str">
        <f>IFERROR((VLOOKUP(C573,ผู้สำเร็จการศึกษา!$C$1:$M$3332,10,0)),"")</f>
        <v/>
      </c>
      <c r="H573" s="51" t="str">
        <f>IFERROR((VLOOKUP(C573,ผู้สำเร็จการศึกษา!$C$1:$M$3332,6,0)),"")</f>
        <v/>
      </c>
      <c r="I573" s="51" t="str">
        <f>IFERROR((VLOOKUP(C573,ผู้สำเร็จการศึกษา!$C$1:$M$3332,8,0)),"")</f>
        <v/>
      </c>
      <c r="J573" s="51"/>
      <c r="K573" s="51"/>
      <c r="L573" s="51"/>
      <c r="M573" s="51"/>
      <c r="N573" s="51"/>
      <c r="O573" s="51"/>
      <c r="P573" s="51"/>
      <c r="Q573" s="51"/>
      <c r="R573" s="51"/>
      <c r="S573" s="39"/>
      <c r="T573" s="40"/>
      <c r="U573" s="39"/>
      <c r="V573" s="40"/>
      <c r="W573" s="39"/>
      <c r="X573" s="41"/>
      <c r="Y573" s="41"/>
      <c r="Z573" s="41"/>
      <c r="AA573" s="42"/>
      <c r="AB573" s="41"/>
      <c r="AC573" s="41"/>
      <c r="AD573" s="41"/>
      <c r="AE573" s="40"/>
      <c r="AF573" s="43"/>
      <c r="AG573" s="43"/>
      <c r="AH573" s="40"/>
      <c r="AI573" s="44"/>
      <c r="AJ573" s="44"/>
      <c r="AK573" s="44"/>
      <c r="AL573" s="44"/>
      <c r="AM573" s="44"/>
      <c r="AN573" s="44"/>
      <c r="AO573" s="45"/>
      <c r="AP573" s="45"/>
      <c r="AQ573" s="45"/>
      <c r="AR573" s="45"/>
      <c r="AS573" s="45"/>
      <c r="AT573" s="45"/>
      <c r="AU573" s="38"/>
      <c r="AV573" s="38"/>
      <c r="AW573" s="38"/>
      <c r="AX573" s="38"/>
      <c r="AY573" s="38"/>
      <c r="AZ573" s="38"/>
      <c r="BA573" s="45"/>
      <c r="BB573" s="45"/>
      <c r="BC573" s="45"/>
      <c r="BD573" s="45"/>
      <c r="BE573" s="45"/>
      <c r="BF573" s="38"/>
      <c r="BG573" s="38"/>
      <c r="BH573" s="38"/>
      <c r="BI573" s="38"/>
      <c r="BJ573" s="45"/>
      <c r="BK573" s="45"/>
      <c r="BL573" s="38"/>
      <c r="BM573" s="38"/>
      <c r="BN573" s="38"/>
      <c r="BO573" s="38"/>
      <c r="BP573" s="42"/>
      <c r="BQ573" s="42"/>
      <c r="BR573" s="42"/>
      <c r="BS573" s="42"/>
      <c r="BT573" s="42"/>
    </row>
    <row r="574" spans="1:72" s="63" customFormat="1">
      <c r="A574" s="53" t="str">
        <f t="shared" si="9"/>
        <v/>
      </c>
      <c r="B574" s="62"/>
      <c r="C574" s="65"/>
      <c r="D574" s="50" t="str">
        <f>IFERROR((VLOOKUP(C574,ผู้สำเร็จการศึกษา!$C$1:$M$3332,2,0)),"")</f>
        <v/>
      </c>
      <c r="E574" s="51" t="str">
        <f>IFERROR((VLOOKUP(C574,ผู้สำเร็จการศึกษา!$C$1:$M$3332,3,0)),"")</f>
        <v/>
      </c>
      <c r="F574" s="51" t="str">
        <f>IFERROR((VLOOKUP(C574,ผู้สำเร็จการศึกษา!$C$1:$M$3332,4,0)),"")</f>
        <v/>
      </c>
      <c r="G574" s="51" t="str">
        <f>IFERROR((VLOOKUP(C574,ผู้สำเร็จการศึกษา!$C$1:$M$3332,10,0)),"")</f>
        <v/>
      </c>
      <c r="H574" s="51" t="str">
        <f>IFERROR((VLOOKUP(C574,ผู้สำเร็จการศึกษา!$C$1:$M$3332,6,0)),"")</f>
        <v/>
      </c>
      <c r="I574" s="51" t="str">
        <f>IFERROR((VLOOKUP(C574,ผู้สำเร็จการศึกษา!$C$1:$M$3332,8,0)),"")</f>
        <v/>
      </c>
      <c r="J574" s="51"/>
      <c r="K574" s="51"/>
      <c r="L574" s="51"/>
      <c r="M574" s="51"/>
      <c r="N574" s="51"/>
      <c r="O574" s="51"/>
      <c r="P574" s="51"/>
      <c r="Q574" s="51"/>
      <c r="R574" s="51"/>
      <c r="S574" s="39"/>
      <c r="T574" s="40"/>
      <c r="U574" s="39"/>
      <c r="V574" s="40"/>
      <c r="W574" s="39"/>
      <c r="X574" s="41"/>
      <c r="Y574" s="41"/>
      <c r="Z574" s="41"/>
      <c r="AA574" s="42"/>
      <c r="AB574" s="41"/>
      <c r="AC574" s="41"/>
      <c r="AD574" s="41"/>
      <c r="AE574" s="40"/>
      <c r="AF574" s="43"/>
      <c r="AG574" s="43"/>
      <c r="AH574" s="40"/>
      <c r="AI574" s="44"/>
      <c r="AJ574" s="44"/>
      <c r="AK574" s="44"/>
      <c r="AL574" s="44"/>
      <c r="AM574" s="44"/>
      <c r="AN574" s="44"/>
      <c r="AO574" s="45"/>
      <c r="AP574" s="45"/>
      <c r="AQ574" s="45"/>
      <c r="AR574" s="45"/>
      <c r="AS574" s="45"/>
      <c r="AT574" s="45"/>
      <c r="AU574" s="38"/>
      <c r="AV574" s="38"/>
      <c r="AW574" s="38"/>
      <c r="AX574" s="38"/>
      <c r="AY574" s="38"/>
      <c r="AZ574" s="38"/>
      <c r="BA574" s="45"/>
      <c r="BB574" s="45"/>
      <c r="BC574" s="45"/>
      <c r="BD574" s="45"/>
      <c r="BE574" s="45"/>
      <c r="BF574" s="38"/>
      <c r="BG574" s="38"/>
      <c r="BH574" s="38"/>
      <c r="BI574" s="38"/>
      <c r="BJ574" s="45"/>
      <c r="BK574" s="45"/>
      <c r="BL574" s="38"/>
      <c r="BM574" s="38"/>
      <c r="BN574" s="38"/>
      <c r="BO574" s="38"/>
      <c r="BP574" s="42"/>
      <c r="BQ574" s="42"/>
      <c r="BR574" s="42"/>
      <c r="BS574" s="42"/>
      <c r="BT574" s="42"/>
    </row>
    <row r="575" spans="1:72" s="63" customFormat="1">
      <c r="A575" s="53" t="str">
        <f t="shared" si="9"/>
        <v/>
      </c>
      <c r="B575" s="62"/>
      <c r="C575" s="65"/>
      <c r="D575" s="50" t="str">
        <f>IFERROR((VLOOKUP(C575,ผู้สำเร็จการศึกษา!$C$1:$M$3332,2,0)),"")</f>
        <v/>
      </c>
      <c r="E575" s="51" t="str">
        <f>IFERROR((VLOOKUP(C575,ผู้สำเร็จการศึกษา!$C$1:$M$3332,3,0)),"")</f>
        <v/>
      </c>
      <c r="F575" s="51" t="str">
        <f>IFERROR((VLOOKUP(C575,ผู้สำเร็จการศึกษา!$C$1:$M$3332,4,0)),"")</f>
        <v/>
      </c>
      <c r="G575" s="51" t="str">
        <f>IFERROR((VLOOKUP(C575,ผู้สำเร็จการศึกษา!$C$1:$M$3332,10,0)),"")</f>
        <v/>
      </c>
      <c r="H575" s="51" t="str">
        <f>IFERROR((VLOOKUP(C575,ผู้สำเร็จการศึกษา!$C$1:$M$3332,6,0)),"")</f>
        <v/>
      </c>
      <c r="I575" s="51" t="str">
        <f>IFERROR((VLOOKUP(C575,ผู้สำเร็จการศึกษา!$C$1:$M$3332,8,0)),"")</f>
        <v/>
      </c>
      <c r="J575" s="51"/>
      <c r="K575" s="51"/>
      <c r="L575" s="51"/>
      <c r="M575" s="51"/>
      <c r="N575" s="51"/>
      <c r="O575" s="51"/>
      <c r="P575" s="51"/>
      <c r="Q575" s="51"/>
      <c r="R575" s="51"/>
      <c r="S575" s="39"/>
      <c r="T575" s="40"/>
      <c r="U575" s="39"/>
      <c r="V575" s="40"/>
      <c r="W575" s="39"/>
      <c r="X575" s="41"/>
      <c r="Y575" s="41"/>
      <c r="Z575" s="41"/>
      <c r="AA575" s="42"/>
      <c r="AB575" s="41"/>
      <c r="AC575" s="41"/>
      <c r="AD575" s="41"/>
      <c r="AE575" s="40"/>
      <c r="AF575" s="43"/>
      <c r="AG575" s="43"/>
      <c r="AH575" s="40"/>
      <c r="AI575" s="44"/>
      <c r="AJ575" s="44"/>
      <c r="AK575" s="44"/>
      <c r="AL575" s="44"/>
      <c r="AM575" s="44"/>
      <c r="AN575" s="44"/>
      <c r="AO575" s="45"/>
      <c r="AP575" s="45"/>
      <c r="AQ575" s="45"/>
      <c r="AR575" s="45"/>
      <c r="AS575" s="45"/>
      <c r="AT575" s="45"/>
      <c r="AU575" s="38"/>
      <c r="AV575" s="38"/>
      <c r="AW575" s="38"/>
      <c r="AX575" s="38"/>
      <c r="AY575" s="38"/>
      <c r="AZ575" s="38"/>
      <c r="BA575" s="45"/>
      <c r="BB575" s="45"/>
      <c r="BC575" s="45"/>
      <c r="BD575" s="45"/>
      <c r="BE575" s="45"/>
      <c r="BF575" s="38"/>
      <c r="BG575" s="38"/>
      <c r="BH575" s="38"/>
      <c r="BI575" s="38"/>
      <c r="BJ575" s="45"/>
      <c r="BK575" s="45"/>
      <c r="BL575" s="38"/>
      <c r="BM575" s="38"/>
      <c r="BN575" s="38"/>
      <c r="BO575" s="38"/>
      <c r="BP575" s="42"/>
      <c r="BQ575" s="42"/>
      <c r="BR575" s="42"/>
      <c r="BS575" s="42"/>
      <c r="BT575" s="42"/>
    </row>
    <row r="576" spans="1:72" s="63" customFormat="1">
      <c r="A576" s="53" t="str">
        <f t="shared" si="9"/>
        <v/>
      </c>
      <c r="B576" s="62"/>
      <c r="C576" s="65"/>
      <c r="D576" s="50" t="str">
        <f>IFERROR((VLOOKUP(C576,ผู้สำเร็จการศึกษา!$C$1:$M$3332,2,0)),"")</f>
        <v/>
      </c>
      <c r="E576" s="51" t="str">
        <f>IFERROR((VLOOKUP(C576,ผู้สำเร็จการศึกษา!$C$1:$M$3332,3,0)),"")</f>
        <v/>
      </c>
      <c r="F576" s="51" t="str">
        <f>IFERROR((VLOOKUP(C576,ผู้สำเร็จการศึกษา!$C$1:$M$3332,4,0)),"")</f>
        <v/>
      </c>
      <c r="G576" s="51" t="str">
        <f>IFERROR((VLOOKUP(C576,ผู้สำเร็จการศึกษา!$C$1:$M$3332,10,0)),"")</f>
        <v/>
      </c>
      <c r="H576" s="51" t="str">
        <f>IFERROR((VLOOKUP(C576,ผู้สำเร็จการศึกษา!$C$1:$M$3332,6,0)),"")</f>
        <v/>
      </c>
      <c r="I576" s="51" t="str">
        <f>IFERROR((VLOOKUP(C576,ผู้สำเร็จการศึกษา!$C$1:$M$3332,8,0)),"")</f>
        <v/>
      </c>
      <c r="J576" s="51"/>
      <c r="K576" s="51"/>
      <c r="L576" s="51"/>
      <c r="M576" s="51"/>
      <c r="N576" s="51"/>
      <c r="O576" s="51"/>
      <c r="P576" s="51"/>
      <c r="Q576" s="51"/>
      <c r="R576" s="51"/>
      <c r="S576" s="39"/>
      <c r="T576" s="40"/>
      <c r="U576" s="39"/>
      <c r="V576" s="40"/>
      <c r="W576" s="39"/>
      <c r="X576" s="41"/>
      <c r="Y576" s="41"/>
      <c r="Z576" s="41"/>
      <c r="AA576" s="42"/>
      <c r="AB576" s="41"/>
      <c r="AC576" s="41"/>
      <c r="AD576" s="41"/>
      <c r="AE576" s="40"/>
      <c r="AF576" s="43"/>
      <c r="AG576" s="43"/>
      <c r="AH576" s="40"/>
      <c r="AI576" s="44"/>
      <c r="AJ576" s="44"/>
      <c r="AK576" s="44"/>
      <c r="AL576" s="44"/>
      <c r="AM576" s="44"/>
      <c r="AN576" s="44"/>
      <c r="AO576" s="45"/>
      <c r="AP576" s="45"/>
      <c r="AQ576" s="45"/>
      <c r="AR576" s="45"/>
      <c r="AS576" s="45"/>
      <c r="AT576" s="45"/>
      <c r="AU576" s="38"/>
      <c r="AV576" s="38"/>
      <c r="AW576" s="38"/>
      <c r="AX576" s="38"/>
      <c r="AY576" s="38"/>
      <c r="AZ576" s="38"/>
      <c r="BA576" s="45"/>
      <c r="BB576" s="45"/>
      <c r="BC576" s="45"/>
      <c r="BD576" s="45"/>
      <c r="BE576" s="45"/>
      <c r="BF576" s="38"/>
      <c r="BG576" s="38"/>
      <c r="BH576" s="38"/>
      <c r="BI576" s="38"/>
      <c r="BJ576" s="45"/>
      <c r="BK576" s="45"/>
      <c r="BL576" s="38"/>
      <c r="BM576" s="38"/>
      <c r="BN576" s="38"/>
      <c r="BO576" s="38"/>
      <c r="BP576" s="42"/>
      <c r="BQ576" s="42"/>
      <c r="BR576" s="42"/>
      <c r="BS576" s="42"/>
      <c r="BT576" s="42"/>
    </row>
    <row r="577" spans="1:72" s="63" customFormat="1">
      <c r="A577" s="53" t="str">
        <f t="shared" si="9"/>
        <v/>
      </c>
      <c r="B577" s="62"/>
      <c r="C577" s="65"/>
      <c r="D577" s="50" t="str">
        <f>IFERROR((VLOOKUP(C577,ผู้สำเร็จการศึกษา!$C$1:$M$3332,2,0)),"")</f>
        <v/>
      </c>
      <c r="E577" s="51" t="str">
        <f>IFERROR((VLOOKUP(C577,ผู้สำเร็จการศึกษา!$C$1:$M$3332,3,0)),"")</f>
        <v/>
      </c>
      <c r="F577" s="51" t="str">
        <f>IFERROR((VLOOKUP(C577,ผู้สำเร็จการศึกษา!$C$1:$M$3332,4,0)),"")</f>
        <v/>
      </c>
      <c r="G577" s="51" t="str">
        <f>IFERROR((VLOOKUP(C577,ผู้สำเร็จการศึกษา!$C$1:$M$3332,10,0)),"")</f>
        <v/>
      </c>
      <c r="H577" s="51" t="str">
        <f>IFERROR((VLOOKUP(C577,ผู้สำเร็จการศึกษา!$C$1:$M$3332,6,0)),"")</f>
        <v/>
      </c>
      <c r="I577" s="51" t="str">
        <f>IFERROR((VLOOKUP(C577,ผู้สำเร็จการศึกษา!$C$1:$M$3332,8,0)),"")</f>
        <v/>
      </c>
      <c r="J577" s="51"/>
      <c r="K577" s="51"/>
      <c r="L577" s="51"/>
      <c r="M577" s="51"/>
      <c r="N577" s="51"/>
      <c r="O577" s="51"/>
      <c r="P577" s="51"/>
      <c r="Q577" s="51"/>
      <c r="R577" s="51"/>
      <c r="S577" s="39"/>
      <c r="T577" s="40"/>
      <c r="U577" s="39"/>
      <c r="V577" s="40"/>
      <c r="W577" s="39"/>
      <c r="X577" s="41"/>
      <c r="Y577" s="41"/>
      <c r="Z577" s="41"/>
      <c r="AA577" s="42"/>
      <c r="AB577" s="41"/>
      <c r="AC577" s="41"/>
      <c r="AD577" s="41"/>
      <c r="AE577" s="40"/>
      <c r="AF577" s="43"/>
      <c r="AG577" s="43"/>
      <c r="AH577" s="40"/>
      <c r="AI577" s="44"/>
      <c r="AJ577" s="44"/>
      <c r="AK577" s="44"/>
      <c r="AL577" s="44"/>
      <c r="AM577" s="44"/>
      <c r="AN577" s="44"/>
      <c r="AO577" s="45"/>
      <c r="AP577" s="45"/>
      <c r="AQ577" s="45"/>
      <c r="AR577" s="45"/>
      <c r="AS577" s="45"/>
      <c r="AT577" s="45"/>
      <c r="AU577" s="38"/>
      <c r="AV577" s="38"/>
      <c r="AW577" s="38"/>
      <c r="AX577" s="38"/>
      <c r="AY577" s="38"/>
      <c r="AZ577" s="38"/>
      <c r="BA577" s="45"/>
      <c r="BB577" s="45"/>
      <c r="BC577" s="45"/>
      <c r="BD577" s="45"/>
      <c r="BE577" s="45"/>
      <c r="BF577" s="38"/>
      <c r="BG577" s="38"/>
      <c r="BH577" s="38"/>
      <c r="BI577" s="38"/>
      <c r="BJ577" s="45"/>
      <c r="BK577" s="45"/>
      <c r="BL577" s="38"/>
      <c r="BM577" s="38"/>
      <c r="BN577" s="38"/>
      <c r="BO577" s="38"/>
      <c r="BP577" s="42"/>
      <c r="BQ577" s="42"/>
      <c r="BR577" s="42"/>
      <c r="BS577" s="42"/>
      <c r="BT577" s="42"/>
    </row>
    <row r="578" spans="1:72" s="63" customFormat="1">
      <c r="A578" s="53" t="str">
        <f t="shared" si="9"/>
        <v/>
      </c>
      <c r="B578" s="62"/>
      <c r="C578" s="65"/>
      <c r="D578" s="50" t="str">
        <f>IFERROR((VLOOKUP(C578,ผู้สำเร็จการศึกษา!$C$1:$M$3332,2,0)),"")</f>
        <v/>
      </c>
      <c r="E578" s="51" t="str">
        <f>IFERROR((VLOOKUP(C578,ผู้สำเร็จการศึกษา!$C$1:$M$3332,3,0)),"")</f>
        <v/>
      </c>
      <c r="F578" s="51" t="str">
        <f>IFERROR((VLOOKUP(C578,ผู้สำเร็จการศึกษา!$C$1:$M$3332,4,0)),"")</f>
        <v/>
      </c>
      <c r="G578" s="51" t="str">
        <f>IFERROR((VLOOKUP(C578,ผู้สำเร็จการศึกษา!$C$1:$M$3332,10,0)),"")</f>
        <v/>
      </c>
      <c r="H578" s="51" t="str">
        <f>IFERROR((VLOOKUP(C578,ผู้สำเร็จการศึกษา!$C$1:$M$3332,6,0)),"")</f>
        <v/>
      </c>
      <c r="I578" s="51" t="str">
        <f>IFERROR((VLOOKUP(C578,ผู้สำเร็จการศึกษา!$C$1:$M$3332,8,0)),"")</f>
        <v/>
      </c>
      <c r="J578" s="51"/>
      <c r="K578" s="51"/>
      <c r="L578" s="51"/>
      <c r="M578" s="51"/>
      <c r="N578" s="51"/>
      <c r="O578" s="51"/>
      <c r="P578" s="51"/>
      <c r="Q578" s="51"/>
      <c r="R578" s="51"/>
      <c r="S578" s="39"/>
      <c r="T578" s="40"/>
      <c r="U578" s="39"/>
      <c r="V578" s="40"/>
      <c r="W578" s="39"/>
      <c r="X578" s="41"/>
      <c r="Y578" s="41"/>
      <c r="Z578" s="41"/>
      <c r="AA578" s="42"/>
      <c r="AB578" s="41"/>
      <c r="AC578" s="41"/>
      <c r="AD578" s="41"/>
      <c r="AE578" s="40"/>
      <c r="AF578" s="43"/>
      <c r="AG578" s="43"/>
      <c r="AH578" s="40"/>
      <c r="AI578" s="44"/>
      <c r="AJ578" s="44"/>
      <c r="AK578" s="44"/>
      <c r="AL578" s="44"/>
      <c r="AM578" s="44"/>
      <c r="AN578" s="44"/>
      <c r="AO578" s="45"/>
      <c r="AP578" s="45"/>
      <c r="AQ578" s="45"/>
      <c r="AR578" s="45"/>
      <c r="AS578" s="45"/>
      <c r="AT578" s="45"/>
      <c r="AU578" s="38"/>
      <c r="AV578" s="38"/>
      <c r="AW578" s="38"/>
      <c r="AX578" s="38"/>
      <c r="AY578" s="38"/>
      <c r="AZ578" s="38"/>
      <c r="BA578" s="45"/>
      <c r="BB578" s="45"/>
      <c r="BC578" s="45"/>
      <c r="BD578" s="45"/>
      <c r="BE578" s="45"/>
      <c r="BF578" s="38"/>
      <c r="BG578" s="38"/>
      <c r="BH578" s="38"/>
      <c r="BI578" s="38"/>
      <c r="BJ578" s="45"/>
      <c r="BK578" s="45"/>
      <c r="BL578" s="38"/>
      <c r="BM578" s="38"/>
      <c r="BN578" s="38"/>
      <c r="BO578" s="38"/>
      <c r="BP578" s="42"/>
      <c r="BQ578" s="42"/>
      <c r="BR578" s="42"/>
      <c r="BS578" s="42"/>
      <c r="BT578" s="42"/>
    </row>
    <row r="579" spans="1:72" s="63" customFormat="1">
      <c r="A579" s="53" t="str">
        <f t="shared" si="9"/>
        <v/>
      </c>
      <c r="B579" s="62"/>
      <c r="C579" s="65"/>
      <c r="D579" s="50" t="str">
        <f>IFERROR((VLOOKUP(C579,ผู้สำเร็จการศึกษา!$C$1:$M$3332,2,0)),"")</f>
        <v/>
      </c>
      <c r="E579" s="51" t="str">
        <f>IFERROR((VLOOKUP(C579,ผู้สำเร็จการศึกษา!$C$1:$M$3332,3,0)),"")</f>
        <v/>
      </c>
      <c r="F579" s="51" t="str">
        <f>IFERROR((VLOOKUP(C579,ผู้สำเร็จการศึกษา!$C$1:$M$3332,4,0)),"")</f>
        <v/>
      </c>
      <c r="G579" s="51" t="str">
        <f>IFERROR((VLOOKUP(C579,ผู้สำเร็จการศึกษา!$C$1:$M$3332,10,0)),"")</f>
        <v/>
      </c>
      <c r="H579" s="51" t="str">
        <f>IFERROR((VLOOKUP(C579,ผู้สำเร็จการศึกษา!$C$1:$M$3332,6,0)),"")</f>
        <v/>
      </c>
      <c r="I579" s="51" t="str">
        <f>IFERROR((VLOOKUP(C579,ผู้สำเร็จการศึกษา!$C$1:$M$3332,8,0)),"")</f>
        <v/>
      </c>
      <c r="J579" s="51"/>
      <c r="K579" s="51"/>
      <c r="L579" s="51"/>
      <c r="M579" s="51"/>
      <c r="N579" s="51"/>
      <c r="O579" s="51"/>
      <c r="P579" s="51"/>
      <c r="Q579" s="51"/>
      <c r="R579" s="51"/>
      <c r="S579" s="39"/>
      <c r="T579" s="40"/>
      <c r="U579" s="39"/>
      <c r="V579" s="40"/>
      <c r="W579" s="39"/>
      <c r="X579" s="41"/>
      <c r="Y579" s="41"/>
      <c r="Z579" s="41"/>
      <c r="AA579" s="42"/>
      <c r="AB579" s="41"/>
      <c r="AC579" s="41"/>
      <c r="AD579" s="41"/>
      <c r="AE579" s="40"/>
      <c r="AF579" s="43"/>
      <c r="AG579" s="43"/>
      <c r="AH579" s="40"/>
      <c r="AI579" s="44"/>
      <c r="AJ579" s="44"/>
      <c r="AK579" s="44"/>
      <c r="AL579" s="44"/>
      <c r="AM579" s="44"/>
      <c r="AN579" s="44"/>
      <c r="AO579" s="45"/>
      <c r="AP579" s="45"/>
      <c r="AQ579" s="45"/>
      <c r="AR579" s="45"/>
      <c r="AS579" s="45"/>
      <c r="AT579" s="45"/>
      <c r="AU579" s="38"/>
      <c r="AV579" s="38"/>
      <c r="AW579" s="38"/>
      <c r="AX579" s="38"/>
      <c r="AY579" s="38"/>
      <c r="AZ579" s="38"/>
      <c r="BA579" s="45"/>
      <c r="BB579" s="45"/>
      <c r="BC579" s="45"/>
      <c r="BD579" s="45"/>
      <c r="BE579" s="45"/>
      <c r="BF579" s="38"/>
      <c r="BG579" s="38"/>
      <c r="BH579" s="38"/>
      <c r="BI579" s="38"/>
      <c r="BJ579" s="45"/>
      <c r="BK579" s="45"/>
      <c r="BL579" s="38"/>
      <c r="BM579" s="38"/>
      <c r="BN579" s="38"/>
      <c r="BO579" s="38"/>
      <c r="BP579" s="42"/>
      <c r="BQ579" s="42"/>
      <c r="BR579" s="42"/>
      <c r="BS579" s="42"/>
      <c r="BT579" s="42"/>
    </row>
    <row r="580" spans="1:72" s="63" customFormat="1">
      <c r="A580" s="53" t="str">
        <f t="shared" si="9"/>
        <v/>
      </c>
      <c r="B580" s="62"/>
      <c r="C580" s="65"/>
      <c r="D580" s="50" t="str">
        <f>IFERROR((VLOOKUP(C580,ผู้สำเร็จการศึกษา!$C$1:$M$3332,2,0)),"")</f>
        <v/>
      </c>
      <c r="E580" s="51" t="str">
        <f>IFERROR((VLOOKUP(C580,ผู้สำเร็จการศึกษา!$C$1:$M$3332,3,0)),"")</f>
        <v/>
      </c>
      <c r="F580" s="51" t="str">
        <f>IFERROR((VLOOKUP(C580,ผู้สำเร็จการศึกษา!$C$1:$M$3332,4,0)),"")</f>
        <v/>
      </c>
      <c r="G580" s="51" t="str">
        <f>IFERROR((VLOOKUP(C580,ผู้สำเร็จการศึกษา!$C$1:$M$3332,10,0)),"")</f>
        <v/>
      </c>
      <c r="H580" s="51" t="str">
        <f>IFERROR((VLOOKUP(C580,ผู้สำเร็จการศึกษา!$C$1:$M$3332,6,0)),"")</f>
        <v/>
      </c>
      <c r="I580" s="51" t="str">
        <f>IFERROR((VLOOKUP(C580,ผู้สำเร็จการศึกษา!$C$1:$M$3332,8,0)),"")</f>
        <v/>
      </c>
      <c r="J580" s="51"/>
      <c r="K580" s="51"/>
      <c r="L580" s="51"/>
      <c r="M580" s="51"/>
      <c r="N580" s="51"/>
      <c r="O580" s="51"/>
      <c r="P580" s="51"/>
      <c r="Q580" s="51"/>
      <c r="R580" s="51"/>
      <c r="S580" s="39"/>
      <c r="T580" s="40"/>
      <c r="U580" s="39"/>
      <c r="V580" s="40"/>
      <c r="W580" s="39"/>
      <c r="X580" s="41"/>
      <c r="Y580" s="41"/>
      <c r="Z580" s="41"/>
      <c r="AA580" s="42"/>
      <c r="AB580" s="41"/>
      <c r="AC580" s="41"/>
      <c r="AD580" s="41"/>
      <c r="AE580" s="40"/>
      <c r="AF580" s="43"/>
      <c r="AG580" s="43"/>
      <c r="AH580" s="40"/>
      <c r="AI580" s="44"/>
      <c r="AJ580" s="44"/>
      <c r="AK580" s="44"/>
      <c r="AL580" s="44"/>
      <c r="AM580" s="44"/>
      <c r="AN580" s="44"/>
      <c r="AO580" s="45"/>
      <c r="AP580" s="45"/>
      <c r="AQ580" s="45"/>
      <c r="AR580" s="45"/>
      <c r="AS580" s="45"/>
      <c r="AT580" s="45"/>
      <c r="AU580" s="38"/>
      <c r="AV580" s="38"/>
      <c r="AW580" s="38"/>
      <c r="AX580" s="38"/>
      <c r="AY580" s="38"/>
      <c r="AZ580" s="38"/>
      <c r="BA580" s="45"/>
      <c r="BB580" s="45"/>
      <c r="BC580" s="45"/>
      <c r="BD580" s="45"/>
      <c r="BE580" s="45"/>
      <c r="BF580" s="38"/>
      <c r="BG580" s="38"/>
      <c r="BH580" s="38"/>
      <c r="BI580" s="38"/>
      <c r="BJ580" s="45"/>
      <c r="BK580" s="45"/>
      <c r="BL580" s="38"/>
      <c r="BM580" s="38"/>
      <c r="BN580" s="38"/>
      <c r="BO580" s="38"/>
      <c r="BP580" s="42"/>
      <c r="BQ580" s="42"/>
      <c r="BR580" s="42"/>
      <c r="BS580" s="42"/>
      <c r="BT580" s="42"/>
    </row>
    <row r="581" spans="1:72" s="63" customFormat="1">
      <c r="A581" s="53" t="str">
        <f t="shared" si="9"/>
        <v/>
      </c>
      <c r="B581" s="62"/>
      <c r="C581" s="65"/>
      <c r="D581" s="50" t="str">
        <f>IFERROR((VLOOKUP(C581,ผู้สำเร็จการศึกษา!$C$1:$M$3332,2,0)),"")</f>
        <v/>
      </c>
      <c r="E581" s="51" t="str">
        <f>IFERROR((VLOOKUP(C581,ผู้สำเร็จการศึกษา!$C$1:$M$3332,3,0)),"")</f>
        <v/>
      </c>
      <c r="F581" s="51" t="str">
        <f>IFERROR((VLOOKUP(C581,ผู้สำเร็จการศึกษา!$C$1:$M$3332,4,0)),"")</f>
        <v/>
      </c>
      <c r="G581" s="51" t="str">
        <f>IFERROR((VLOOKUP(C581,ผู้สำเร็จการศึกษา!$C$1:$M$3332,10,0)),"")</f>
        <v/>
      </c>
      <c r="H581" s="51" t="str">
        <f>IFERROR((VLOOKUP(C581,ผู้สำเร็จการศึกษา!$C$1:$M$3332,6,0)),"")</f>
        <v/>
      </c>
      <c r="I581" s="51" t="str">
        <f>IFERROR((VLOOKUP(C581,ผู้สำเร็จการศึกษา!$C$1:$M$3332,8,0)),"")</f>
        <v/>
      </c>
      <c r="J581" s="51"/>
      <c r="K581" s="51"/>
      <c r="L581" s="51"/>
      <c r="M581" s="51"/>
      <c r="N581" s="51"/>
      <c r="O581" s="51"/>
      <c r="P581" s="51"/>
      <c r="Q581" s="51"/>
      <c r="R581" s="51"/>
      <c r="S581" s="39"/>
      <c r="T581" s="40"/>
      <c r="U581" s="39"/>
      <c r="V581" s="40"/>
      <c r="W581" s="39"/>
      <c r="X581" s="41"/>
      <c r="Y581" s="41"/>
      <c r="Z581" s="41"/>
      <c r="AA581" s="42"/>
      <c r="AB581" s="41"/>
      <c r="AC581" s="41"/>
      <c r="AD581" s="41"/>
      <c r="AE581" s="40"/>
      <c r="AF581" s="43"/>
      <c r="AG581" s="43"/>
      <c r="AH581" s="40"/>
      <c r="AI581" s="44"/>
      <c r="AJ581" s="44"/>
      <c r="AK581" s="44"/>
      <c r="AL581" s="44"/>
      <c r="AM581" s="44"/>
      <c r="AN581" s="44"/>
      <c r="AO581" s="45"/>
      <c r="AP581" s="45"/>
      <c r="AQ581" s="45"/>
      <c r="AR581" s="45"/>
      <c r="AS581" s="45"/>
      <c r="AT581" s="45"/>
      <c r="AU581" s="38"/>
      <c r="AV581" s="38"/>
      <c r="AW581" s="38"/>
      <c r="AX581" s="38"/>
      <c r="AY581" s="38"/>
      <c r="AZ581" s="38"/>
      <c r="BA581" s="45"/>
      <c r="BB581" s="45"/>
      <c r="BC581" s="45"/>
      <c r="BD581" s="45"/>
      <c r="BE581" s="45"/>
      <c r="BF581" s="38"/>
      <c r="BG581" s="38"/>
      <c r="BH581" s="38"/>
      <c r="BI581" s="38"/>
      <c r="BJ581" s="45"/>
      <c r="BK581" s="45"/>
      <c r="BL581" s="38"/>
      <c r="BM581" s="38"/>
      <c r="BN581" s="38"/>
      <c r="BO581" s="38"/>
      <c r="BP581" s="42"/>
      <c r="BQ581" s="42"/>
      <c r="BR581" s="42"/>
      <c r="BS581" s="42"/>
      <c r="BT581" s="42"/>
    </row>
    <row r="582" spans="1:72" s="63" customFormat="1">
      <c r="A582" s="53" t="str">
        <f t="shared" si="9"/>
        <v/>
      </c>
      <c r="B582" s="62"/>
      <c r="C582" s="65"/>
      <c r="D582" s="50" t="str">
        <f>IFERROR((VLOOKUP(C582,ผู้สำเร็จการศึกษา!$C$1:$M$3332,2,0)),"")</f>
        <v/>
      </c>
      <c r="E582" s="51" t="str">
        <f>IFERROR((VLOOKUP(C582,ผู้สำเร็จการศึกษา!$C$1:$M$3332,3,0)),"")</f>
        <v/>
      </c>
      <c r="F582" s="51" t="str">
        <f>IFERROR((VLOOKUP(C582,ผู้สำเร็จการศึกษา!$C$1:$M$3332,4,0)),"")</f>
        <v/>
      </c>
      <c r="G582" s="51" t="str">
        <f>IFERROR((VLOOKUP(C582,ผู้สำเร็จการศึกษา!$C$1:$M$3332,10,0)),"")</f>
        <v/>
      </c>
      <c r="H582" s="51" t="str">
        <f>IFERROR((VLOOKUP(C582,ผู้สำเร็จการศึกษา!$C$1:$M$3332,6,0)),"")</f>
        <v/>
      </c>
      <c r="I582" s="51" t="str">
        <f>IFERROR((VLOOKUP(C582,ผู้สำเร็จการศึกษา!$C$1:$M$3332,8,0)),"")</f>
        <v/>
      </c>
      <c r="J582" s="51"/>
      <c r="K582" s="51"/>
      <c r="L582" s="51"/>
      <c r="M582" s="51"/>
      <c r="N582" s="51"/>
      <c r="O582" s="51"/>
      <c r="P582" s="51"/>
      <c r="Q582" s="51"/>
      <c r="R582" s="51"/>
      <c r="S582" s="39"/>
      <c r="T582" s="40"/>
      <c r="U582" s="39"/>
      <c r="V582" s="40"/>
      <c r="W582" s="39"/>
      <c r="X582" s="41"/>
      <c r="Y582" s="41"/>
      <c r="Z582" s="41"/>
      <c r="AA582" s="42"/>
      <c r="AB582" s="41"/>
      <c r="AC582" s="41"/>
      <c r="AD582" s="41"/>
      <c r="AE582" s="40"/>
      <c r="AF582" s="43"/>
      <c r="AG582" s="43"/>
      <c r="AH582" s="40"/>
      <c r="AI582" s="44"/>
      <c r="AJ582" s="44"/>
      <c r="AK582" s="44"/>
      <c r="AL582" s="44"/>
      <c r="AM582" s="44"/>
      <c r="AN582" s="44"/>
      <c r="AO582" s="45"/>
      <c r="AP582" s="45"/>
      <c r="AQ582" s="45"/>
      <c r="AR582" s="45"/>
      <c r="AS582" s="45"/>
      <c r="AT582" s="45"/>
      <c r="AU582" s="38"/>
      <c r="AV582" s="38"/>
      <c r="AW582" s="38"/>
      <c r="AX582" s="38"/>
      <c r="AY582" s="38"/>
      <c r="AZ582" s="38"/>
      <c r="BA582" s="45"/>
      <c r="BB582" s="45"/>
      <c r="BC582" s="45"/>
      <c r="BD582" s="45"/>
      <c r="BE582" s="45"/>
      <c r="BF582" s="38"/>
      <c r="BG582" s="38"/>
      <c r="BH582" s="38"/>
      <c r="BI582" s="38"/>
      <c r="BJ582" s="45"/>
      <c r="BK582" s="45"/>
      <c r="BL582" s="38"/>
      <c r="BM582" s="38"/>
      <c r="BN582" s="38"/>
      <c r="BO582" s="38"/>
      <c r="BP582" s="42"/>
      <c r="BQ582" s="42"/>
      <c r="BR582" s="42"/>
      <c r="BS582" s="42"/>
      <c r="BT582" s="42"/>
    </row>
    <row r="583" spans="1:72" s="63" customFormat="1">
      <c r="A583" s="53" t="str">
        <f t="shared" si="9"/>
        <v/>
      </c>
      <c r="B583" s="62"/>
      <c r="C583" s="65"/>
      <c r="D583" s="50" t="str">
        <f>IFERROR((VLOOKUP(C583,ผู้สำเร็จการศึกษา!$C$1:$M$3332,2,0)),"")</f>
        <v/>
      </c>
      <c r="E583" s="51" t="str">
        <f>IFERROR((VLOOKUP(C583,ผู้สำเร็จการศึกษา!$C$1:$M$3332,3,0)),"")</f>
        <v/>
      </c>
      <c r="F583" s="51" t="str">
        <f>IFERROR((VLOOKUP(C583,ผู้สำเร็จการศึกษา!$C$1:$M$3332,4,0)),"")</f>
        <v/>
      </c>
      <c r="G583" s="51" t="str">
        <f>IFERROR((VLOOKUP(C583,ผู้สำเร็จการศึกษา!$C$1:$M$3332,10,0)),"")</f>
        <v/>
      </c>
      <c r="H583" s="51" t="str">
        <f>IFERROR((VLOOKUP(C583,ผู้สำเร็จการศึกษา!$C$1:$M$3332,6,0)),"")</f>
        <v/>
      </c>
      <c r="I583" s="51" t="str">
        <f>IFERROR((VLOOKUP(C583,ผู้สำเร็จการศึกษา!$C$1:$M$3332,8,0)),"")</f>
        <v/>
      </c>
      <c r="J583" s="51"/>
      <c r="K583" s="51"/>
      <c r="L583" s="51"/>
      <c r="M583" s="51"/>
      <c r="N583" s="51"/>
      <c r="O583" s="51"/>
      <c r="P583" s="51"/>
      <c r="Q583" s="51"/>
      <c r="R583" s="51"/>
      <c r="S583" s="39"/>
      <c r="T583" s="40"/>
      <c r="U583" s="39"/>
      <c r="V583" s="40"/>
      <c r="W583" s="39"/>
      <c r="X583" s="41"/>
      <c r="Y583" s="41"/>
      <c r="Z583" s="41"/>
      <c r="AA583" s="42"/>
      <c r="AB583" s="41"/>
      <c r="AC583" s="41"/>
      <c r="AD583" s="41"/>
      <c r="AE583" s="40"/>
      <c r="AF583" s="43"/>
      <c r="AG583" s="43"/>
      <c r="AH583" s="40"/>
      <c r="AI583" s="44"/>
      <c r="AJ583" s="44"/>
      <c r="AK583" s="44"/>
      <c r="AL583" s="44"/>
      <c r="AM583" s="44"/>
      <c r="AN583" s="44"/>
      <c r="AO583" s="45"/>
      <c r="AP583" s="45"/>
      <c r="AQ583" s="45"/>
      <c r="AR583" s="45"/>
      <c r="AS583" s="45"/>
      <c r="AT583" s="45"/>
      <c r="AU583" s="38"/>
      <c r="AV583" s="38"/>
      <c r="AW583" s="38"/>
      <c r="AX583" s="38"/>
      <c r="AY583" s="38"/>
      <c r="AZ583" s="38"/>
      <c r="BA583" s="45"/>
      <c r="BB583" s="45"/>
      <c r="BC583" s="45"/>
      <c r="BD583" s="45"/>
      <c r="BE583" s="45"/>
      <c r="BF583" s="38"/>
      <c r="BG583" s="38"/>
      <c r="BH583" s="38"/>
      <c r="BI583" s="38"/>
      <c r="BJ583" s="45"/>
      <c r="BK583" s="45"/>
      <c r="BL583" s="38"/>
      <c r="BM583" s="38"/>
      <c r="BN583" s="38"/>
      <c r="BO583" s="38"/>
      <c r="BP583" s="42"/>
      <c r="BQ583" s="42"/>
      <c r="BR583" s="42"/>
      <c r="BS583" s="42"/>
      <c r="BT583" s="42"/>
    </row>
    <row r="584" spans="1:72" s="63" customFormat="1">
      <c r="A584" s="53" t="str">
        <f t="shared" si="9"/>
        <v/>
      </c>
      <c r="B584" s="62"/>
      <c r="C584" s="65"/>
      <c r="D584" s="50" t="str">
        <f>IFERROR((VLOOKUP(C584,ผู้สำเร็จการศึกษา!$C$1:$M$3332,2,0)),"")</f>
        <v/>
      </c>
      <c r="E584" s="51" t="str">
        <f>IFERROR((VLOOKUP(C584,ผู้สำเร็จการศึกษา!$C$1:$M$3332,3,0)),"")</f>
        <v/>
      </c>
      <c r="F584" s="51" t="str">
        <f>IFERROR((VLOOKUP(C584,ผู้สำเร็จการศึกษา!$C$1:$M$3332,4,0)),"")</f>
        <v/>
      </c>
      <c r="G584" s="51" t="str">
        <f>IFERROR((VLOOKUP(C584,ผู้สำเร็จการศึกษา!$C$1:$M$3332,10,0)),"")</f>
        <v/>
      </c>
      <c r="H584" s="51" t="str">
        <f>IFERROR((VLOOKUP(C584,ผู้สำเร็จการศึกษา!$C$1:$M$3332,6,0)),"")</f>
        <v/>
      </c>
      <c r="I584" s="51" t="str">
        <f>IFERROR((VLOOKUP(C584,ผู้สำเร็จการศึกษา!$C$1:$M$3332,8,0)),"")</f>
        <v/>
      </c>
      <c r="J584" s="51"/>
      <c r="K584" s="51"/>
      <c r="L584" s="51"/>
      <c r="M584" s="51"/>
      <c r="N584" s="51"/>
      <c r="O584" s="51"/>
      <c r="P584" s="51"/>
      <c r="Q584" s="51"/>
      <c r="R584" s="51"/>
      <c r="S584" s="39"/>
      <c r="T584" s="40"/>
      <c r="U584" s="39"/>
      <c r="V584" s="40"/>
      <c r="W584" s="39"/>
      <c r="X584" s="41"/>
      <c r="Y584" s="41"/>
      <c r="Z584" s="41"/>
      <c r="AA584" s="42"/>
      <c r="AB584" s="41"/>
      <c r="AC584" s="41"/>
      <c r="AD584" s="41"/>
      <c r="AE584" s="40"/>
      <c r="AF584" s="43"/>
      <c r="AG584" s="43"/>
      <c r="AH584" s="40"/>
      <c r="AI584" s="44"/>
      <c r="AJ584" s="44"/>
      <c r="AK584" s="44"/>
      <c r="AL584" s="44"/>
      <c r="AM584" s="44"/>
      <c r="AN584" s="44"/>
      <c r="AO584" s="45"/>
      <c r="AP584" s="45"/>
      <c r="AQ584" s="45"/>
      <c r="AR584" s="45"/>
      <c r="AS584" s="45"/>
      <c r="AT584" s="45"/>
      <c r="AU584" s="38"/>
      <c r="AV584" s="38"/>
      <c r="AW584" s="38"/>
      <c r="AX584" s="38"/>
      <c r="AY584" s="38"/>
      <c r="AZ584" s="38"/>
      <c r="BA584" s="45"/>
      <c r="BB584" s="45"/>
      <c r="BC584" s="45"/>
      <c r="BD584" s="45"/>
      <c r="BE584" s="45"/>
      <c r="BF584" s="38"/>
      <c r="BG584" s="38"/>
      <c r="BH584" s="38"/>
      <c r="BI584" s="38"/>
      <c r="BJ584" s="45"/>
      <c r="BK584" s="45"/>
      <c r="BL584" s="38"/>
      <c r="BM584" s="38"/>
      <c r="BN584" s="38"/>
      <c r="BO584" s="38"/>
      <c r="BP584" s="42"/>
      <c r="BQ584" s="42"/>
      <c r="BR584" s="42"/>
      <c r="BS584" s="42"/>
      <c r="BT584" s="42"/>
    </row>
    <row r="585" spans="1:72" s="63" customFormat="1">
      <c r="A585" s="53" t="str">
        <f t="shared" si="9"/>
        <v/>
      </c>
      <c r="B585" s="62"/>
      <c r="C585" s="65"/>
      <c r="D585" s="50" t="str">
        <f>IFERROR((VLOOKUP(C585,ผู้สำเร็จการศึกษา!$C$1:$M$3332,2,0)),"")</f>
        <v/>
      </c>
      <c r="E585" s="51" t="str">
        <f>IFERROR((VLOOKUP(C585,ผู้สำเร็จการศึกษา!$C$1:$M$3332,3,0)),"")</f>
        <v/>
      </c>
      <c r="F585" s="51" t="str">
        <f>IFERROR((VLOOKUP(C585,ผู้สำเร็จการศึกษา!$C$1:$M$3332,4,0)),"")</f>
        <v/>
      </c>
      <c r="G585" s="51" t="str">
        <f>IFERROR((VLOOKUP(C585,ผู้สำเร็จการศึกษา!$C$1:$M$3332,10,0)),"")</f>
        <v/>
      </c>
      <c r="H585" s="51" t="str">
        <f>IFERROR((VLOOKUP(C585,ผู้สำเร็จการศึกษา!$C$1:$M$3332,6,0)),"")</f>
        <v/>
      </c>
      <c r="I585" s="51" t="str">
        <f>IFERROR((VLOOKUP(C585,ผู้สำเร็จการศึกษา!$C$1:$M$3332,8,0)),"")</f>
        <v/>
      </c>
      <c r="J585" s="51"/>
      <c r="K585" s="51"/>
      <c r="L585" s="51"/>
      <c r="M585" s="51"/>
      <c r="N585" s="51"/>
      <c r="O585" s="51"/>
      <c r="P585" s="51"/>
      <c r="Q585" s="51"/>
      <c r="R585" s="51"/>
      <c r="S585" s="39"/>
      <c r="T585" s="40"/>
      <c r="U585" s="39"/>
      <c r="V585" s="40"/>
      <c r="W585" s="39"/>
      <c r="X585" s="41"/>
      <c r="Y585" s="41"/>
      <c r="Z585" s="41"/>
      <c r="AA585" s="42"/>
      <c r="AB585" s="41"/>
      <c r="AC585" s="41"/>
      <c r="AD585" s="41"/>
      <c r="AE585" s="40"/>
      <c r="AF585" s="43"/>
      <c r="AG585" s="43"/>
      <c r="AH585" s="40"/>
      <c r="AI585" s="44"/>
      <c r="AJ585" s="44"/>
      <c r="AK585" s="44"/>
      <c r="AL585" s="44"/>
      <c r="AM585" s="44"/>
      <c r="AN585" s="44"/>
      <c r="AO585" s="45"/>
      <c r="AP585" s="45"/>
      <c r="AQ585" s="45"/>
      <c r="AR585" s="45"/>
      <c r="AS585" s="45"/>
      <c r="AT585" s="45"/>
      <c r="AU585" s="38"/>
      <c r="AV585" s="38"/>
      <c r="AW585" s="38"/>
      <c r="AX585" s="38"/>
      <c r="AY585" s="38"/>
      <c r="AZ585" s="38"/>
      <c r="BA585" s="45"/>
      <c r="BB585" s="45"/>
      <c r="BC585" s="45"/>
      <c r="BD585" s="45"/>
      <c r="BE585" s="45"/>
      <c r="BF585" s="38"/>
      <c r="BG585" s="38"/>
      <c r="BH585" s="38"/>
      <c r="BI585" s="38"/>
      <c r="BJ585" s="45"/>
      <c r="BK585" s="45"/>
      <c r="BL585" s="38"/>
      <c r="BM585" s="38"/>
      <c r="BN585" s="38"/>
      <c r="BO585" s="38"/>
      <c r="BP585" s="42"/>
      <c r="BQ585" s="42"/>
      <c r="BR585" s="42"/>
      <c r="BS585" s="42"/>
      <c r="BT585" s="42"/>
    </row>
    <row r="586" spans="1:72" s="63" customFormat="1">
      <c r="A586" s="53" t="str">
        <f t="shared" si="9"/>
        <v/>
      </c>
      <c r="B586" s="62"/>
      <c r="C586" s="65"/>
      <c r="D586" s="50" t="str">
        <f>IFERROR((VLOOKUP(C586,ผู้สำเร็จการศึกษา!$C$1:$M$3332,2,0)),"")</f>
        <v/>
      </c>
      <c r="E586" s="51" t="str">
        <f>IFERROR((VLOOKUP(C586,ผู้สำเร็จการศึกษา!$C$1:$M$3332,3,0)),"")</f>
        <v/>
      </c>
      <c r="F586" s="51" t="str">
        <f>IFERROR((VLOOKUP(C586,ผู้สำเร็จการศึกษา!$C$1:$M$3332,4,0)),"")</f>
        <v/>
      </c>
      <c r="G586" s="51" t="str">
        <f>IFERROR((VLOOKUP(C586,ผู้สำเร็จการศึกษา!$C$1:$M$3332,10,0)),"")</f>
        <v/>
      </c>
      <c r="H586" s="51" t="str">
        <f>IFERROR((VLOOKUP(C586,ผู้สำเร็จการศึกษา!$C$1:$M$3332,6,0)),"")</f>
        <v/>
      </c>
      <c r="I586" s="51" t="str">
        <f>IFERROR((VLOOKUP(C586,ผู้สำเร็จการศึกษา!$C$1:$M$3332,8,0)),"")</f>
        <v/>
      </c>
      <c r="J586" s="51"/>
      <c r="K586" s="51"/>
      <c r="L586" s="51"/>
      <c r="M586" s="51"/>
      <c r="N586" s="51"/>
      <c r="O586" s="51"/>
      <c r="P586" s="51"/>
      <c r="Q586" s="51"/>
      <c r="R586" s="51"/>
      <c r="S586" s="39"/>
      <c r="T586" s="40"/>
      <c r="U586" s="39"/>
      <c r="V586" s="40"/>
      <c r="W586" s="39"/>
      <c r="X586" s="41"/>
      <c r="Y586" s="41"/>
      <c r="Z586" s="41"/>
      <c r="AA586" s="42"/>
      <c r="AB586" s="41"/>
      <c r="AC586" s="41"/>
      <c r="AD586" s="41"/>
      <c r="AE586" s="40"/>
      <c r="AF586" s="43"/>
      <c r="AG586" s="43"/>
      <c r="AH586" s="40"/>
      <c r="AI586" s="44"/>
      <c r="AJ586" s="44"/>
      <c r="AK586" s="44"/>
      <c r="AL586" s="44"/>
      <c r="AM586" s="44"/>
      <c r="AN586" s="44"/>
      <c r="AO586" s="45"/>
      <c r="AP586" s="45"/>
      <c r="AQ586" s="45"/>
      <c r="AR586" s="45"/>
      <c r="AS586" s="45"/>
      <c r="AT586" s="45"/>
      <c r="AU586" s="38"/>
      <c r="AV586" s="38"/>
      <c r="AW586" s="38"/>
      <c r="AX586" s="38"/>
      <c r="AY586" s="38"/>
      <c r="AZ586" s="38"/>
      <c r="BA586" s="45"/>
      <c r="BB586" s="45"/>
      <c r="BC586" s="45"/>
      <c r="BD586" s="45"/>
      <c r="BE586" s="45"/>
      <c r="BF586" s="38"/>
      <c r="BG586" s="38"/>
      <c r="BH586" s="38"/>
      <c r="BI586" s="38"/>
      <c r="BJ586" s="45"/>
      <c r="BK586" s="45"/>
      <c r="BL586" s="38"/>
      <c r="BM586" s="38"/>
      <c r="BN586" s="38"/>
      <c r="BO586" s="38"/>
      <c r="BP586" s="42"/>
      <c r="BQ586" s="42"/>
      <c r="BR586" s="42"/>
      <c r="BS586" s="42"/>
      <c r="BT586" s="42"/>
    </row>
    <row r="587" spans="1:72" s="63" customFormat="1">
      <c r="A587" s="53" t="str">
        <f t="shared" si="9"/>
        <v/>
      </c>
      <c r="B587" s="62"/>
      <c r="C587" s="65"/>
      <c r="D587" s="50" t="str">
        <f>IFERROR((VLOOKUP(C587,ผู้สำเร็จการศึกษา!$C$1:$M$3332,2,0)),"")</f>
        <v/>
      </c>
      <c r="E587" s="51" t="str">
        <f>IFERROR((VLOOKUP(C587,ผู้สำเร็จการศึกษา!$C$1:$M$3332,3,0)),"")</f>
        <v/>
      </c>
      <c r="F587" s="51" t="str">
        <f>IFERROR((VLOOKUP(C587,ผู้สำเร็จการศึกษา!$C$1:$M$3332,4,0)),"")</f>
        <v/>
      </c>
      <c r="G587" s="51" t="str">
        <f>IFERROR((VLOOKUP(C587,ผู้สำเร็จการศึกษา!$C$1:$M$3332,10,0)),"")</f>
        <v/>
      </c>
      <c r="H587" s="51" t="str">
        <f>IFERROR((VLOOKUP(C587,ผู้สำเร็จการศึกษา!$C$1:$M$3332,6,0)),"")</f>
        <v/>
      </c>
      <c r="I587" s="51" t="str">
        <f>IFERROR((VLOOKUP(C587,ผู้สำเร็จการศึกษา!$C$1:$M$3332,8,0)),"")</f>
        <v/>
      </c>
      <c r="J587" s="51"/>
      <c r="K587" s="51"/>
      <c r="L587" s="51"/>
      <c r="M587" s="51"/>
      <c r="N587" s="51"/>
      <c r="O587" s="51"/>
      <c r="P587" s="51"/>
      <c r="Q587" s="51"/>
      <c r="R587" s="51"/>
      <c r="S587" s="39"/>
      <c r="T587" s="40"/>
      <c r="U587" s="39"/>
      <c r="V587" s="40"/>
      <c r="W587" s="39"/>
      <c r="X587" s="41"/>
      <c r="Y587" s="41"/>
      <c r="Z587" s="41"/>
      <c r="AA587" s="42"/>
      <c r="AB587" s="41"/>
      <c r="AC587" s="41"/>
      <c r="AD587" s="41"/>
      <c r="AE587" s="40"/>
      <c r="AF587" s="43"/>
      <c r="AG587" s="43"/>
      <c r="AH587" s="40"/>
      <c r="AI587" s="44"/>
      <c r="AJ587" s="44"/>
      <c r="AK587" s="44"/>
      <c r="AL587" s="44"/>
      <c r="AM587" s="44"/>
      <c r="AN587" s="44"/>
      <c r="AO587" s="45"/>
      <c r="AP587" s="45"/>
      <c r="AQ587" s="45"/>
      <c r="AR587" s="45"/>
      <c r="AS587" s="45"/>
      <c r="AT587" s="45"/>
      <c r="AU587" s="38"/>
      <c r="AV587" s="38"/>
      <c r="AW587" s="38"/>
      <c r="AX587" s="38"/>
      <c r="AY587" s="38"/>
      <c r="AZ587" s="38"/>
      <c r="BA587" s="45"/>
      <c r="BB587" s="45"/>
      <c r="BC587" s="45"/>
      <c r="BD587" s="45"/>
      <c r="BE587" s="45"/>
      <c r="BF587" s="38"/>
      <c r="BG587" s="38"/>
      <c r="BH587" s="38"/>
      <c r="BI587" s="38"/>
      <c r="BJ587" s="45"/>
      <c r="BK587" s="45"/>
      <c r="BL587" s="38"/>
      <c r="BM587" s="38"/>
      <c r="BN587" s="38"/>
      <c r="BO587" s="38"/>
      <c r="BP587" s="42"/>
      <c r="BQ587" s="42"/>
      <c r="BR587" s="42"/>
      <c r="BS587" s="42"/>
      <c r="BT587" s="42"/>
    </row>
    <row r="588" spans="1:72" s="63" customFormat="1">
      <c r="A588" s="53" t="str">
        <f t="shared" si="9"/>
        <v/>
      </c>
      <c r="B588" s="62"/>
      <c r="C588" s="65"/>
      <c r="D588" s="50" t="str">
        <f>IFERROR((VLOOKUP(C588,ผู้สำเร็จการศึกษา!$C$1:$M$3332,2,0)),"")</f>
        <v/>
      </c>
      <c r="E588" s="51" t="str">
        <f>IFERROR((VLOOKUP(C588,ผู้สำเร็จการศึกษา!$C$1:$M$3332,3,0)),"")</f>
        <v/>
      </c>
      <c r="F588" s="51" t="str">
        <f>IFERROR((VLOOKUP(C588,ผู้สำเร็จการศึกษา!$C$1:$M$3332,4,0)),"")</f>
        <v/>
      </c>
      <c r="G588" s="51" t="str">
        <f>IFERROR((VLOOKUP(C588,ผู้สำเร็จการศึกษา!$C$1:$M$3332,10,0)),"")</f>
        <v/>
      </c>
      <c r="H588" s="51" t="str">
        <f>IFERROR((VLOOKUP(C588,ผู้สำเร็จการศึกษา!$C$1:$M$3332,6,0)),"")</f>
        <v/>
      </c>
      <c r="I588" s="51" t="str">
        <f>IFERROR((VLOOKUP(C588,ผู้สำเร็จการศึกษา!$C$1:$M$3332,8,0)),"")</f>
        <v/>
      </c>
      <c r="J588" s="51"/>
      <c r="K588" s="51"/>
      <c r="L588" s="51"/>
      <c r="M588" s="51"/>
      <c r="N588" s="51"/>
      <c r="O588" s="51"/>
      <c r="P588" s="51"/>
      <c r="Q588" s="51"/>
      <c r="R588" s="51"/>
      <c r="S588" s="39"/>
      <c r="T588" s="40"/>
      <c r="U588" s="39"/>
      <c r="V588" s="40"/>
      <c r="W588" s="39"/>
      <c r="X588" s="41"/>
      <c r="Y588" s="41"/>
      <c r="Z588" s="41"/>
      <c r="AA588" s="42"/>
      <c r="AB588" s="41"/>
      <c r="AC588" s="41"/>
      <c r="AD588" s="41"/>
      <c r="AE588" s="40"/>
      <c r="AF588" s="43"/>
      <c r="AG588" s="43"/>
      <c r="AH588" s="40"/>
      <c r="AI588" s="44"/>
      <c r="AJ588" s="44"/>
      <c r="AK588" s="44"/>
      <c r="AL588" s="44"/>
      <c r="AM588" s="44"/>
      <c r="AN588" s="44"/>
      <c r="AO588" s="45"/>
      <c r="AP588" s="45"/>
      <c r="AQ588" s="45"/>
      <c r="AR588" s="45"/>
      <c r="AS588" s="45"/>
      <c r="AT588" s="45"/>
      <c r="AU588" s="38"/>
      <c r="AV588" s="38"/>
      <c r="AW588" s="38"/>
      <c r="AX588" s="38"/>
      <c r="AY588" s="38"/>
      <c r="AZ588" s="38"/>
      <c r="BA588" s="45"/>
      <c r="BB588" s="45"/>
      <c r="BC588" s="45"/>
      <c r="BD588" s="45"/>
      <c r="BE588" s="45"/>
      <c r="BF588" s="38"/>
      <c r="BG588" s="38"/>
      <c r="BH588" s="38"/>
      <c r="BI588" s="38"/>
      <c r="BJ588" s="45"/>
      <c r="BK588" s="45"/>
      <c r="BL588" s="38"/>
      <c r="BM588" s="38"/>
      <c r="BN588" s="38"/>
      <c r="BO588" s="38"/>
      <c r="BP588" s="42"/>
      <c r="BQ588" s="42"/>
      <c r="BR588" s="42"/>
      <c r="BS588" s="42"/>
      <c r="BT588" s="42"/>
    </row>
    <row r="589" spans="1:72" s="63" customFormat="1">
      <c r="A589" s="53" t="str">
        <f t="shared" si="9"/>
        <v/>
      </c>
      <c r="B589" s="62"/>
      <c r="C589" s="65"/>
      <c r="D589" s="50" t="str">
        <f>IFERROR((VLOOKUP(C589,ผู้สำเร็จการศึกษา!$C$1:$M$3332,2,0)),"")</f>
        <v/>
      </c>
      <c r="E589" s="51" t="str">
        <f>IFERROR((VLOOKUP(C589,ผู้สำเร็จการศึกษา!$C$1:$M$3332,3,0)),"")</f>
        <v/>
      </c>
      <c r="F589" s="51" t="str">
        <f>IFERROR((VLOOKUP(C589,ผู้สำเร็จการศึกษา!$C$1:$M$3332,4,0)),"")</f>
        <v/>
      </c>
      <c r="G589" s="51" t="str">
        <f>IFERROR((VLOOKUP(C589,ผู้สำเร็จการศึกษา!$C$1:$M$3332,10,0)),"")</f>
        <v/>
      </c>
      <c r="H589" s="51" t="str">
        <f>IFERROR((VLOOKUP(C589,ผู้สำเร็จการศึกษา!$C$1:$M$3332,6,0)),"")</f>
        <v/>
      </c>
      <c r="I589" s="51" t="str">
        <f>IFERROR((VLOOKUP(C589,ผู้สำเร็จการศึกษา!$C$1:$M$3332,8,0)),"")</f>
        <v/>
      </c>
      <c r="J589" s="51"/>
      <c r="K589" s="51"/>
      <c r="L589" s="51"/>
      <c r="M589" s="51"/>
      <c r="N589" s="51"/>
      <c r="O589" s="51"/>
      <c r="P589" s="51"/>
      <c r="Q589" s="51"/>
      <c r="R589" s="51"/>
      <c r="S589" s="39"/>
      <c r="T589" s="40"/>
      <c r="U589" s="39"/>
      <c r="V589" s="40"/>
      <c r="W589" s="39"/>
      <c r="X589" s="41"/>
      <c r="Y589" s="41"/>
      <c r="Z589" s="41"/>
      <c r="AA589" s="42"/>
      <c r="AB589" s="41"/>
      <c r="AC589" s="41"/>
      <c r="AD589" s="41"/>
      <c r="AE589" s="40"/>
      <c r="AF589" s="43"/>
      <c r="AG589" s="43"/>
      <c r="AH589" s="40"/>
      <c r="AI589" s="44"/>
      <c r="AJ589" s="44"/>
      <c r="AK589" s="44"/>
      <c r="AL589" s="44"/>
      <c r="AM589" s="44"/>
      <c r="AN589" s="44"/>
      <c r="AO589" s="45"/>
      <c r="AP589" s="45"/>
      <c r="AQ589" s="45"/>
      <c r="AR589" s="45"/>
      <c r="AS589" s="45"/>
      <c r="AT589" s="45"/>
      <c r="AU589" s="38"/>
      <c r="AV589" s="38"/>
      <c r="AW589" s="38"/>
      <c r="AX589" s="38"/>
      <c r="AY589" s="38"/>
      <c r="AZ589" s="38"/>
      <c r="BA589" s="45"/>
      <c r="BB589" s="45"/>
      <c r="BC589" s="45"/>
      <c r="BD589" s="45"/>
      <c r="BE589" s="45"/>
      <c r="BF589" s="38"/>
      <c r="BG589" s="38"/>
      <c r="BH589" s="38"/>
      <c r="BI589" s="38"/>
      <c r="BJ589" s="45"/>
      <c r="BK589" s="45"/>
      <c r="BL589" s="38"/>
      <c r="BM589" s="38"/>
      <c r="BN589" s="38"/>
      <c r="BO589" s="38"/>
      <c r="BP589" s="42"/>
      <c r="BQ589" s="42"/>
      <c r="BR589" s="42"/>
      <c r="BS589" s="42"/>
      <c r="BT589" s="42"/>
    </row>
    <row r="590" spans="1:72" s="63" customFormat="1">
      <c r="A590" s="53" t="str">
        <f t="shared" si="9"/>
        <v/>
      </c>
      <c r="B590" s="62"/>
      <c r="C590" s="65"/>
      <c r="D590" s="50" t="str">
        <f>IFERROR((VLOOKUP(C590,ผู้สำเร็จการศึกษา!$C$1:$M$3332,2,0)),"")</f>
        <v/>
      </c>
      <c r="E590" s="51" t="str">
        <f>IFERROR((VLOOKUP(C590,ผู้สำเร็จการศึกษา!$C$1:$M$3332,3,0)),"")</f>
        <v/>
      </c>
      <c r="F590" s="51" t="str">
        <f>IFERROR((VLOOKUP(C590,ผู้สำเร็จการศึกษา!$C$1:$M$3332,4,0)),"")</f>
        <v/>
      </c>
      <c r="G590" s="51" t="str">
        <f>IFERROR((VLOOKUP(C590,ผู้สำเร็จการศึกษา!$C$1:$M$3332,10,0)),"")</f>
        <v/>
      </c>
      <c r="H590" s="51" t="str">
        <f>IFERROR((VLOOKUP(C590,ผู้สำเร็จการศึกษา!$C$1:$M$3332,6,0)),"")</f>
        <v/>
      </c>
      <c r="I590" s="51" t="str">
        <f>IFERROR((VLOOKUP(C590,ผู้สำเร็จการศึกษา!$C$1:$M$3332,8,0)),"")</f>
        <v/>
      </c>
      <c r="J590" s="51"/>
      <c r="K590" s="51"/>
      <c r="L590" s="51"/>
      <c r="M590" s="51"/>
      <c r="N590" s="51"/>
      <c r="O590" s="51"/>
      <c r="P590" s="51"/>
      <c r="Q590" s="51"/>
      <c r="R590" s="51"/>
      <c r="S590" s="39"/>
      <c r="T590" s="40"/>
      <c r="U590" s="39"/>
      <c r="V590" s="40"/>
      <c r="W590" s="39"/>
      <c r="X590" s="41"/>
      <c r="Y590" s="41"/>
      <c r="Z590" s="41"/>
      <c r="AA590" s="42"/>
      <c r="AB590" s="41"/>
      <c r="AC590" s="41"/>
      <c r="AD590" s="41"/>
      <c r="AE590" s="40"/>
      <c r="AF590" s="43"/>
      <c r="AG590" s="43"/>
      <c r="AH590" s="40"/>
      <c r="AI590" s="44"/>
      <c r="AJ590" s="44"/>
      <c r="AK590" s="44"/>
      <c r="AL590" s="44"/>
      <c r="AM590" s="44"/>
      <c r="AN590" s="44"/>
      <c r="AO590" s="45"/>
      <c r="AP590" s="45"/>
      <c r="AQ590" s="45"/>
      <c r="AR590" s="45"/>
      <c r="AS590" s="45"/>
      <c r="AT590" s="45"/>
      <c r="AU590" s="38"/>
      <c r="AV590" s="38"/>
      <c r="AW590" s="38"/>
      <c r="AX590" s="38"/>
      <c r="AY590" s="38"/>
      <c r="AZ590" s="38"/>
      <c r="BA590" s="45"/>
      <c r="BB590" s="45"/>
      <c r="BC590" s="45"/>
      <c r="BD590" s="45"/>
      <c r="BE590" s="45"/>
      <c r="BF590" s="38"/>
      <c r="BG590" s="38"/>
      <c r="BH590" s="38"/>
      <c r="BI590" s="38"/>
      <c r="BJ590" s="45"/>
      <c r="BK590" s="45"/>
      <c r="BL590" s="38"/>
      <c r="BM590" s="38"/>
      <c r="BN590" s="38"/>
      <c r="BO590" s="38"/>
      <c r="BP590" s="42"/>
      <c r="BQ590" s="42"/>
      <c r="BR590" s="42"/>
      <c r="BS590" s="42"/>
      <c r="BT590" s="42"/>
    </row>
    <row r="591" spans="1:72" s="63" customFormat="1">
      <c r="A591" s="53" t="str">
        <f t="shared" si="9"/>
        <v/>
      </c>
      <c r="B591" s="62"/>
      <c r="C591" s="65"/>
      <c r="D591" s="50" t="str">
        <f>IFERROR((VLOOKUP(C591,ผู้สำเร็จการศึกษา!$C$1:$M$3332,2,0)),"")</f>
        <v/>
      </c>
      <c r="E591" s="51" t="str">
        <f>IFERROR((VLOOKUP(C591,ผู้สำเร็จการศึกษา!$C$1:$M$3332,3,0)),"")</f>
        <v/>
      </c>
      <c r="F591" s="51" t="str">
        <f>IFERROR((VLOOKUP(C591,ผู้สำเร็จการศึกษา!$C$1:$M$3332,4,0)),"")</f>
        <v/>
      </c>
      <c r="G591" s="51" t="str">
        <f>IFERROR((VLOOKUP(C591,ผู้สำเร็จการศึกษา!$C$1:$M$3332,10,0)),"")</f>
        <v/>
      </c>
      <c r="H591" s="51" t="str">
        <f>IFERROR((VLOOKUP(C591,ผู้สำเร็จการศึกษา!$C$1:$M$3332,6,0)),"")</f>
        <v/>
      </c>
      <c r="I591" s="51" t="str">
        <f>IFERROR((VLOOKUP(C591,ผู้สำเร็จการศึกษา!$C$1:$M$3332,8,0)),"")</f>
        <v/>
      </c>
      <c r="J591" s="51"/>
      <c r="K591" s="51"/>
      <c r="L591" s="51"/>
      <c r="M591" s="51"/>
      <c r="N591" s="51"/>
      <c r="O591" s="51"/>
      <c r="P591" s="51"/>
      <c r="Q591" s="51"/>
      <c r="R591" s="51"/>
      <c r="S591" s="39"/>
      <c r="T591" s="40"/>
      <c r="U591" s="39"/>
      <c r="V591" s="40"/>
      <c r="W591" s="39"/>
      <c r="X591" s="41"/>
      <c r="Y591" s="41"/>
      <c r="Z591" s="41"/>
      <c r="AA591" s="42"/>
      <c r="AB591" s="41"/>
      <c r="AC591" s="41"/>
      <c r="AD591" s="41"/>
      <c r="AE591" s="40"/>
      <c r="AF591" s="43"/>
      <c r="AG591" s="43"/>
      <c r="AH591" s="40"/>
      <c r="AI591" s="44"/>
      <c r="AJ591" s="44"/>
      <c r="AK591" s="44"/>
      <c r="AL591" s="44"/>
      <c r="AM591" s="44"/>
      <c r="AN591" s="44"/>
      <c r="AO591" s="45"/>
      <c r="AP591" s="45"/>
      <c r="AQ591" s="45"/>
      <c r="AR591" s="45"/>
      <c r="AS591" s="45"/>
      <c r="AT591" s="45"/>
      <c r="AU591" s="38"/>
      <c r="AV591" s="38"/>
      <c r="AW591" s="38"/>
      <c r="AX591" s="38"/>
      <c r="AY591" s="38"/>
      <c r="AZ591" s="38"/>
      <c r="BA591" s="45"/>
      <c r="BB591" s="45"/>
      <c r="BC591" s="45"/>
      <c r="BD591" s="45"/>
      <c r="BE591" s="45"/>
      <c r="BF591" s="38"/>
      <c r="BG591" s="38"/>
      <c r="BH591" s="38"/>
      <c r="BI591" s="38"/>
      <c r="BJ591" s="45"/>
      <c r="BK591" s="45"/>
      <c r="BL591" s="38"/>
      <c r="BM591" s="38"/>
      <c r="BN591" s="38"/>
      <c r="BO591" s="38"/>
      <c r="BP591" s="42"/>
      <c r="BQ591" s="42"/>
      <c r="BR591" s="42"/>
      <c r="BS591" s="42"/>
      <c r="BT591" s="42"/>
    </row>
    <row r="592" spans="1:72" s="63" customFormat="1">
      <c r="A592" s="53" t="str">
        <f t="shared" si="9"/>
        <v/>
      </c>
      <c r="B592" s="62"/>
      <c r="C592" s="65"/>
      <c r="D592" s="50" t="str">
        <f>IFERROR((VLOOKUP(C592,ผู้สำเร็จการศึกษา!$C$1:$M$3332,2,0)),"")</f>
        <v/>
      </c>
      <c r="E592" s="51" t="str">
        <f>IFERROR((VLOOKUP(C592,ผู้สำเร็จการศึกษา!$C$1:$M$3332,3,0)),"")</f>
        <v/>
      </c>
      <c r="F592" s="51" t="str">
        <f>IFERROR((VLOOKUP(C592,ผู้สำเร็จการศึกษา!$C$1:$M$3332,4,0)),"")</f>
        <v/>
      </c>
      <c r="G592" s="51" t="str">
        <f>IFERROR((VLOOKUP(C592,ผู้สำเร็จการศึกษา!$C$1:$M$3332,10,0)),"")</f>
        <v/>
      </c>
      <c r="H592" s="51" t="str">
        <f>IFERROR((VLOOKUP(C592,ผู้สำเร็จการศึกษา!$C$1:$M$3332,6,0)),"")</f>
        <v/>
      </c>
      <c r="I592" s="51" t="str">
        <f>IFERROR((VLOOKUP(C592,ผู้สำเร็จการศึกษา!$C$1:$M$3332,8,0)),"")</f>
        <v/>
      </c>
      <c r="J592" s="51"/>
      <c r="K592" s="51"/>
      <c r="L592" s="51"/>
      <c r="M592" s="51"/>
      <c r="N592" s="51"/>
      <c r="O592" s="51"/>
      <c r="P592" s="51"/>
      <c r="Q592" s="51"/>
      <c r="R592" s="51"/>
      <c r="S592" s="39"/>
      <c r="T592" s="40"/>
      <c r="U592" s="39"/>
      <c r="V592" s="40"/>
      <c r="W592" s="39"/>
      <c r="X592" s="41"/>
      <c r="Y592" s="41"/>
      <c r="Z592" s="41"/>
      <c r="AA592" s="42"/>
      <c r="AB592" s="41"/>
      <c r="AC592" s="41"/>
      <c r="AD592" s="41"/>
      <c r="AE592" s="40"/>
      <c r="AF592" s="43"/>
      <c r="AG592" s="43"/>
      <c r="AH592" s="40"/>
      <c r="AI592" s="44"/>
      <c r="AJ592" s="44"/>
      <c r="AK592" s="44"/>
      <c r="AL592" s="44"/>
      <c r="AM592" s="44"/>
      <c r="AN592" s="44"/>
      <c r="AO592" s="45"/>
      <c r="AP592" s="45"/>
      <c r="AQ592" s="45"/>
      <c r="AR592" s="45"/>
      <c r="AS592" s="45"/>
      <c r="AT592" s="45"/>
      <c r="AU592" s="38"/>
      <c r="AV592" s="38"/>
      <c r="AW592" s="38"/>
      <c r="AX592" s="38"/>
      <c r="AY592" s="38"/>
      <c r="AZ592" s="38"/>
      <c r="BA592" s="45"/>
      <c r="BB592" s="45"/>
      <c r="BC592" s="45"/>
      <c r="BD592" s="45"/>
      <c r="BE592" s="45"/>
      <c r="BF592" s="38"/>
      <c r="BG592" s="38"/>
      <c r="BH592" s="38"/>
      <c r="BI592" s="38"/>
      <c r="BJ592" s="45"/>
      <c r="BK592" s="45"/>
      <c r="BL592" s="38"/>
      <c r="BM592" s="38"/>
      <c r="BN592" s="38"/>
      <c r="BO592" s="38"/>
      <c r="BP592" s="42"/>
      <c r="BQ592" s="42"/>
      <c r="BR592" s="42"/>
      <c r="BS592" s="42"/>
      <c r="BT592" s="42"/>
    </row>
    <row r="593" spans="1:72" s="63" customFormat="1">
      <c r="A593" s="53" t="str">
        <f t="shared" si="9"/>
        <v/>
      </c>
      <c r="B593" s="62"/>
      <c r="C593" s="65"/>
      <c r="D593" s="50" t="str">
        <f>IFERROR((VLOOKUP(C593,ผู้สำเร็จการศึกษา!$C$1:$M$3332,2,0)),"")</f>
        <v/>
      </c>
      <c r="E593" s="51" t="str">
        <f>IFERROR((VLOOKUP(C593,ผู้สำเร็จการศึกษา!$C$1:$M$3332,3,0)),"")</f>
        <v/>
      </c>
      <c r="F593" s="51" t="str">
        <f>IFERROR((VLOOKUP(C593,ผู้สำเร็จการศึกษา!$C$1:$M$3332,4,0)),"")</f>
        <v/>
      </c>
      <c r="G593" s="51" t="str">
        <f>IFERROR((VLOOKUP(C593,ผู้สำเร็จการศึกษา!$C$1:$M$3332,10,0)),"")</f>
        <v/>
      </c>
      <c r="H593" s="51" t="str">
        <f>IFERROR((VLOOKUP(C593,ผู้สำเร็จการศึกษา!$C$1:$M$3332,6,0)),"")</f>
        <v/>
      </c>
      <c r="I593" s="51" t="str">
        <f>IFERROR((VLOOKUP(C593,ผู้สำเร็จการศึกษา!$C$1:$M$3332,8,0)),"")</f>
        <v/>
      </c>
      <c r="J593" s="51"/>
      <c r="K593" s="51"/>
      <c r="L593" s="51"/>
      <c r="M593" s="51"/>
      <c r="N593" s="51"/>
      <c r="O593" s="51"/>
      <c r="P593" s="51"/>
      <c r="Q593" s="51"/>
      <c r="R593" s="51"/>
      <c r="S593" s="39"/>
      <c r="T593" s="40"/>
      <c r="U593" s="39"/>
      <c r="V593" s="40"/>
      <c r="W593" s="39"/>
      <c r="X593" s="41"/>
      <c r="Y593" s="41"/>
      <c r="Z593" s="41"/>
      <c r="AA593" s="42"/>
      <c r="AB593" s="41"/>
      <c r="AC593" s="41"/>
      <c r="AD593" s="41"/>
      <c r="AE593" s="40"/>
      <c r="AF593" s="43"/>
      <c r="AG593" s="43"/>
      <c r="AH593" s="40"/>
      <c r="AI593" s="44"/>
      <c r="AJ593" s="44"/>
      <c r="AK593" s="44"/>
      <c r="AL593" s="44"/>
      <c r="AM593" s="44"/>
      <c r="AN593" s="44"/>
      <c r="AO593" s="45"/>
      <c r="AP593" s="45"/>
      <c r="AQ593" s="45"/>
      <c r="AR593" s="45"/>
      <c r="AS593" s="45"/>
      <c r="AT593" s="45"/>
      <c r="AU593" s="38"/>
      <c r="AV593" s="38"/>
      <c r="AW593" s="38"/>
      <c r="AX593" s="38"/>
      <c r="AY593" s="38"/>
      <c r="AZ593" s="38"/>
      <c r="BA593" s="45"/>
      <c r="BB593" s="45"/>
      <c r="BC593" s="45"/>
      <c r="BD593" s="45"/>
      <c r="BE593" s="45"/>
      <c r="BF593" s="38"/>
      <c r="BG593" s="38"/>
      <c r="BH593" s="38"/>
      <c r="BI593" s="38"/>
      <c r="BJ593" s="45"/>
      <c r="BK593" s="45"/>
      <c r="BL593" s="38"/>
      <c r="BM593" s="38"/>
      <c r="BN593" s="38"/>
      <c r="BO593" s="38"/>
      <c r="BP593" s="42"/>
      <c r="BQ593" s="42"/>
      <c r="BR593" s="42"/>
      <c r="BS593" s="42"/>
      <c r="BT593" s="42"/>
    </row>
    <row r="594" spans="1:72" s="63" customFormat="1">
      <c r="A594" s="53" t="str">
        <f t="shared" si="9"/>
        <v/>
      </c>
      <c r="B594" s="62"/>
      <c r="C594" s="65"/>
      <c r="D594" s="50" t="str">
        <f>IFERROR((VLOOKUP(C594,ผู้สำเร็จการศึกษา!$C$1:$M$3332,2,0)),"")</f>
        <v/>
      </c>
      <c r="E594" s="51" t="str">
        <f>IFERROR((VLOOKUP(C594,ผู้สำเร็จการศึกษา!$C$1:$M$3332,3,0)),"")</f>
        <v/>
      </c>
      <c r="F594" s="51" t="str">
        <f>IFERROR((VLOOKUP(C594,ผู้สำเร็จการศึกษา!$C$1:$M$3332,4,0)),"")</f>
        <v/>
      </c>
      <c r="G594" s="51" t="str">
        <f>IFERROR((VLOOKUP(C594,ผู้สำเร็จการศึกษา!$C$1:$M$3332,10,0)),"")</f>
        <v/>
      </c>
      <c r="H594" s="51" t="str">
        <f>IFERROR((VLOOKUP(C594,ผู้สำเร็จการศึกษา!$C$1:$M$3332,6,0)),"")</f>
        <v/>
      </c>
      <c r="I594" s="51" t="str">
        <f>IFERROR((VLOOKUP(C594,ผู้สำเร็จการศึกษา!$C$1:$M$3332,8,0)),"")</f>
        <v/>
      </c>
      <c r="J594" s="51"/>
      <c r="K594" s="51"/>
      <c r="L594" s="51"/>
      <c r="M594" s="51"/>
      <c r="N594" s="51"/>
      <c r="O594" s="51"/>
      <c r="P594" s="51"/>
      <c r="Q594" s="51"/>
      <c r="R594" s="51"/>
      <c r="S594" s="39"/>
      <c r="T594" s="40"/>
      <c r="U594" s="39"/>
      <c r="V594" s="40"/>
      <c r="W594" s="39"/>
      <c r="X594" s="41"/>
      <c r="Y594" s="41"/>
      <c r="Z594" s="41"/>
      <c r="AA594" s="42"/>
      <c r="AB594" s="41"/>
      <c r="AC594" s="41"/>
      <c r="AD594" s="41"/>
      <c r="AE594" s="40"/>
      <c r="AF594" s="43"/>
      <c r="AG594" s="43"/>
      <c r="AH594" s="40"/>
      <c r="AI594" s="44"/>
      <c r="AJ594" s="44"/>
      <c r="AK594" s="44"/>
      <c r="AL594" s="44"/>
      <c r="AM594" s="44"/>
      <c r="AN594" s="44"/>
      <c r="AO594" s="45"/>
      <c r="AP594" s="45"/>
      <c r="AQ594" s="45"/>
      <c r="AR594" s="45"/>
      <c r="AS594" s="45"/>
      <c r="AT594" s="45"/>
      <c r="AU594" s="38"/>
      <c r="AV594" s="38"/>
      <c r="AW594" s="38"/>
      <c r="AX594" s="38"/>
      <c r="AY594" s="38"/>
      <c r="AZ594" s="38"/>
      <c r="BA594" s="45"/>
      <c r="BB594" s="45"/>
      <c r="BC594" s="45"/>
      <c r="BD594" s="45"/>
      <c r="BE594" s="45"/>
      <c r="BF594" s="38"/>
      <c r="BG594" s="38"/>
      <c r="BH594" s="38"/>
      <c r="BI594" s="38"/>
      <c r="BJ594" s="45"/>
      <c r="BK594" s="45"/>
      <c r="BL594" s="38"/>
      <c r="BM594" s="38"/>
      <c r="BN594" s="38"/>
      <c r="BO594" s="38"/>
      <c r="BP594" s="42"/>
      <c r="BQ594" s="42"/>
      <c r="BR594" s="42"/>
      <c r="BS594" s="42"/>
      <c r="BT594" s="42"/>
    </row>
    <row r="595" spans="1:72" s="63" customFormat="1">
      <c r="A595" s="53" t="str">
        <f t="shared" si="9"/>
        <v/>
      </c>
      <c r="B595" s="62"/>
      <c r="C595" s="65"/>
      <c r="D595" s="50" t="str">
        <f>IFERROR((VLOOKUP(C595,ผู้สำเร็จการศึกษา!$C$1:$M$3332,2,0)),"")</f>
        <v/>
      </c>
      <c r="E595" s="51" t="str">
        <f>IFERROR((VLOOKUP(C595,ผู้สำเร็จการศึกษา!$C$1:$M$3332,3,0)),"")</f>
        <v/>
      </c>
      <c r="F595" s="51" t="str">
        <f>IFERROR((VLOOKUP(C595,ผู้สำเร็จการศึกษา!$C$1:$M$3332,4,0)),"")</f>
        <v/>
      </c>
      <c r="G595" s="51" t="str">
        <f>IFERROR((VLOOKUP(C595,ผู้สำเร็จการศึกษา!$C$1:$M$3332,10,0)),"")</f>
        <v/>
      </c>
      <c r="H595" s="51" t="str">
        <f>IFERROR((VLOOKUP(C595,ผู้สำเร็จการศึกษา!$C$1:$M$3332,6,0)),"")</f>
        <v/>
      </c>
      <c r="I595" s="51" t="str">
        <f>IFERROR((VLOOKUP(C595,ผู้สำเร็จการศึกษา!$C$1:$M$3332,8,0)),"")</f>
        <v/>
      </c>
      <c r="J595" s="51"/>
      <c r="K595" s="51"/>
      <c r="L595" s="51"/>
      <c r="M595" s="51"/>
      <c r="N595" s="51"/>
      <c r="O595" s="51"/>
      <c r="P595" s="51"/>
      <c r="Q595" s="51"/>
      <c r="R595" s="51"/>
      <c r="S595" s="39"/>
      <c r="T595" s="40"/>
      <c r="U595" s="39"/>
      <c r="V595" s="40"/>
      <c r="W595" s="39"/>
      <c r="X595" s="41"/>
      <c r="Y595" s="41"/>
      <c r="Z595" s="41"/>
      <c r="AA595" s="42"/>
      <c r="AB595" s="41"/>
      <c r="AC595" s="41"/>
      <c r="AD595" s="41"/>
      <c r="AE595" s="40"/>
      <c r="AF595" s="43"/>
      <c r="AG595" s="43"/>
      <c r="AH595" s="40"/>
      <c r="AI595" s="44"/>
      <c r="AJ595" s="44"/>
      <c r="AK595" s="44"/>
      <c r="AL595" s="44"/>
      <c r="AM595" s="44"/>
      <c r="AN595" s="44"/>
      <c r="AO595" s="45"/>
      <c r="AP595" s="45"/>
      <c r="AQ595" s="45"/>
      <c r="AR595" s="45"/>
      <c r="AS595" s="45"/>
      <c r="AT595" s="45"/>
      <c r="AU595" s="38"/>
      <c r="AV595" s="38"/>
      <c r="AW595" s="38"/>
      <c r="AX595" s="38"/>
      <c r="AY595" s="38"/>
      <c r="AZ595" s="38"/>
      <c r="BA595" s="45"/>
      <c r="BB595" s="45"/>
      <c r="BC595" s="45"/>
      <c r="BD595" s="45"/>
      <c r="BE595" s="45"/>
      <c r="BF595" s="38"/>
      <c r="BG595" s="38"/>
      <c r="BH595" s="38"/>
      <c r="BI595" s="38"/>
      <c r="BJ595" s="45"/>
      <c r="BK595" s="45"/>
      <c r="BL595" s="38"/>
      <c r="BM595" s="38"/>
      <c r="BN595" s="38"/>
      <c r="BO595" s="38"/>
      <c r="BP595" s="42"/>
      <c r="BQ595" s="42"/>
      <c r="BR595" s="42"/>
      <c r="BS595" s="42"/>
      <c r="BT595" s="42"/>
    </row>
    <row r="596" spans="1:72" s="63" customFormat="1">
      <c r="A596" s="53" t="str">
        <f t="shared" si="9"/>
        <v/>
      </c>
      <c r="B596" s="62"/>
      <c r="C596" s="65"/>
      <c r="D596" s="50" t="str">
        <f>IFERROR((VLOOKUP(C596,ผู้สำเร็จการศึกษา!$C$1:$M$3332,2,0)),"")</f>
        <v/>
      </c>
      <c r="E596" s="51" t="str">
        <f>IFERROR((VLOOKUP(C596,ผู้สำเร็จการศึกษา!$C$1:$M$3332,3,0)),"")</f>
        <v/>
      </c>
      <c r="F596" s="51" t="str">
        <f>IFERROR((VLOOKUP(C596,ผู้สำเร็จการศึกษา!$C$1:$M$3332,4,0)),"")</f>
        <v/>
      </c>
      <c r="G596" s="51" t="str">
        <f>IFERROR((VLOOKUP(C596,ผู้สำเร็จการศึกษา!$C$1:$M$3332,10,0)),"")</f>
        <v/>
      </c>
      <c r="H596" s="51" t="str">
        <f>IFERROR((VLOOKUP(C596,ผู้สำเร็จการศึกษา!$C$1:$M$3332,6,0)),"")</f>
        <v/>
      </c>
      <c r="I596" s="51" t="str">
        <f>IFERROR((VLOOKUP(C596,ผู้สำเร็จการศึกษา!$C$1:$M$3332,8,0)),"")</f>
        <v/>
      </c>
      <c r="J596" s="51"/>
      <c r="K596" s="51"/>
      <c r="L596" s="51"/>
      <c r="M596" s="51"/>
      <c r="N596" s="51"/>
      <c r="O596" s="51"/>
      <c r="P596" s="51"/>
      <c r="Q596" s="51"/>
      <c r="R596" s="51"/>
      <c r="S596" s="39"/>
      <c r="T596" s="40"/>
      <c r="U596" s="39"/>
      <c r="V596" s="40"/>
      <c r="W596" s="39"/>
      <c r="X596" s="41"/>
      <c r="Y596" s="41"/>
      <c r="Z596" s="41"/>
      <c r="AA596" s="42"/>
      <c r="AB596" s="41"/>
      <c r="AC596" s="41"/>
      <c r="AD596" s="41"/>
      <c r="AE596" s="40"/>
      <c r="AF596" s="43"/>
      <c r="AG596" s="43"/>
      <c r="AH596" s="40"/>
      <c r="AI596" s="44"/>
      <c r="AJ596" s="44"/>
      <c r="AK596" s="44"/>
      <c r="AL596" s="44"/>
      <c r="AM596" s="44"/>
      <c r="AN596" s="44"/>
      <c r="AO596" s="45"/>
      <c r="AP596" s="45"/>
      <c r="AQ596" s="45"/>
      <c r="AR596" s="45"/>
      <c r="AS596" s="45"/>
      <c r="AT596" s="45"/>
      <c r="AU596" s="38"/>
      <c r="AV596" s="38"/>
      <c r="AW596" s="38"/>
      <c r="AX596" s="38"/>
      <c r="AY596" s="38"/>
      <c r="AZ596" s="38"/>
      <c r="BA596" s="45"/>
      <c r="BB596" s="45"/>
      <c r="BC596" s="45"/>
      <c r="BD596" s="45"/>
      <c r="BE596" s="45"/>
      <c r="BF596" s="38"/>
      <c r="BG596" s="38"/>
      <c r="BH596" s="38"/>
      <c r="BI596" s="38"/>
      <c r="BJ596" s="45"/>
      <c r="BK596" s="45"/>
      <c r="BL596" s="38"/>
      <c r="BM596" s="38"/>
      <c r="BN596" s="38"/>
      <c r="BO596" s="38"/>
      <c r="BP596" s="42"/>
      <c r="BQ596" s="42"/>
      <c r="BR596" s="42"/>
      <c r="BS596" s="42"/>
      <c r="BT596" s="42"/>
    </row>
    <row r="597" spans="1:72" s="63" customFormat="1">
      <c r="A597" s="53" t="str">
        <f t="shared" si="9"/>
        <v/>
      </c>
      <c r="B597" s="62"/>
      <c r="C597" s="65"/>
      <c r="D597" s="50" t="str">
        <f>IFERROR((VLOOKUP(C597,ผู้สำเร็จการศึกษา!$C$1:$M$3332,2,0)),"")</f>
        <v/>
      </c>
      <c r="E597" s="51" t="str">
        <f>IFERROR((VLOOKUP(C597,ผู้สำเร็จการศึกษา!$C$1:$M$3332,3,0)),"")</f>
        <v/>
      </c>
      <c r="F597" s="51" t="str">
        <f>IFERROR((VLOOKUP(C597,ผู้สำเร็จการศึกษา!$C$1:$M$3332,4,0)),"")</f>
        <v/>
      </c>
      <c r="G597" s="51" t="str">
        <f>IFERROR((VLOOKUP(C597,ผู้สำเร็จการศึกษา!$C$1:$M$3332,10,0)),"")</f>
        <v/>
      </c>
      <c r="H597" s="51" t="str">
        <f>IFERROR((VLOOKUP(C597,ผู้สำเร็จการศึกษา!$C$1:$M$3332,6,0)),"")</f>
        <v/>
      </c>
      <c r="I597" s="51" t="str">
        <f>IFERROR((VLOOKUP(C597,ผู้สำเร็จการศึกษา!$C$1:$M$3332,8,0)),"")</f>
        <v/>
      </c>
      <c r="J597" s="51"/>
      <c r="K597" s="51"/>
      <c r="L597" s="51"/>
      <c r="M597" s="51"/>
      <c r="N597" s="51"/>
      <c r="O597" s="51"/>
      <c r="P597" s="51"/>
      <c r="Q597" s="51"/>
      <c r="R597" s="51"/>
      <c r="S597" s="39"/>
      <c r="T597" s="40"/>
      <c r="U597" s="39"/>
      <c r="V597" s="40"/>
      <c r="W597" s="39"/>
      <c r="X597" s="41"/>
      <c r="Y597" s="41"/>
      <c r="Z597" s="41"/>
      <c r="AA597" s="42"/>
      <c r="AB597" s="41"/>
      <c r="AC597" s="41"/>
      <c r="AD597" s="41"/>
      <c r="AE597" s="40"/>
      <c r="AF597" s="43"/>
      <c r="AG597" s="43"/>
      <c r="AH597" s="40"/>
      <c r="AI597" s="44"/>
      <c r="AJ597" s="44"/>
      <c r="AK597" s="44"/>
      <c r="AL597" s="44"/>
      <c r="AM597" s="44"/>
      <c r="AN597" s="44"/>
      <c r="AO597" s="45"/>
      <c r="AP597" s="45"/>
      <c r="AQ597" s="45"/>
      <c r="AR597" s="45"/>
      <c r="AS597" s="45"/>
      <c r="AT597" s="45"/>
      <c r="AU597" s="38"/>
      <c r="AV597" s="38"/>
      <c r="AW597" s="38"/>
      <c r="AX597" s="38"/>
      <c r="AY597" s="38"/>
      <c r="AZ597" s="38"/>
      <c r="BA597" s="45"/>
      <c r="BB597" s="45"/>
      <c r="BC597" s="45"/>
      <c r="BD597" s="45"/>
      <c r="BE597" s="45"/>
      <c r="BF597" s="38"/>
      <c r="BG597" s="38"/>
      <c r="BH597" s="38"/>
      <c r="BI597" s="38"/>
      <c r="BJ597" s="45"/>
      <c r="BK597" s="45"/>
      <c r="BL597" s="38"/>
      <c r="BM597" s="38"/>
      <c r="BN597" s="38"/>
      <c r="BO597" s="38"/>
      <c r="BP597" s="42"/>
      <c r="BQ597" s="42"/>
      <c r="BR597" s="42"/>
      <c r="BS597" s="42"/>
      <c r="BT597" s="42"/>
    </row>
    <row r="598" spans="1:72" s="63" customFormat="1">
      <c r="A598" s="53" t="str">
        <f t="shared" si="9"/>
        <v/>
      </c>
      <c r="B598" s="62"/>
      <c r="C598" s="65"/>
      <c r="D598" s="50" t="str">
        <f>IFERROR((VLOOKUP(C598,ผู้สำเร็จการศึกษา!$C$1:$M$3332,2,0)),"")</f>
        <v/>
      </c>
      <c r="E598" s="51" t="str">
        <f>IFERROR((VLOOKUP(C598,ผู้สำเร็จการศึกษา!$C$1:$M$3332,3,0)),"")</f>
        <v/>
      </c>
      <c r="F598" s="51" t="str">
        <f>IFERROR((VLOOKUP(C598,ผู้สำเร็จการศึกษา!$C$1:$M$3332,4,0)),"")</f>
        <v/>
      </c>
      <c r="G598" s="51" t="str">
        <f>IFERROR((VLOOKUP(C598,ผู้สำเร็จการศึกษา!$C$1:$M$3332,10,0)),"")</f>
        <v/>
      </c>
      <c r="H598" s="51" t="str">
        <f>IFERROR((VLOOKUP(C598,ผู้สำเร็จการศึกษา!$C$1:$M$3332,6,0)),"")</f>
        <v/>
      </c>
      <c r="I598" s="51" t="str">
        <f>IFERROR((VLOOKUP(C598,ผู้สำเร็จการศึกษา!$C$1:$M$3332,8,0)),"")</f>
        <v/>
      </c>
      <c r="J598" s="51"/>
      <c r="K598" s="51"/>
      <c r="L598" s="51"/>
      <c r="M598" s="51"/>
      <c r="N598" s="51"/>
      <c r="O598" s="51"/>
      <c r="P598" s="51"/>
      <c r="Q598" s="51"/>
      <c r="R598" s="51"/>
      <c r="S598" s="39"/>
      <c r="T598" s="40"/>
      <c r="U598" s="39"/>
      <c r="V598" s="40"/>
      <c r="W598" s="39"/>
      <c r="X598" s="41"/>
      <c r="Y598" s="41"/>
      <c r="Z598" s="41"/>
      <c r="AA598" s="42"/>
      <c r="AB598" s="41"/>
      <c r="AC598" s="41"/>
      <c r="AD598" s="41"/>
      <c r="AE598" s="40"/>
      <c r="AF598" s="43"/>
      <c r="AG598" s="43"/>
      <c r="AH598" s="40"/>
      <c r="AI598" s="44"/>
      <c r="AJ598" s="44"/>
      <c r="AK598" s="44"/>
      <c r="AL598" s="44"/>
      <c r="AM598" s="44"/>
      <c r="AN598" s="44"/>
      <c r="AO598" s="45"/>
      <c r="AP598" s="45"/>
      <c r="AQ598" s="45"/>
      <c r="AR598" s="45"/>
      <c r="AS598" s="45"/>
      <c r="AT598" s="45"/>
      <c r="AU598" s="38"/>
      <c r="AV598" s="38"/>
      <c r="AW598" s="38"/>
      <c r="AX598" s="38"/>
      <c r="AY598" s="38"/>
      <c r="AZ598" s="38"/>
      <c r="BA598" s="45"/>
      <c r="BB598" s="45"/>
      <c r="BC598" s="45"/>
      <c r="BD598" s="45"/>
      <c r="BE598" s="45"/>
      <c r="BF598" s="38"/>
      <c r="BG598" s="38"/>
      <c r="BH598" s="38"/>
      <c r="BI598" s="38"/>
      <c r="BJ598" s="45"/>
      <c r="BK598" s="45"/>
      <c r="BL598" s="38"/>
      <c r="BM598" s="38"/>
      <c r="BN598" s="38"/>
      <c r="BO598" s="38"/>
      <c r="BP598" s="42"/>
      <c r="BQ598" s="42"/>
      <c r="BR598" s="42"/>
      <c r="BS598" s="42"/>
      <c r="BT598" s="42"/>
    </row>
    <row r="599" spans="1:72" s="63" customFormat="1">
      <c r="A599" s="53" t="str">
        <f t="shared" si="9"/>
        <v/>
      </c>
      <c r="B599" s="62"/>
      <c r="C599" s="65"/>
      <c r="D599" s="50" t="str">
        <f>IFERROR((VLOOKUP(C599,ผู้สำเร็จการศึกษา!$C$1:$M$3332,2,0)),"")</f>
        <v/>
      </c>
      <c r="E599" s="51" t="str">
        <f>IFERROR((VLOOKUP(C599,ผู้สำเร็จการศึกษา!$C$1:$M$3332,3,0)),"")</f>
        <v/>
      </c>
      <c r="F599" s="51" t="str">
        <f>IFERROR((VLOOKUP(C599,ผู้สำเร็จการศึกษา!$C$1:$M$3332,4,0)),"")</f>
        <v/>
      </c>
      <c r="G599" s="51" t="str">
        <f>IFERROR((VLOOKUP(C599,ผู้สำเร็จการศึกษา!$C$1:$M$3332,10,0)),"")</f>
        <v/>
      </c>
      <c r="H599" s="51" t="str">
        <f>IFERROR((VLOOKUP(C599,ผู้สำเร็จการศึกษา!$C$1:$M$3332,6,0)),"")</f>
        <v/>
      </c>
      <c r="I599" s="51" t="str">
        <f>IFERROR((VLOOKUP(C599,ผู้สำเร็จการศึกษา!$C$1:$M$3332,8,0)),"")</f>
        <v/>
      </c>
      <c r="J599" s="51"/>
      <c r="K599" s="51"/>
      <c r="L599" s="51"/>
      <c r="M599" s="51"/>
      <c r="N599" s="51"/>
      <c r="O599" s="51"/>
      <c r="P599" s="51"/>
      <c r="Q599" s="51"/>
      <c r="R599" s="51"/>
      <c r="S599" s="39"/>
      <c r="T599" s="40"/>
      <c r="U599" s="39"/>
      <c r="V599" s="40"/>
      <c r="W599" s="39"/>
      <c r="X599" s="41"/>
      <c r="Y599" s="41"/>
      <c r="Z599" s="41"/>
      <c r="AA599" s="42"/>
      <c r="AB599" s="41"/>
      <c r="AC599" s="41"/>
      <c r="AD599" s="41"/>
      <c r="AE599" s="40"/>
      <c r="AF599" s="43"/>
      <c r="AG599" s="43"/>
      <c r="AH599" s="40"/>
      <c r="AI599" s="44"/>
      <c r="AJ599" s="44"/>
      <c r="AK599" s="44"/>
      <c r="AL599" s="44"/>
      <c r="AM599" s="44"/>
      <c r="AN599" s="44"/>
      <c r="AO599" s="45"/>
      <c r="AP599" s="45"/>
      <c r="AQ599" s="45"/>
      <c r="AR599" s="45"/>
      <c r="AS599" s="45"/>
      <c r="AT599" s="45"/>
      <c r="AU599" s="38"/>
      <c r="AV599" s="38"/>
      <c r="AW599" s="38"/>
      <c r="AX599" s="38"/>
      <c r="AY599" s="38"/>
      <c r="AZ599" s="38"/>
      <c r="BA599" s="45"/>
      <c r="BB599" s="45"/>
      <c r="BC599" s="45"/>
      <c r="BD599" s="45"/>
      <c r="BE599" s="45"/>
      <c r="BF599" s="38"/>
      <c r="BG599" s="38"/>
      <c r="BH599" s="38"/>
      <c r="BI599" s="38"/>
      <c r="BJ599" s="45"/>
      <c r="BK599" s="45"/>
      <c r="BL599" s="38"/>
      <c r="BM599" s="38"/>
      <c r="BN599" s="38"/>
      <c r="BO599" s="38"/>
      <c r="BP599" s="42"/>
      <c r="BQ599" s="42"/>
      <c r="BR599" s="42"/>
      <c r="BS599" s="42"/>
      <c r="BT599" s="42"/>
    </row>
    <row r="600" spans="1:72" s="63" customFormat="1">
      <c r="A600" s="53" t="str">
        <f t="shared" si="9"/>
        <v/>
      </c>
      <c r="B600" s="62"/>
      <c r="C600" s="65"/>
      <c r="D600" s="50" t="str">
        <f>IFERROR((VLOOKUP(C600,ผู้สำเร็จการศึกษา!$C$1:$M$3332,2,0)),"")</f>
        <v/>
      </c>
      <c r="E600" s="51" t="str">
        <f>IFERROR((VLOOKUP(C600,ผู้สำเร็จการศึกษา!$C$1:$M$3332,3,0)),"")</f>
        <v/>
      </c>
      <c r="F600" s="51" t="str">
        <f>IFERROR((VLOOKUP(C600,ผู้สำเร็จการศึกษา!$C$1:$M$3332,4,0)),"")</f>
        <v/>
      </c>
      <c r="G600" s="51" t="str">
        <f>IFERROR((VLOOKUP(C600,ผู้สำเร็จการศึกษา!$C$1:$M$3332,10,0)),"")</f>
        <v/>
      </c>
      <c r="H600" s="51" t="str">
        <f>IFERROR((VLOOKUP(C600,ผู้สำเร็จการศึกษา!$C$1:$M$3332,6,0)),"")</f>
        <v/>
      </c>
      <c r="I600" s="51" t="str">
        <f>IFERROR((VLOOKUP(C600,ผู้สำเร็จการศึกษา!$C$1:$M$3332,8,0)),"")</f>
        <v/>
      </c>
      <c r="J600" s="51"/>
      <c r="K600" s="51"/>
      <c r="L600" s="51"/>
      <c r="M600" s="51"/>
      <c r="N600" s="51"/>
      <c r="O600" s="51"/>
      <c r="P600" s="51"/>
      <c r="Q600" s="51"/>
      <c r="R600" s="51"/>
      <c r="S600" s="39"/>
      <c r="T600" s="40"/>
      <c r="U600" s="39"/>
      <c r="V600" s="40"/>
      <c r="W600" s="39"/>
      <c r="X600" s="41"/>
      <c r="Y600" s="41"/>
      <c r="Z600" s="41"/>
      <c r="AA600" s="42"/>
      <c r="AB600" s="41"/>
      <c r="AC600" s="41"/>
      <c r="AD600" s="41"/>
      <c r="AE600" s="40"/>
      <c r="AF600" s="43"/>
      <c r="AG600" s="43"/>
      <c r="AH600" s="40"/>
      <c r="AI600" s="44"/>
      <c r="AJ600" s="44"/>
      <c r="AK600" s="44"/>
      <c r="AL600" s="44"/>
      <c r="AM600" s="44"/>
      <c r="AN600" s="44"/>
      <c r="AO600" s="45"/>
      <c r="AP600" s="45"/>
      <c r="AQ600" s="45"/>
      <c r="AR600" s="45"/>
      <c r="AS600" s="45"/>
      <c r="AT600" s="45"/>
      <c r="AU600" s="38"/>
      <c r="AV600" s="38"/>
      <c r="AW600" s="38"/>
      <c r="AX600" s="38"/>
      <c r="AY600" s="38"/>
      <c r="AZ600" s="38"/>
      <c r="BA600" s="45"/>
      <c r="BB600" s="45"/>
      <c r="BC600" s="45"/>
      <c r="BD600" s="45"/>
      <c r="BE600" s="45"/>
      <c r="BF600" s="38"/>
      <c r="BG600" s="38"/>
      <c r="BH600" s="38"/>
      <c r="BI600" s="38"/>
      <c r="BJ600" s="45"/>
      <c r="BK600" s="45"/>
      <c r="BL600" s="38"/>
      <c r="BM600" s="38"/>
      <c r="BN600" s="38"/>
      <c r="BO600" s="38"/>
      <c r="BP600" s="42"/>
      <c r="BQ600" s="42"/>
      <c r="BR600" s="42"/>
      <c r="BS600" s="42"/>
      <c r="BT600" s="42"/>
    </row>
    <row r="601" spans="1:72" s="63" customFormat="1">
      <c r="A601" s="53" t="str">
        <f t="shared" si="9"/>
        <v/>
      </c>
      <c r="B601" s="62"/>
      <c r="C601" s="65"/>
      <c r="D601" s="50" t="str">
        <f>IFERROR((VLOOKUP(C601,ผู้สำเร็จการศึกษา!$C$1:$M$3332,2,0)),"")</f>
        <v/>
      </c>
      <c r="E601" s="51" t="str">
        <f>IFERROR((VLOOKUP(C601,ผู้สำเร็จการศึกษา!$C$1:$M$3332,3,0)),"")</f>
        <v/>
      </c>
      <c r="F601" s="51" t="str">
        <f>IFERROR((VLOOKUP(C601,ผู้สำเร็จการศึกษา!$C$1:$M$3332,4,0)),"")</f>
        <v/>
      </c>
      <c r="G601" s="51" t="str">
        <f>IFERROR((VLOOKUP(C601,ผู้สำเร็จการศึกษา!$C$1:$M$3332,10,0)),"")</f>
        <v/>
      </c>
      <c r="H601" s="51" t="str">
        <f>IFERROR((VLOOKUP(C601,ผู้สำเร็จการศึกษา!$C$1:$M$3332,6,0)),"")</f>
        <v/>
      </c>
      <c r="I601" s="51" t="str">
        <f>IFERROR((VLOOKUP(C601,ผู้สำเร็จการศึกษา!$C$1:$M$3332,8,0)),"")</f>
        <v/>
      </c>
      <c r="J601" s="51"/>
      <c r="K601" s="51"/>
      <c r="L601" s="51"/>
      <c r="M601" s="51"/>
      <c r="N601" s="51"/>
      <c r="O601" s="51"/>
      <c r="P601" s="51"/>
      <c r="Q601" s="51"/>
      <c r="R601" s="51"/>
      <c r="S601" s="39"/>
      <c r="T601" s="40"/>
      <c r="U601" s="39"/>
      <c r="V601" s="40"/>
      <c r="W601" s="39"/>
      <c r="X601" s="41"/>
      <c r="Y601" s="41"/>
      <c r="Z601" s="41"/>
      <c r="AA601" s="42"/>
      <c r="AB601" s="41"/>
      <c r="AC601" s="41"/>
      <c r="AD601" s="41"/>
      <c r="AE601" s="40"/>
      <c r="AF601" s="43"/>
      <c r="AG601" s="43"/>
      <c r="AH601" s="40"/>
      <c r="AI601" s="44"/>
      <c r="AJ601" s="44"/>
      <c r="AK601" s="44"/>
      <c r="AL601" s="44"/>
      <c r="AM601" s="44"/>
      <c r="AN601" s="44"/>
      <c r="AO601" s="45"/>
      <c r="AP601" s="45"/>
      <c r="AQ601" s="45"/>
      <c r="AR601" s="45"/>
      <c r="AS601" s="45"/>
      <c r="AT601" s="45"/>
      <c r="AU601" s="38"/>
      <c r="AV601" s="38"/>
      <c r="AW601" s="38"/>
      <c r="AX601" s="38"/>
      <c r="AY601" s="38"/>
      <c r="AZ601" s="38"/>
      <c r="BA601" s="45"/>
      <c r="BB601" s="45"/>
      <c r="BC601" s="45"/>
      <c r="BD601" s="45"/>
      <c r="BE601" s="45"/>
      <c r="BF601" s="38"/>
      <c r="BG601" s="38"/>
      <c r="BH601" s="38"/>
      <c r="BI601" s="38"/>
      <c r="BJ601" s="45"/>
      <c r="BK601" s="45"/>
      <c r="BL601" s="38"/>
      <c r="BM601" s="38"/>
      <c r="BN601" s="38"/>
      <c r="BO601" s="38"/>
      <c r="BP601" s="42"/>
      <c r="BQ601" s="42"/>
      <c r="BR601" s="42"/>
      <c r="BS601" s="42"/>
      <c r="BT601" s="42"/>
    </row>
    <row r="602" spans="1:72" s="63" customFormat="1">
      <c r="A602" s="53" t="str">
        <f t="shared" si="9"/>
        <v/>
      </c>
      <c r="B602" s="62"/>
      <c r="C602" s="65"/>
      <c r="D602" s="50" t="str">
        <f>IFERROR((VLOOKUP(C602,ผู้สำเร็จการศึกษา!$C$1:$M$3332,2,0)),"")</f>
        <v/>
      </c>
      <c r="E602" s="51" t="str">
        <f>IFERROR((VLOOKUP(C602,ผู้สำเร็จการศึกษา!$C$1:$M$3332,3,0)),"")</f>
        <v/>
      </c>
      <c r="F602" s="51" t="str">
        <f>IFERROR((VLOOKUP(C602,ผู้สำเร็จการศึกษา!$C$1:$M$3332,4,0)),"")</f>
        <v/>
      </c>
      <c r="G602" s="51" t="str">
        <f>IFERROR((VLOOKUP(C602,ผู้สำเร็จการศึกษา!$C$1:$M$3332,10,0)),"")</f>
        <v/>
      </c>
      <c r="H602" s="51" t="str">
        <f>IFERROR((VLOOKUP(C602,ผู้สำเร็จการศึกษา!$C$1:$M$3332,6,0)),"")</f>
        <v/>
      </c>
      <c r="I602" s="51" t="str">
        <f>IFERROR((VLOOKUP(C602,ผู้สำเร็จการศึกษา!$C$1:$M$3332,8,0)),"")</f>
        <v/>
      </c>
      <c r="J602" s="51"/>
      <c r="K602" s="51"/>
      <c r="L602" s="51"/>
      <c r="M602" s="51"/>
      <c r="N602" s="51"/>
      <c r="O602" s="51"/>
      <c r="P602" s="51"/>
      <c r="Q602" s="51"/>
      <c r="R602" s="51"/>
      <c r="S602" s="39"/>
      <c r="T602" s="40"/>
      <c r="U602" s="39"/>
      <c r="V602" s="40"/>
      <c r="W602" s="39"/>
      <c r="X602" s="41"/>
      <c r="Y602" s="41"/>
      <c r="Z602" s="41"/>
      <c r="AA602" s="42"/>
      <c r="AB602" s="41"/>
      <c r="AC602" s="41"/>
      <c r="AD602" s="41"/>
      <c r="AE602" s="40"/>
      <c r="AF602" s="43"/>
      <c r="AG602" s="43"/>
      <c r="AH602" s="40"/>
      <c r="AI602" s="44"/>
      <c r="AJ602" s="44"/>
      <c r="AK602" s="44"/>
      <c r="AL602" s="44"/>
      <c r="AM602" s="44"/>
      <c r="AN602" s="44"/>
      <c r="AO602" s="45"/>
      <c r="AP602" s="45"/>
      <c r="AQ602" s="45"/>
      <c r="AR602" s="45"/>
      <c r="AS602" s="45"/>
      <c r="AT602" s="45"/>
      <c r="AU602" s="38"/>
      <c r="AV602" s="38"/>
      <c r="AW602" s="38"/>
      <c r="AX602" s="38"/>
      <c r="AY602" s="38"/>
      <c r="AZ602" s="38"/>
      <c r="BA602" s="45"/>
      <c r="BB602" s="45"/>
      <c r="BC602" s="45"/>
      <c r="BD602" s="45"/>
      <c r="BE602" s="45"/>
      <c r="BF602" s="38"/>
      <c r="BG602" s="38"/>
      <c r="BH602" s="38"/>
      <c r="BI602" s="38"/>
      <c r="BJ602" s="45"/>
      <c r="BK602" s="45"/>
      <c r="BL602" s="38"/>
      <c r="BM602" s="38"/>
      <c r="BN602" s="38"/>
      <c r="BO602" s="38"/>
      <c r="BP602" s="42"/>
      <c r="BQ602" s="42"/>
      <c r="BR602" s="42"/>
      <c r="BS602" s="42"/>
      <c r="BT602" s="42"/>
    </row>
    <row r="603" spans="1:72" s="63" customFormat="1">
      <c r="A603" s="53" t="str">
        <f t="shared" si="9"/>
        <v/>
      </c>
      <c r="B603" s="62"/>
      <c r="C603" s="65"/>
      <c r="D603" s="50" t="str">
        <f>IFERROR((VLOOKUP(C603,ผู้สำเร็จการศึกษา!$C$1:$M$3332,2,0)),"")</f>
        <v/>
      </c>
      <c r="E603" s="51" t="str">
        <f>IFERROR((VLOOKUP(C603,ผู้สำเร็จการศึกษา!$C$1:$M$3332,3,0)),"")</f>
        <v/>
      </c>
      <c r="F603" s="51" t="str">
        <f>IFERROR((VLOOKUP(C603,ผู้สำเร็จการศึกษา!$C$1:$M$3332,4,0)),"")</f>
        <v/>
      </c>
      <c r="G603" s="51" t="str">
        <f>IFERROR((VLOOKUP(C603,ผู้สำเร็จการศึกษา!$C$1:$M$3332,10,0)),"")</f>
        <v/>
      </c>
      <c r="H603" s="51" t="str">
        <f>IFERROR((VLOOKUP(C603,ผู้สำเร็จการศึกษา!$C$1:$M$3332,6,0)),"")</f>
        <v/>
      </c>
      <c r="I603" s="51" t="str">
        <f>IFERROR((VLOOKUP(C603,ผู้สำเร็จการศึกษา!$C$1:$M$3332,8,0)),"")</f>
        <v/>
      </c>
      <c r="J603" s="51"/>
      <c r="K603" s="51"/>
      <c r="L603" s="51"/>
      <c r="M603" s="51"/>
      <c r="N603" s="51"/>
      <c r="O603" s="51"/>
      <c r="P603" s="51"/>
      <c r="Q603" s="51"/>
      <c r="R603" s="51"/>
      <c r="S603" s="39"/>
      <c r="T603" s="40"/>
      <c r="U603" s="39"/>
      <c r="V603" s="40"/>
      <c r="W603" s="39"/>
      <c r="X603" s="41"/>
      <c r="Y603" s="41"/>
      <c r="Z603" s="41"/>
      <c r="AA603" s="42"/>
      <c r="AB603" s="41"/>
      <c r="AC603" s="41"/>
      <c r="AD603" s="41"/>
      <c r="AE603" s="40"/>
      <c r="AF603" s="43"/>
      <c r="AG603" s="43"/>
      <c r="AH603" s="40"/>
      <c r="AI603" s="44"/>
      <c r="AJ603" s="44"/>
      <c r="AK603" s="44"/>
      <c r="AL603" s="44"/>
      <c r="AM603" s="44"/>
      <c r="AN603" s="44"/>
      <c r="AO603" s="45"/>
      <c r="AP603" s="45"/>
      <c r="AQ603" s="45"/>
      <c r="AR603" s="45"/>
      <c r="AS603" s="45"/>
      <c r="AT603" s="45"/>
      <c r="AU603" s="38"/>
      <c r="AV603" s="38"/>
      <c r="AW603" s="38"/>
      <c r="AX603" s="38"/>
      <c r="AY603" s="38"/>
      <c r="AZ603" s="38"/>
      <c r="BA603" s="45"/>
      <c r="BB603" s="45"/>
      <c r="BC603" s="45"/>
      <c r="BD603" s="45"/>
      <c r="BE603" s="45"/>
      <c r="BF603" s="38"/>
      <c r="BG603" s="38"/>
      <c r="BH603" s="38"/>
      <c r="BI603" s="38"/>
      <c r="BJ603" s="45"/>
      <c r="BK603" s="45"/>
      <c r="BL603" s="38"/>
      <c r="BM603" s="38"/>
      <c r="BN603" s="38"/>
      <c r="BO603" s="38"/>
      <c r="BP603" s="42"/>
      <c r="BQ603" s="42"/>
      <c r="BR603" s="42"/>
      <c r="BS603" s="42"/>
      <c r="BT603" s="42"/>
    </row>
    <row r="604" spans="1:72" s="63" customFormat="1">
      <c r="A604" s="53" t="str">
        <f t="shared" si="9"/>
        <v/>
      </c>
      <c r="B604" s="62"/>
      <c r="C604" s="65"/>
      <c r="D604" s="50" t="str">
        <f>IFERROR((VLOOKUP(C604,ผู้สำเร็จการศึกษา!$C$1:$M$3332,2,0)),"")</f>
        <v/>
      </c>
      <c r="E604" s="51" t="str">
        <f>IFERROR((VLOOKUP(C604,ผู้สำเร็จการศึกษา!$C$1:$M$3332,3,0)),"")</f>
        <v/>
      </c>
      <c r="F604" s="51" t="str">
        <f>IFERROR((VLOOKUP(C604,ผู้สำเร็จการศึกษา!$C$1:$M$3332,4,0)),"")</f>
        <v/>
      </c>
      <c r="G604" s="51" t="str">
        <f>IFERROR((VLOOKUP(C604,ผู้สำเร็จการศึกษา!$C$1:$M$3332,10,0)),"")</f>
        <v/>
      </c>
      <c r="H604" s="51" t="str">
        <f>IFERROR((VLOOKUP(C604,ผู้สำเร็จการศึกษา!$C$1:$M$3332,6,0)),"")</f>
        <v/>
      </c>
      <c r="I604" s="51" t="str">
        <f>IFERROR((VLOOKUP(C604,ผู้สำเร็จการศึกษา!$C$1:$M$3332,8,0)),"")</f>
        <v/>
      </c>
      <c r="J604" s="51"/>
      <c r="K604" s="51"/>
      <c r="L604" s="51"/>
      <c r="M604" s="51"/>
      <c r="N604" s="51"/>
      <c r="O604" s="51"/>
      <c r="P604" s="51"/>
      <c r="Q604" s="51"/>
      <c r="R604" s="51"/>
      <c r="S604" s="39"/>
      <c r="T604" s="40"/>
      <c r="U604" s="39"/>
      <c r="V604" s="40"/>
      <c r="W604" s="39"/>
      <c r="X604" s="41"/>
      <c r="Y604" s="41"/>
      <c r="Z604" s="41"/>
      <c r="AA604" s="42"/>
      <c r="AB604" s="41"/>
      <c r="AC604" s="41"/>
      <c r="AD604" s="41"/>
      <c r="AE604" s="40"/>
      <c r="AF604" s="43"/>
      <c r="AG604" s="43"/>
      <c r="AH604" s="40"/>
      <c r="AI604" s="44"/>
      <c r="AJ604" s="44"/>
      <c r="AK604" s="44"/>
      <c r="AL604" s="44"/>
      <c r="AM604" s="44"/>
      <c r="AN604" s="44"/>
      <c r="AO604" s="45"/>
      <c r="AP604" s="45"/>
      <c r="AQ604" s="45"/>
      <c r="AR604" s="45"/>
      <c r="AS604" s="45"/>
      <c r="AT604" s="45"/>
      <c r="AU604" s="38"/>
      <c r="AV604" s="38"/>
      <c r="AW604" s="38"/>
      <c r="AX604" s="38"/>
      <c r="AY604" s="38"/>
      <c r="AZ604" s="38"/>
      <c r="BA604" s="45"/>
      <c r="BB604" s="45"/>
      <c r="BC604" s="45"/>
      <c r="BD604" s="45"/>
      <c r="BE604" s="45"/>
      <c r="BF604" s="38"/>
      <c r="BG604" s="38"/>
      <c r="BH604" s="38"/>
      <c r="BI604" s="38"/>
      <c r="BJ604" s="45"/>
      <c r="BK604" s="45"/>
      <c r="BL604" s="38"/>
      <c r="BM604" s="38"/>
      <c r="BN604" s="38"/>
      <c r="BO604" s="38"/>
      <c r="BP604" s="42"/>
      <c r="BQ604" s="42"/>
      <c r="BR604" s="42"/>
      <c r="BS604" s="42"/>
      <c r="BT604" s="42"/>
    </row>
    <row r="605" spans="1:72" s="63" customFormat="1">
      <c r="A605" s="53" t="str">
        <f t="shared" si="9"/>
        <v/>
      </c>
      <c r="B605" s="62"/>
      <c r="C605" s="65"/>
      <c r="D605" s="50" t="str">
        <f>IFERROR((VLOOKUP(C605,ผู้สำเร็จการศึกษา!$C$1:$M$3332,2,0)),"")</f>
        <v/>
      </c>
      <c r="E605" s="51" t="str">
        <f>IFERROR((VLOOKUP(C605,ผู้สำเร็จการศึกษา!$C$1:$M$3332,3,0)),"")</f>
        <v/>
      </c>
      <c r="F605" s="51" t="str">
        <f>IFERROR((VLOOKUP(C605,ผู้สำเร็จการศึกษา!$C$1:$M$3332,4,0)),"")</f>
        <v/>
      </c>
      <c r="G605" s="51" t="str">
        <f>IFERROR((VLOOKUP(C605,ผู้สำเร็จการศึกษา!$C$1:$M$3332,10,0)),"")</f>
        <v/>
      </c>
      <c r="H605" s="51" t="str">
        <f>IFERROR((VLOOKUP(C605,ผู้สำเร็จการศึกษา!$C$1:$M$3332,6,0)),"")</f>
        <v/>
      </c>
      <c r="I605" s="51" t="str">
        <f>IFERROR((VLOOKUP(C605,ผู้สำเร็จการศึกษา!$C$1:$M$3332,8,0)),"")</f>
        <v/>
      </c>
      <c r="J605" s="51"/>
      <c r="K605" s="51"/>
      <c r="L605" s="51"/>
      <c r="M605" s="51"/>
      <c r="N605" s="51"/>
      <c r="O605" s="51"/>
      <c r="P605" s="51"/>
      <c r="Q605" s="51"/>
      <c r="R605" s="51"/>
      <c r="S605" s="39"/>
      <c r="T605" s="40"/>
      <c r="U605" s="39"/>
      <c r="V605" s="40"/>
      <c r="W605" s="39"/>
      <c r="X605" s="41"/>
      <c r="Y605" s="41"/>
      <c r="Z605" s="41"/>
      <c r="AA605" s="42"/>
      <c r="AB605" s="41"/>
      <c r="AC605" s="41"/>
      <c r="AD605" s="41"/>
      <c r="AE605" s="40"/>
      <c r="AF605" s="43"/>
      <c r="AG605" s="43"/>
      <c r="AH605" s="40"/>
      <c r="AI605" s="44"/>
      <c r="AJ605" s="44"/>
      <c r="AK605" s="44"/>
      <c r="AL605" s="44"/>
      <c r="AM605" s="44"/>
      <c r="AN605" s="44"/>
      <c r="AO605" s="45"/>
      <c r="AP605" s="45"/>
      <c r="AQ605" s="45"/>
      <c r="AR605" s="45"/>
      <c r="AS605" s="45"/>
      <c r="AT605" s="45"/>
      <c r="AU605" s="38"/>
      <c r="AV605" s="38"/>
      <c r="AW605" s="38"/>
      <c r="AX605" s="38"/>
      <c r="AY605" s="38"/>
      <c r="AZ605" s="38"/>
      <c r="BA605" s="45"/>
      <c r="BB605" s="45"/>
      <c r="BC605" s="45"/>
      <c r="BD605" s="45"/>
      <c r="BE605" s="45"/>
      <c r="BF605" s="38"/>
      <c r="BG605" s="38"/>
      <c r="BH605" s="38"/>
      <c r="BI605" s="38"/>
      <c r="BJ605" s="45"/>
      <c r="BK605" s="45"/>
      <c r="BL605" s="38"/>
      <c r="BM605" s="38"/>
      <c r="BN605" s="38"/>
      <c r="BO605" s="38"/>
      <c r="BP605" s="42"/>
      <c r="BQ605" s="42"/>
      <c r="BR605" s="42"/>
      <c r="BS605" s="42"/>
      <c r="BT605" s="42"/>
    </row>
    <row r="606" spans="1:72" s="63" customFormat="1">
      <c r="A606" s="53" t="str">
        <f t="shared" si="9"/>
        <v/>
      </c>
      <c r="B606" s="62"/>
      <c r="C606" s="65"/>
      <c r="D606" s="50" t="str">
        <f>IFERROR((VLOOKUP(C606,ผู้สำเร็จการศึกษา!$C$1:$M$3332,2,0)),"")</f>
        <v/>
      </c>
      <c r="E606" s="51" t="str">
        <f>IFERROR((VLOOKUP(C606,ผู้สำเร็จการศึกษา!$C$1:$M$3332,3,0)),"")</f>
        <v/>
      </c>
      <c r="F606" s="51" t="str">
        <f>IFERROR((VLOOKUP(C606,ผู้สำเร็จการศึกษา!$C$1:$M$3332,4,0)),"")</f>
        <v/>
      </c>
      <c r="G606" s="51" t="str">
        <f>IFERROR((VLOOKUP(C606,ผู้สำเร็จการศึกษา!$C$1:$M$3332,10,0)),"")</f>
        <v/>
      </c>
      <c r="H606" s="51" t="str">
        <f>IFERROR((VLOOKUP(C606,ผู้สำเร็จการศึกษา!$C$1:$M$3332,6,0)),"")</f>
        <v/>
      </c>
      <c r="I606" s="51" t="str">
        <f>IFERROR((VLOOKUP(C606,ผู้สำเร็จการศึกษา!$C$1:$M$3332,8,0)),"")</f>
        <v/>
      </c>
      <c r="J606" s="51"/>
      <c r="K606" s="51"/>
      <c r="L606" s="51"/>
      <c r="M606" s="51"/>
      <c r="N606" s="51"/>
      <c r="O606" s="51"/>
      <c r="P606" s="51"/>
      <c r="Q606" s="51"/>
      <c r="R606" s="51"/>
      <c r="S606" s="39"/>
      <c r="T606" s="40"/>
      <c r="U606" s="39"/>
      <c r="V606" s="40"/>
      <c r="W606" s="39"/>
      <c r="X606" s="41"/>
      <c r="Y606" s="41"/>
      <c r="Z606" s="41"/>
      <c r="AA606" s="42"/>
      <c r="AB606" s="41"/>
      <c r="AC606" s="41"/>
      <c r="AD606" s="41"/>
      <c r="AE606" s="40"/>
      <c r="AF606" s="43"/>
      <c r="AG606" s="43"/>
      <c r="AH606" s="40"/>
      <c r="AI606" s="44"/>
      <c r="AJ606" s="44"/>
      <c r="AK606" s="44"/>
      <c r="AL606" s="44"/>
      <c r="AM606" s="44"/>
      <c r="AN606" s="44"/>
      <c r="AO606" s="45"/>
      <c r="AP606" s="45"/>
      <c r="AQ606" s="45"/>
      <c r="AR606" s="45"/>
      <c r="AS606" s="45"/>
      <c r="AT606" s="45"/>
      <c r="AU606" s="38"/>
      <c r="AV606" s="38"/>
      <c r="AW606" s="38"/>
      <c r="AX606" s="38"/>
      <c r="AY606" s="38"/>
      <c r="AZ606" s="38"/>
      <c r="BA606" s="45"/>
      <c r="BB606" s="45"/>
      <c r="BC606" s="45"/>
      <c r="BD606" s="45"/>
      <c r="BE606" s="45"/>
      <c r="BF606" s="38"/>
      <c r="BG606" s="38"/>
      <c r="BH606" s="38"/>
      <c r="BI606" s="38"/>
      <c r="BJ606" s="45"/>
      <c r="BK606" s="45"/>
      <c r="BL606" s="38"/>
      <c r="BM606" s="38"/>
      <c r="BN606" s="38"/>
      <c r="BO606" s="38"/>
      <c r="BP606" s="42"/>
      <c r="BQ606" s="42"/>
      <c r="BR606" s="42"/>
      <c r="BS606" s="42"/>
      <c r="BT606" s="42"/>
    </row>
    <row r="607" spans="1:72" s="63" customFormat="1">
      <c r="A607" s="53" t="str">
        <f t="shared" si="9"/>
        <v/>
      </c>
      <c r="B607" s="62"/>
      <c r="C607" s="65"/>
      <c r="D607" s="50" t="str">
        <f>IFERROR((VLOOKUP(C607,ผู้สำเร็จการศึกษา!$C$1:$M$3332,2,0)),"")</f>
        <v/>
      </c>
      <c r="E607" s="51" t="str">
        <f>IFERROR((VLOOKUP(C607,ผู้สำเร็จการศึกษา!$C$1:$M$3332,3,0)),"")</f>
        <v/>
      </c>
      <c r="F607" s="51" t="str">
        <f>IFERROR((VLOOKUP(C607,ผู้สำเร็จการศึกษา!$C$1:$M$3332,4,0)),"")</f>
        <v/>
      </c>
      <c r="G607" s="51" t="str">
        <f>IFERROR((VLOOKUP(C607,ผู้สำเร็จการศึกษา!$C$1:$M$3332,10,0)),"")</f>
        <v/>
      </c>
      <c r="H607" s="51" t="str">
        <f>IFERROR((VLOOKUP(C607,ผู้สำเร็จการศึกษา!$C$1:$M$3332,6,0)),"")</f>
        <v/>
      </c>
      <c r="I607" s="51" t="str">
        <f>IFERROR((VLOOKUP(C607,ผู้สำเร็จการศึกษา!$C$1:$M$3332,8,0)),"")</f>
        <v/>
      </c>
      <c r="J607" s="51"/>
      <c r="K607" s="51"/>
      <c r="L607" s="51"/>
      <c r="M607" s="51"/>
      <c r="N607" s="51"/>
      <c r="O607" s="51"/>
      <c r="P607" s="51"/>
      <c r="Q607" s="51"/>
      <c r="R607" s="51"/>
      <c r="S607" s="39"/>
      <c r="T607" s="40"/>
      <c r="U607" s="39"/>
      <c r="V607" s="40"/>
      <c r="W607" s="39"/>
      <c r="X607" s="41"/>
      <c r="Y607" s="41"/>
      <c r="Z607" s="41"/>
      <c r="AA607" s="42"/>
      <c r="AB607" s="41"/>
      <c r="AC607" s="41"/>
      <c r="AD607" s="41"/>
      <c r="AE607" s="40"/>
      <c r="AF607" s="43"/>
      <c r="AG607" s="43"/>
      <c r="AH607" s="40"/>
      <c r="AI607" s="44"/>
      <c r="AJ607" s="44"/>
      <c r="AK607" s="44"/>
      <c r="AL607" s="44"/>
      <c r="AM607" s="44"/>
      <c r="AN607" s="44"/>
      <c r="AO607" s="45"/>
      <c r="AP607" s="45"/>
      <c r="AQ607" s="45"/>
      <c r="AR607" s="45"/>
      <c r="AS607" s="45"/>
      <c r="AT607" s="45"/>
      <c r="AU607" s="38"/>
      <c r="AV607" s="38"/>
      <c r="AW607" s="38"/>
      <c r="AX607" s="38"/>
      <c r="AY607" s="38"/>
      <c r="AZ607" s="38"/>
      <c r="BA607" s="45"/>
      <c r="BB607" s="45"/>
      <c r="BC607" s="45"/>
      <c r="BD607" s="45"/>
      <c r="BE607" s="45"/>
      <c r="BF607" s="38"/>
      <c r="BG607" s="38"/>
      <c r="BH607" s="38"/>
      <c r="BI607" s="38"/>
      <c r="BJ607" s="45"/>
      <c r="BK607" s="45"/>
      <c r="BL607" s="38"/>
      <c r="BM607" s="38"/>
      <c r="BN607" s="38"/>
      <c r="BO607" s="38"/>
      <c r="BP607" s="42"/>
      <c r="BQ607" s="42"/>
      <c r="BR607" s="42"/>
      <c r="BS607" s="42"/>
      <c r="BT607" s="42"/>
    </row>
    <row r="608" spans="1:72" s="63" customFormat="1">
      <c r="A608" s="53" t="str">
        <f t="shared" si="9"/>
        <v/>
      </c>
      <c r="B608" s="62"/>
      <c r="C608" s="65"/>
      <c r="D608" s="50" t="str">
        <f>IFERROR((VLOOKUP(C608,ผู้สำเร็จการศึกษา!$C$1:$M$3332,2,0)),"")</f>
        <v/>
      </c>
      <c r="E608" s="51" t="str">
        <f>IFERROR((VLOOKUP(C608,ผู้สำเร็จการศึกษา!$C$1:$M$3332,3,0)),"")</f>
        <v/>
      </c>
      <c r="F608" s="51" t="str">
        <f>IFERROR((VLOOKUP(C608,ผู้สำเร็จการศึกษา!$C$1:$M$3332,4,0)),"")</f>
        <v/>
      </c>
      <c r="G608" s="51" t="str">
        <f>IFERROR((VLOOKUP(C608,ผู้สำเร็จการศึกษา!$C$1:$M$3332,10,0)),"")</f>
        <v/>
      </c>
      <c r="H608" s="51" t="str">
        <f>IFERROR((VLOOKUP(C608,ผู้สำเร็จการศึกษา!$C$1:$M$3332,6,0)),"")</f>
        <v/>
      </c>
      <c r="I608" s="51" t="str">
        <f>IFERROR((VLOOKUP(C608,ผู้สำเร็จการศึกษา!$C$1:$M$3332,8,0)),"")</f>
        <v/>
      </c>
      <c r="J608" s="51"/>
      <c r="K608" s="51"/>
      <c r="L608" s="51"/>
      <c r="M608" s="51"/>
      <c r="N608" s="51"/>
      <c r="O608" s="51"/>
      <c r="P608" s="51"/>
      <c r="Q608" s="51"/>
      <c r="R608" s="51"/>
      <c r="S608" s="39"/>
      <c r="T608" s="40"/>
      <c r="U608" s="39"/>
      <c r="V608" s="40"/>
      <c r="W608" s="39"/>
      <c r="X608" s="41"/>
      <c r="Y608" s="41"/>
      <c r="Z608" s="41"/>
      <c r="AA608" s="42"/>
      <c r="AB608" s="41"/>
      <c r="AC608" s="41"/>
      <c r="AD608" s="41"/>
      <c r="AE608" s="40"/>
      <c r="AF608" s="43"/>
      <c r="AG608" s="43"/>
      <c r="AH608" s="40"/>
      <c r="AI608" s="44"/>
      <c r="AJ608" s="44"/>
      <c r="AK608" s="44"/>
      <c r="AL608" s="44"/>
      <c r="AM608" s="44"/>
      <c r="AN608" s="44"/>
      <c r="AO608" s="45"/>
      <c r="AP608" s="45"/>
      <c r="AQ608" s="45"/>
      <c r="AR608" s="45"/>
      <c r="AS608" s="45"/>
      <c r="AT608" s="45"/>
      <c r="AU608" s="38"/>
      <c r="AV608" s="38"/>
      <c r="AW608" s="38"/>
      <c r="AX608" s="38"/>
      <c r="AY608" s="38"/>
      <c r="AZ608" s="38"/>
      <c r="BA608" s="45"/>
      <c r="BB608" s="45"/>
      <c r="BC608" s="45"/>
      <c r="BD608" s="45"/>
      <c r="BE608" s="45"/>
      <c r="BF608" s="38"/>
      <c r="BG608" s="38"/>
      <c r="BH608" s="38"/>
      <c r="BI608" s="38"/>
      <c r="BJ608" s="45"/>
      <c r="BK608" s="45"/>
      <c r="BL608" s="38"/>
      <c r="BM608" s="38"/>
      <c r="BN608" s="38"/>
      <c r="BO608" s="38"/>
      <c r="BP608" s="42"/>
      <c r="BQ608" s="42"/>
      <c r="BR608" s="42"/>
      <c r="BS608" s="42"/>
      <c r="BT608" s="42"/>
    </row>
    <row r="609" spans="1:72" s="63" customFormat="1">
      <c r="A609" s="53" t="str">
        <f t="shared" si="9"/>
        <v/>
      </c>
      <c r="B609" s="62"/>
      <c r="C609" s="65"/>
      <c r="D609" s="50" t="str">
        <f>IFERROR((VLOOKUP(C609,ผู้สำเร็จการศึกษา!$C$1:$M$3332,2,0)),"")</f>
        <v/>
      </c>
      <c r="E609" s="51" t="str">
        <f>IFERROR((VLOOKUP(C609,ผู้สำเร็จการศึกษา!$C$1:$M$3332,3,0)),"")</f>
        <v/>
      </c>
      <c r="F609" s="51" t="str">
        <f>IFERROR((VLOOKUP(C609,ผู้สำเร็จการศึกษา!$C$1:$M$3332,4,0)),"")</f>
        <v/>
      </c>
      <c r="G609" s="51" t="str">
        <f>IFERROR((VLOOKUP(C609,ผู้สำเร็จการศึกษา!$C$1:$M$3332,10,0)),"")</f>
        <v/>
      </c>
      <c r="H609" s="51" t="str">
        <f>IFERROR((VLOOKUP(C609,ผู้สำเร็จการศึกษา!$C$1:$M$3332,6,0)),"")</f>
        <v/>
      </c>
      <c r="I609" s="51" t="str">
        <f>IFERROR((VLOOKUP(C609,ผู้สำเร็จการศึกษา!$C$1:$M$3332,8,0)),"")</f>
        <v/>
      </c>
      <c r="J609" s="51"/>
      <c r="K609" s="51"/>
      <c r="L609" s="51"/>
      <c r="M609" s="51"/>
      <c r="N609" s="51"/>
      <c r="O609" s="51"/>
      <c r="P609" s="51"/>
      <c r="Q609" s="51"/>
      <c r="R609" s="51"/>
      <c r="S609" s="39"/>
      <c r="T609" s="40"/>
      <c r="U609" s="39"/>
      <c r="V609" s="40"/>
      <c r="W609" s="39"/>
      <c r="X609" s="41"/>
      <c r="Y609" s="41"/>
      <c r="Z609" s="41"/>
      <c r="AA609" s="42"/>
      <c r="AB609" s="41"/>
      <c r="AC609" s="41"/>
      <c r="AD609" s="41"/>
      <c r="AE609" s="40"/>
      <c r="AF609" s="43"/>
      <c r="AG609" s="43"/>
      <c r="AH609" s="40"/>
      <c r="AI609" s="44"/>
      <c r="AJ609" s="44"/>
      <c r="AK609" s="44"/>
      <c r="AL609" s="44"/>
      <c r="AM609" s="44"/>
      <c r="AN609" s="44"/>
      <c r="AO609" s="45"/>
      <c r="AP609" s="45"/>
      <c r="AQ609" s="45"/>
      <c r="AR609" s="45"/>
      <c r="AS609" s="45"/>
      <c r="AT609" s="45"/>
      <c r="AU609" s="38"/>
      <c r="AV609" s="38"/>
      <c r="AW609" s="38"/>
      <c r="AX609" s="38"/>
      <c r="AY609" s="38"/>
      <c r="AZ609" s="38"/>
      <c r="BA609" s="45"/>
      <c r="BB609" s="45"/>
      <c r="BC609" s="45"/>
      <c r="BD609" s="45"/>
      <c r="BE609" s="45"/>
      <c r="BF609" s="38"/>
      <c r="BG609" s="38"/>
      <c r="BH609" s="38"/>
      <c r="BI609" s="38"/>
      <c r="BJ609" s="45"/>
      <c r="BK609" s="45"/>
      <c r="BL609" s="38"/>
      <c r="BM609" s="38"/>
      <c r="BN609" s="38"/>
      <c r="BO609" s="38"/>
      <c r="BP609" s="42"/>
      <c r="BQ609" s="42"/>
      <c r="BR609" s="42"/>
      <c r="BS609" s="42"/>
      <c r="BT609" s="42"/>
    </row>
    <row r="610" spans="1:72" s="63" customFormat="1">
      <c r="A610" s="53" t="str">
        <f t="shared" si="9"/>
        <v/>
      </c>
      <c r="B610" s="62"/>
      <c r="C610" s="65"/>
      <c r="D610" s="50" t="str">
        <f>IFERROR((VLOOKUP(C610,ผู้สำเร็จการศึกษา!$C$1:$M$3332,2,0)),"")</f>
        <v/>
      </c>
      <c r="E610" s="51" t="str">
        <f>IFERROR((VLOOKUP(C610,ผู้สำเร็จการศึกษา!$C$1:$M$3332,3,0)),"")</f>
        <v/>
      </c>
      <c r="F610" s="51" t="str">
        <f>IFERROR((VLOOKUP(C610,ผู้สำเร็จการศึกษา!$C$1:$M$3332,4,0)),"")</f>
        <v/>
      </c>
      <c r="G610" s="51" t="str">
        <f>IFERROR((VLOOKUP(C610,ผู้สำเร็จการศึกษา!$C$1:$M$3332,10,0)),"")</f>
        <v/>
      </c>
      <c r="H610" s="51" t="str">
        <f>IFERROR((VLOOKUP(C610,ผู้สำเร็จการศึกษา!$C$1:$M$3332,6,0)),"")</f>
        <v/>
      </c>
      <c r="I610" s="51" t="str">
        <f>IFERROR((VLOOKUP(C610,ผู้สำเร็จการศึกษา!$C$1:$M$3332,8,0)),"")</f>
        <v/>
      </c>
      <c r="J610" s="51"/>
      <c r="K610" s="51"/>
      <c r="L610" s="51"/>
      <c r="M610" s="51"/>
      <c r="N610" s="51"/>
      <c r="O610" s="51"/>
      <c r="P610" s="51"/>
      <c r="Q610" s="51"/>
      <c r="R610" s="51"/>
      <c r="S610" s="39"/>
      <c r="T610" s="40"/>
      <c r="U610" s="39"/>
      <c r="V610" s="40"/>
      <c r="W610" s="39"/>
      <c r="X610" s="41"/>
      <c r="Y610" s="41"/>
      <c r="Z610" s="41"/>
      <c r="AA610" s="42"/>
      <c r="AB610" s="41"/>
      <c r="AC610" s="41"/>
      <c r="AD610" s="41"/>
      <c r="AE610" s="40"/>
      <c r="AF610" s="43"/>
      <c r="AG610" s="43"/>
      <c r="AH610" s="40"/>
      <c r="AI610" s="44"/>
      <c r="AJ610" s="44"/>
      <c r="AK610" s="44"/>
      <c r="AL610" s="44"/>
      <c r="AM610" s="44"/>
      <c r="AN610" s="44"/>
      <c r="AO610" s="45"/>
      <c r="AP610" s="45"/>
      <c r="AQ610" s="45"/>
      <c r="AR610" s="45"/>
      <c r="AS610" s="45"/>
      <c r="AT610" s="45"/>
      <c r="AU610" s="38"/>
      <c r="AV610" s="38"/>
      <c r="AW610" s="38"/>
      <c r="AX610" s="38"/>
      <c r="AY610" s="38"/>
      <c r="AZ610" s="38"/>
      <c r="BA610" s="45"/>
      <c r="BB610" s="45"/>
      <c r="BC610" s="45"/>
      <c r="BD610" s="45"/>
      <c r="BE610" s="45"/>
      <c r="BF610" s="38"/>
      <c r="BG610" s="38"/>
      <c r="BH610" s="38"/>
      <c r="BI610" s="38"/>
      <c r="BJ610" s="45"/>
      <c r="BK610" s="45"/>
      <c r="BL610" s="38"/>
      <c r="BM610" s="38"/>
      <c r="BN610" s="38"/>
      <c r="BO610" s="38"/>
      <c r="BP610" s="42"/>
      <c r="BQ610" s="42"/>
      <c r="BR610" s="42"/>
      <c r="BS610" s="42"/>
      <c r="BT610" s="42"/>
    </row>
    <row r="611" spans="1:72" s="63" customFormat="1">
      <c r="A611" s="53" t="str">
        <f t="shared" si="9"/>
        <v/>
      </c>
      <c r="B611" s="62"/>
      <c r="C611" s="65"/>
      <c r="D611" s="50" t="str">
        <f>IFERROR((VLOOKUP(C611,ผู้สำเร็จการศึกษา!$C$1:$M$3332,2,0)),"")</f>
        <v/>
      </c>
      <c r="E611" s="51" t="str">
        <f>IFERROR((VLOOKUP(C611,ผู้สำเร็จการศึกษา!$C$1:$M$3332,3,0)),"")</f>
        <v/>
      </c>
      <c r="F611" s="51" t="str">
        <f>IFERROR((VLOOKUP(C611,ผู้สำเร็จการศึกษา!$C$1:$M$3332,4,0)),"")</f>
        <v/>
      </c>
      <c r="G611" s="51" t="str">
        <f>IFERROR((VLOOKUP(C611,ผู้สำเร็จการศึกษา!$C$1:$M$3332,10,0)),"")</f>
        <v/>
      </c>
      <c r="H611" s="51" t="str">
        <f>IFERROR((VLOOKUP(C611,ผู้สำเร็จการศึกษา!$C$1:$M$3332,6,0)),"")</f>
        <v/>
      </c>
      <c r="I611" s="51" t="str">
        <f>IFERROR((VLOOKUP(C611,ผู้สำเร็จการศึกษา!$C$1:$M$3332,8,0)),"")</f>
        <v/>
      </c>
      <c r="J611" s="51"/>
      <c r="K611" s="51"/>
      <c r="L611" s="51"/>
      <c r="M611" s="51"/>
      <c r="N611" s="51"/>
      <c r="O611" s="51"/>
      <c r="P611" s="51"/>
      <c r="Q611" s="51"/>
      <c r="R611" s="51"/>
      <c r="S611" s="39"/>
      <c r="T611" s="40"/>
      <c r="U611" s="39"/>
      <c r="V611" s="40"/>
      <c r="W611" s="39"/>
      <c r="X611" s="41"/>
      <c r="Y611" s="41"/>
      <c r="Z611" s="41"/>
      <c r="AA611" s="42"/>
      <c r="AB611" s="41"/>
      <c r="AC611" s="41"/>
      <c r="AD611" s="41"/>
      <c r="AE611" s="40"/>
      <c r="AF611" s="43"/>
      <c r="AG611" s="43"/>
      <c r="AH611" s="40"/>
      <c r="AI611" s="44"/>
      <c r="AJ611" s="44"/>
      <c r="AK611" s="44"/>
      <c r="AL611" s="44"/>
      <c r="AM611" s="44"/>
      <c r="AN611" s="44"/>
      <c r="AO611" s="45"/>
      <c r="AP611" s="45"/>
      <c r="AQ611" s="45"/>
      <c r="AR611" s="45"/>
      <c r="AS611" s="45"/>
      <c r="AT611" s="45"/>
      <c r="AU611" s="38"/>
      <c r="AV611" s="38"/>
      <c r="AW611" s="38"/>
      <c r="AX611" s="38"/>
      <c r="AY611" s="38"/>
      <c r="AZ611" s="38"/>
      <c r="BA611" s="45"/>
      <c r="BB611" s="45"/>
      <c r="BC611" s="45"/>
      <c r="BD611" s="45"/>
      <c r="BE611" s="45"/>
      <c r="BF611" s="38"/>
      <c r="BG611" s="38"/>
      <c r="BH611" s="38"/>
      <c r="BI611" s="38"/>
      <c r="BJ611" s="45"/>
      <c r="BK611" s="45"/>
      <c r="BL611" s="38"/>
      <c r="BM611" s="38"/>
      <c r="BN611" s="38"/>
      <c r="BO611" s="38"/>
      <c r="BP611" s="42"/>
      <c r="BQ611" s="42"/>
      <c r="BR611" s="42"/>
      <c r="BS611" s="42"/>
      <c r="BT611" s="42"/>
    </row>
    <row r="612" spans="1:72" s="63" customFormat="1">
      <c r="A612" s="53" t="str">
        <f t="shared" si="9"/>
        <v/>
      </c>
      <c r="B612" s="62"/>
      <c r="C612" s="65"/>
      <c r="D612" s="50" t="str">
        <f>IFERROR((VLOOKUP(C612,ผู้สำเร็จการศึกษา!$C$1:$M$3332,2,0)),"")</f>
        <v/>
      </c>
      <c r="E612" s="51" t="str">
        <f>IFERROR((VLOOKUP(C612,ผู้สำเร็จการศึกษา!$C$1:$M$3332,3,0)),"")</f>
        <v/>
      </c>
      <c r="F612" s="51" t="str">
        <f>IFERROR((VLOOKUP(C612,ผู้สำเร็จการศึกษา!$C$1:$M$3332,4,0)),"")</f>
        <v/>
      </c>
      <c r="G612" s="51" t="str">
        <f>IFERROR((VLOOKUP(C612,ผู้สำเร็จการศึกษา!$C$1:$M$3332,10,0)),"")</f>
        <v/>
      </c>
      <c r="H612" s="51" t="str">
        <f>IFERROR((VLOOKUP(C612,ผู้สำเร็จการศึกษา!$C$1:$M$3332,6,0)),"")</f>
        <v/>
      </c>
      <c r="I612" s="51" t="str">
        <f>IFERROR((VLOOKUP(C612,ผู้สำเร็จการศึกษา!$C$1:$M$3332,8,0)),"")</f>
        <v/>
      </c>
      <c r="J612" s="51"/>
      <c r="K612" s="51"/>
      <c r="L612" s="51"/>
      <c r="M612" s="51"/>
      <c r="N612" s="51"/>
      <c r="O612" s="51"/>
      <c r="P612" s="51"/>
      <c r="Q612" s="51"/>
      <c r="R612" s="51"/>
      <c r="S612" s="39"/>
      <c r="T612" s="40"/>
      <c r="U612" s="39"/>
      <c r="V612" s="40"/>
      <c r="W612" s="39"/>
      <c r="X612" s="41"/>
      <c r="Y612" s="41"/>
      <c r="Z612" s="41"/>
      <c r="AA612" s="42"/>
      <c r="AB612" s="41"/>
      <c r="AC612" s="41"/>
      <c r="AD612" s="41"/>
      <c r="AE612" s="40"/>
      <c r="AF612" s="43"/>
      <c r="AG612" s="43"/>
      <c r="AH612" s="40"/>
      <c r="AI612" s="44"/>
      <c r="AJ612" s="44"/>
      <c r="AK612" s="44"/>
      <c r="AL612" s="44"/>
      <c r="AM612" s="44"/>
      <c r="AN612" s="44"/>
      <c r="AO612" s="45"/>
      <c r="AP612" s="45"/>
      <c r="AQ612" s="45"/>
      <c r="AR612" s="45"/>
      <c r="AS612" s="45"/>
      <c r="AT612" s="45"/>
      <c r="AU612" s="38"/>
      <c r="AV612" s="38"/>
      <c r="AW612" s="38"/>
      <c r="AX612" s="38"/>
      <c r="AY612" s="38"/>
      <c r="AZ612" s="38"/>
      <c r="BA612" s="45"/>
      <c r="BB612" s="45"/>
      <c r="BC612" s="45"/>
      <c r="BD612" s="45"/>
      <c r="BE612" s="45"/>
      <c r="BF612" s="38"/>
      <c r="BG612" s="38"/>
      <c r="BH612" s="38"/>
      <c r="BI612" s="38"/>
      <c r="BJ612" s="45"/>
      <c r="BK612" s="45"/>
      <c r="BL612" s="38"/>
      <c r="BM612" s="38"/>
      <c r="BN612" s="38"/>
      <c r="BO612" s="38"/>
      <c r="BP612" s="42"/>
      <c r="BQ612" s="42"/>
      <c r="BR612" s="42"/>
      <c r="BS612" s="42"/>
      <c r="BT612" s="42"/>
    </row>
    <row r="613" spans="1:72" s="63" customFormat="1">
      <c r="A613" s="53" t="str">
        <f t="shared" si="9"/>
        <v/>
      </c>
      <c r="B613" s="62"/>
      <c r="C613" s="65"/>
      <c r="D613" s="50" t="str">
        <f>IFERROR((VLOOKUP(C613,ผู้สำเร็จการศึกษา!$C$1:$M$3332,2,0)),"")</f>
        <v/>
      </c>
      <c r="E613" s="51" t="str">
        <f>IFERROR((VLOOKUP(C613,ผู้สำเร็จการศึกษา!$C$1:$M$3332,3,0)),"")</f>
        <v/>
      </c>
      <c r="F613" s="51" t="str">
        <f>IFERROR((VLOOKUP(C613,ผู้สำเร็จการศึกษา!$C$1:$M$3332,4,0)),"")</f>
        <v/>
      </c>
      <c r="G613" s="51" t="str">
        <f>IFERROR((VLOOKUP(C613,ผู้สำเร็จการศึกษา!$C$1:$M$3332,10,0)),"")</f>
        <v/>
      </c>
      <c r="H613" s="51" t="str">
        <f>IFERROR((VLOOKUP(C613,ผู้สำเร็จการศึกษา!$C$1:$M$3332,6,0)),"")</f>
        <v/>
      </c>
      <c r="I613" s="51" t="str">
        <f>IFERROR((VLOOKUP(C613,ผู้สำเร็จการศึกษา!$C$1:$M$3332,8,0)),"")</f>
        <v/>
      </c>
      <c r="J613" s="51"/>
      <c r="K613" s="51"/>
      <c r="L613" s="51"/>
      <c r="M613" s="51"/>
      <c r="N613" s="51"/>
      <c r="O613" s="51"/>
      <c r="P613" s="51"/>
      <c r="Q613" s="51"/>
      <c r="R613" s="51"/>
      <c r="S613" s="39"/>
      <c r="T613" s="40"/>
      <c r="U613" s="39"/>
      <c r="V613" s="40"/>
      <c r="W613" s="39"/>
      <c r="X613" s="41"/>
      <c r="Y613" s="41"/>
      <c r="Z613" s="41"/>
      <c r="AA613" s="42"/>
      <c r="AB613" s="41"/>
      <c r="AC613" s="41"/>
      <c r="AD613" s="41"/>
      <c r="AE613" s="40"/>
      <c r="AF613" s="43"/>
      <c r="AG613" s="43"/>
      <c r="AH613" s="40"/>
      <c r="AI613" s="44"/>
      <c r="AJ613" s="44"/>
      <c r="AK613" s="44"/>
      <c r="AL613" s="44"/>
      <c r="AM613" s="44"/>
      <c r="AN613" s="44"/>
      <c r="AO613" s="45"/>
      <c r="AP613" s="45"/>
      <c r="AQ613" s="45"/>
      <c r="AR613" s="45"/>
      <c r="AS613" s="45"/>
      <c r="AT613" s="45"/>
      <c r="AU613" s="38"/>
      <c r="AV613" s="38"/>
      <c r="AW613" s="38"/>
      <c r="AX613" s="38"/>
      <c r="AY613" s="38"/>
      <c r="AZ613" s="38"/>
      <c r="BA613" s="45"/>
      <c r="BB613" s="45"/>
      <c r="BC613" s="45"/>
      <c r="BD613" s="45"/>
      <c r="BE613" s="45"/>
      <c r="BF613" s="38"/>
      <c r="BG613" s="38"/>
      <c r="BH613" s="38"/>
      <c r="BI613" s="38"/>
      <c r="BJ613" s="45"/>
      <c r="BK613" s="45"/>
      <c r="BL613" s="38"/>
      <c r="BM613" s="38"/>
      <c r="BN613" s="38"/>
      <c r="BO613" s="38"/>
      <c r="BP613" s="42"/>
      <c r="BQ613" s="42"/>
      <c r="BR613" s="42"/>
      <c r="BS613" s="42"/>
      <c r="BT613" s="42"/>
    </row>
    <row r="614" spans="1:72" s="63" customFormat="1">
      <c r="A614" s="53" t="str">
        <f t="shared" si="9"/>
        <v/>
      </c>
      <c r="B614" s="62"/>
      <c r="C614" s="65"/>
      <c r="D614" s="50" t="str">
        <f>IFERROR((VLOOKUP(C614,ผู้สำเร็จการศึกษา!$C$1:$M$3332,2,0)),"")</f>
        <v/>
      </c>
      <c r="E614" s="51" t="str">
        <f>IFERROR((VLOOKUP(C614,ผู้สำเร็จการศึกษา!$C$1:$M$3332,3,0)),"")</f>
        <v/>
      </c>
      <c r="F614" s="51" t="str">
        <f>IFERROR((VLOOKUP(C614,ผู้สำเร็จการศึกษา!$C$1:$M$3332,4,0)),"")</f>
        <v/>
      </c>
      <c r="G614" s="51" t="str">
        <f>IFERROR((VLOOKUP(C614,ผู้สำเร็จการศึกษา!$C$1:$M$3332,10,0)),"")</f>
        <v/>
      </c>
      <c r="H614" s="51" t="str">
        <f>IFERROR((VLOOKUP(C614,ผู้สำเร็จการศึกษา!$C$1:$M$3332,6,0)),"")</f>
        <v/>
      </c>
      <c r="I614" s="51" t="str">
        <f>IFERROR((VLOOKUP(C614,ผู้สำเร็จการศึกษา!$C$1:$M$3332,8,0)),"")</f>
        <v/>
      </c>
      <c r="J614" s="51"/>
      <c r="K614" s="51"/>
      <c r="L614" s="51"/>
      <c r="M614" s="51"/>
      <c r="N614" s="51"/>
      <c r="O614" s="51"/>
      <c r="P614" s="51"/>
      <c r="Q614" s="51"/>
      <c r="R614" s="51"/>
      <c r="S614" s="39"/>
      <c r="T614" s="40"/>
      <c r="U614" s="39"/>
      <c r="V614" s="40"/>
      <c r="W614" s="39"/>
      <c r="X614" s="41"/>
      <c r="Y614" s="41"/>
      <c r="Z614" s="41"/>
      <c r="AA614" s="42"/>
      <c r="AB614" s="41"/>
      <c r="AC614" s="41"/>
      <c r="AD614" s="41"/>
      <c r="AE614" s="40"/>
      <c r="AF614" s="43"/>
      <c r="AG614" s="43"/>
      <c r="AH614" s="40"/>
      <c r="AI614" s="44"/>
      <c r="AJ614" s="44"/>
      <c r="AK614" s="44"/>
      <c r="AL614" s="44"/>
      <c r="AM614" s="44"/>
      <c r="AN614" s="44"/>
      <c r="AO614" s="45"/>
      <c r="AP614" s="45"/>
      <c r="AQ614" s="45"/>
      <c r="AR614" s="45"/>
      <c r="AS614" s="45"/>
      <c r="AT614" s="45"/>
      <c r="AU614" s="38"/>
      <c r="AV614" s="38"/>
      <c r="AW614" s="38"/>
      <c r="AX614" s="38"/>
      <c r="AY614" s="38"/>
      <c r="AZ614" s="38"/>
      <c r="BA614" s="45"/>
      <c r="BB614" s="45"/>
      <c r="BC614" s="45"/>
      <c r="BD614" s="45"/>
      <c r="BE614" s="45"/>
      <c r="BF614" s="38"/>
      <c r="BG614" s="38"/>
      <c r="BH614" s="38"/>
      <c r="BI614" s="38"/>
      <c r="BJ614" s="45"/>
      <c r="BK614" s="45"/>
      <c r="BL614" s="38"/>
      <c r="BM614" s="38"/>
      <c r="BN614" s="38"/>
      <c r="BO614" s="38"/>
      <c r="BP614" s="42"/>
      <c r="BQ614" s="42"/>
      <c r="BR614" s="42"/>
      <c r="BS614" s="42"/>
      <c r="BT614" s="42"/>
    </row>
    <row r="615" spans="1:72" s="63" customFormat="1">
      <c r="A615" s="53" t="str">
        <f t="shared" si="9"/>
        <v/>
      </c>
      <c r="B615" s="62"/>
      <c r="C615" s="65"/>
      <c r="D615" s="50" t="str">
        <f>IFERROR((VLOOKUP(C615,ผู้สำเร็จการศึกษา!$C$1:$M$3332,2,0)),"")</f>
        <v/>
      </c>
      <c r="E615" s="51" t="str">
        <f>IFERROR((VLOOKUP(C615,ผู้สำเร็จการศึกษา!$C$1:$M$3332,3,0)),"")</f>
        <v/>
      </c>
      <c r="F615" s="51" t="str">
        <f>IFERROR((VLOOKUP(C615,ผู้สำเร็จการศึกษา!$C$1:$M$3332,4,0)),"")</f>
        <v/>
      </c>
      <c r="G615" s="51" t="str">
        <f>IFERROR((VLOOKUP(C615,ผู้สำเร็จการศึกษา!$C$1:$M$3332,10,0)),"")</f>
        <v/>
      </c>
      <c r="H615" s="51" t="str">
        <f>IFERROR((VLOOKUP(C615,ผู้สำเร็จการศึกษา!$C$1:$M$3332,6,0)),"")</f>
        <v/>
      </c>
      <c r="I615" s="51" t="str">
        <f>IFERROR((VLOOKUP(C615,ผู้สำเร็จการศึกษา!$C$1:$M$3332,8,0)),"")</f>
        <v/>
      </c>
      <c r="J615" s="51"/>
      <c r="K615" s="51"/>
      <c r="L615" s="51"/>
      <c r="M615" s="51"/>
      <c r="N615" s="51"/>
      <c r="O615" s="51"/>
      <c r="P615" s="51"/>
      <c r="Q615" s="51"/>
      <c r="R615" s="51"/>
      <c r="S615" s="39"/>
      <c r="T615" s="40"/>
      <c r="U615" s="39"/>
      <c r="V615" s="40"/>
      <c r="W615" s="39"/>
      <c r="X615" s="41"/>
      <c r="Y615" s="41"/>
      <c r="Z615" s="41"/>
      <c r="AA615" s="42"/>
      <c r="AB615" s="41"/>
      <c r="AC615" s="41"/>
      <c r="AD615" s="41"/>
      <c r="AE615" s="40"/>
      <c r="AF615" s="43"/>
      <c r="AG615" s="43"/>
      <c r="AH615" s="40"/>
      <c r="AI615" s="44"/>
      <c r="AJ615" s="44"/>
      <c r="AK615" s="44"/>
      <c r="AL615" s="44"/>
      <c r="AM615" s="44"/>
      <c r="AN615" s="44"/>
      <c r="AO615" s="45"/>
      <c r="AP615" s="45"/>
      <c r="AQ615" s="45"/>
      <c r="AR615" s="45"/>
      <c r="AS615" s="45"/>
      <c r="AT615" s="45"/>
      <c r="AU615" s="38"/>
      <c r="AV615" s="38"/>
      <c r="AW615" s="38"/>
      <c r="AX615" s="38"/>
      <c r="AY615" s="38"/>
      <c r="AZ615" s="38"/>
      <c r="BA615" s="45"/>
      <c r="BB615" s="45"/>
      <c r="BC615" s="45"/>
      <c r="BD615" s="45"/>
      <c r="BE615" s="45"/>
      <c r="BF615" s="38"/>
      <c r="BG615" s="38"/>
      <c r="BH615" s="38"/>
      <c r="BI615" s="38"/>
      <c r="BJ615" s="45"/>
      <c r="BK615" s="45"/>
      <c r="BL615" s="38"/>
      <c r="BM615" s="38"/>
      <c r="BN615" s="38"/>
      <c r="BO615" s="38"/>
      <c r="BP615" s="42"/>
      <c r="BQ615" s="42"/>
      <c r="BR615" s="42"/>
      <c r="BS615" s="42"/>
      <c r="BT615" s="42"/>
    </row>
    <row r="616" spans="1:72" s="63" customFormat="1">
      <c r="A616" s="53" t="str">
        <f t="shared" si="9"/>
        <v/>
      </c>
      <c r="B616" s="62"/>
      <c r="C616" s="65"/>
      <c r="D616" s="50" t="str">
        <f>IFERROR((VLOOKUP(C616,ผู้สำเร็จการศึกษา!$C$1:$M$3332,2,0)),"")</f>
        <v/>
      </c>
      <c r="E616" s="51" t="str">
        <f>IFERROR((VLOOKUP(C616,ผู้สำเร็จการศึกษา!$C$1:$M$3332,3,0)),"")</f>
        <v/>
      </c>
      <c r="F616" s="51" t="str">
        <f>IFERROR((VLOOKUP(C616,ผู้สำเร็จการศึกษา!$C$1:$M$3332,4,0)),"")</f>
        <v/>
      </c>
      <c r="G616" s="51" t="str">
        <f>IFERROR((VLOOKUP(C616,ผู้สำเร็จการศึกษา!$C$1:$M$3332,10,0)),"")</f>
        <v/>
      </c>
      <c r="H616" s="51" t="str">
        <f>IFERROR((VLOOKUP(C616,ผู้สำเร็จการศึกษา!$C$1:$M$3332,6,0)),"")</f>
        <v/>
      </c>
      <c r="I616" s="51" t="str">
        <f>IFERROR((VLOOKUP(C616,ผู้สำเร็จการศึกษา!$C$1:$M$3332,8,0)),"")</f>
        <v/>
      </c>
      <c r="J616" s="51"/>
      <c r="K616" s="51"/>
      <c r="L616" s="51"/>
      <c r="M616" s="51"/>
      <c r="N616" s="51"/>
      <c r="O616" s="51"/>
      <c r="P616" s="51"/>
      <c r="Q616" s="51"/>
      <c r="R616" s="51"/>
      <c r="S616" s="39"/>
      <c r="T616" s="40"/>
      <c r="U616" s="39"/>
      <c r="V616" s="40"/>
      <c r="W616" s="39"/>
      <c r="X616" s="41"/>
      <c r="Y616" s="41"/>
      <c r="Z616" s="41"/>
      <c r="AA616" s="42"/>
      <c r="AB616" s="41"/>
      <c r="AC616" s="41"/>
      <c r="AD616" s="41"/>
      <c r="AE616" s="40"/>
      <c r="AF616" s="43"/>
      <c r="AG616" s="43"/>
      <c r="AH616" s="40"/>
      <c r="AI616" s="44"/>
      <c r="AJ616" s="44"/>
      <c r="AK616" s="44"/>
      <c r="AL616" s="44"/>
      <c r="AM616" s="44"/>
      <c r="AN616" s="44"/>
      <c r="AO616" s="45"/>
      <c r="AP616" s="45"/>
      <c r="AQ616" s="45"/>
      <c r="AR616" s="45"/>
      <c r="AS616" s="45"/>
      <c r="AT616" s="45"/>
      <c r="AU616" s="38"/>
      <c r="AV616" s="38"/>
      <c r="AW616" s="38"/>
      <c r="AX616" s="38"/>
      <c r="AY616" s="38"/>
      <c r="AZ616" s="38"/>
      <c r="BA616" s="45"/>
      <c r="BB616" s="45"/>
      <c r="BC616" s="45"/>
      <c r="BD616" s="45"/>
      <c r="BE616" s="45"/>
      <c r="BF616" s="38"/>
      <c r="BG616" s="38"/>
      <c r="BH616" s="38"/>
      <c r="BI616" s="38"/>
      <c r="BJ616" s="45"/>
      <c r="BK616" s="45"/>
      <c r="BL616" s="38"/>
      <c r="BM616" s="38"/>
      <c r="BN616" s="38"/>
      <c r="BO616" s="38"/>
      <c r="BP616" s="42"/>
      <c r="BQ616" s="42"/>
      <c r="BR616" s="42"/>
      <c r="BS616" s="42"/>
      <c r="BT616" s="42"/>
    </row>
    <row r="617" spans="1:72" s="63" customFormat="1">
      <c r="A617" s="53" t="str">
        <f t="shared" si="9"/>
        <v/>
      </c>
      <c r="B617" s="62"/>
      <c r="C617" s="65"/>
      <c r="D617" s="50" t="str">
        <f>IFERROR((VLOOKUP(C617,ผู้สำเร็จการศึกษา!$C$1:$M$3332,2,0)),"")</f>
        <v/>
      </c>
      <c r="E617" s="51" t="str">
        <f>IFERROR((VLOOKUP(C617,ผู้สำเร็จการศึกษา!$C$1:$M$3332,3,0)),"")</f>
        <v/>
      </c>
      <c r="F617" s="51" t="str">
        <f>IFERROR((VLOOKUP(C617,ผู้สำเร็จการศึกษา!$C$1:$M$3332,4,0)),"")</f>
        <v/>
      </c>
      <c r="G617" s="51" t="str">
        <f>IFERROR((VLOOKUP(C617,ผู้สำเร็จการศึกษา!$C$1:$M$3332,10,0)),"")</f>
        <v/>
      </c>
      <c r="H617" s="51" t="str">
        <f>IFERROR((VLOOKUP(C617,ผู้สำเร็จการศึกษา!$C$1:$M$3332,6,0)),"")</f>
        <v/>
      </c>
      <c r="I617" s="51" t="str">
        <f>IFERROR((VLOOKUP(C617,ผู้สำเร็จการศึกษา!$C$1:$M$3332,8,0)),"")</f>
        <v/>
      </c>
      <c r="J617" s="51"/>
      <c r="K617" s="51"/>
      <c r="L617" s="51"/>
      <c r="M617" s="51"/>
      <c r="N617" s="51"/>
      <c r="O617" s="51"/>
      <c r="P617" s="51"/>
      <c r="Q617" s="51"/>
      <c r="R617" s="51"/>
      <c r="S617" s="39"/>
      <c r="T617" s="40"/>
      <c r="U617" s="39"/>
      <c r="V617" s="40"/>
      <c r="W617" s="39"/>
      <c r="X617" s="41"/>
      <c r="Y617" s="41"/>
      <c r="Z617" s="41"/>
      <c r="AA617" s="42"/>
      <c r="AB617" s="41"/>
      <c r="AC617" s="41"/>
      <c r="AD617" s="41"/>
      <c r="AE617" s="40"/>
      <c r="AF617" s="43"/>
      <c r="AG617" s="43"/>
      <c r="AH617" s="40"/>
      <c r="AI617" s="44"/>
      <c r="AJ617" s="44"/>
      <c r="AK617" s="44"/>
      <c r="AL617" s="44"/>
      <c r="AM617" s="44"/>
      <c r="AN617" s="44"/>
      <c r="AO617" s="45"/>
      <c r="AP617" s="45"/>
      <c r="AQ617" s="45"/>
      <c r="AR617" s="45"/>
      <c r="AS617" s="45"/>
      <c r="AT617" s="45"/>
      <c r="AU617" s="38"/>
      <c r="AV617" s="38"/>
      <c r="AW617" s="38"/>
      <c r="AX617" s="38"/>
      <c r="AY617" s="38"/>
      <c r="AZ617" s="38"/>
      <c r="BA617" s="45"/>
      <c r="BB617" s="45"/>
      <c r="BC617" s="45"/>
      <c r="BD617" s="45"/>
      <c r="BE617" s="45"/>
      <c r="BF617" s="38"/>
      <c r="BG617" s="38"/>
      <c r="BH617" s="38"/>
      <c r="BI617" s="38"/>
      <c r="BJ617" s="45"/>
      <c r="BK617" s="45"/>
      <c r="BL617" s="38"/>
      <c r="BM617" s="38"/>
      <c r="BN617" s="38"/>
      <c r="BO617" s="38"/>
      <c r="BP617" s="42"/>
      <c r="BQ617" s="42"/>
      <c r="BR617" s="42"/>
      <c r="BS617" s="42"/>
      <c r="BT617" s="42"/>
    </row>
    <row r="618" spans="1:72" s="63" customFormat="1">
      <c r="A618" s="53" t="str">
        <f t="shared" si="9"/>
        <v/>
      </c>
      <c r="B618" s="62"/>
      <c r="C618" s="65"/>
      <c r="D618" s="50" t="str">
        <f>IFERROR((VLOOKUP(C618,ผู้สำเร็จการศึกษา!$C$1:$M$3332,2,0)),"")</f>
        <v/>
      </c>
      <c r="E618" s="51" t="str">
        <f>IFERROR((VLOOKUP(C618,ผู้สำเร็จการศึกษา!$C$1:$M$3332,3,0)),"")</f>
        <v/>
      </c>
      <c r="F618" s="51" t="str">
        <f>IFERROR((VLOOKUP(C618,ผู้สำเร็จการศึกษา!$C$1:$M$3332,4,0)),"")</f>
        <v/>
      </c>
      <c r="G618" s="51" t="str">
        <f>IFERROR((VLOOKUP(C618,ผู้สำเร็จการศึกษา!$C$1:$M$3332,10,0)),"")</f>
        <v/>
      </c>
      <c r="H618" s="51" t="str">
        <f>IFERROR((VLOOKUP(C618,ผู้สำเร็จการศึกษา!$C$1:$M$3332,6,0)),"")</f>
        <v/>
      </c>
      <c r="I618" s="51" t="str">
        <f>IFERROR((VLOOKUP(C618,ผู้สำเร็จการศึกษา!$C$1:$M$3332,8,0)),"")</f>
        <v/>
      </c>
      <c r="J618" s="51"/>
      <c r="K618" s="51"/>
      <c r="L618" s="51"/>
      <c r="M618" s="51"/>
      <c r="N618" s="51"/>
      <c r="O618" s="51"/>
      <c r="P618" s="51"/>
      <c r="Q618" s="51"/>
      <c r="R618" s="51"/>
      <c r="S618" s="39"/>
      <c r="T618" s="40"/>
      <c r="U618" s="39"/>
      <c r="V618" s="40"/>
      <c r="W618" s="39"/>
      <c r="X618" s="41"/>
      <c r="Y618" s="41"/>
      <c r="Z618" s="41"/>
      <c r="AA618" s="42"/>
      <c r="AB618" s="41"/>
      <c r="AC618" s="41"/>
      <c r="AD618" s="41"/>
      <c r="AE618" s="40"/>
      <c r="AF618" s="43"/>
      <c r="AG618" s="43"/>
      <c r="AH618" s="40"/>
      <c r="AI618" s="44"/>
      <c r="AJ618" s="44"/>
      <c r="AK618" s="44"/>
      <c r="AL618" s="44"/>
      <c r="AM618" s="44"/>
      <c r="AN618" s="44"/>
      <c r="AO618" s="45"/>
      <c r="AP618" s="45"/>
      <c r="AQ618" s="45"/>
      <c r="AR618" s="45"/>
      <c r="AS618" s="45"/>
      <c r="AT618" s="45"/>
      <c r="AU618" s="38"/>
      <c r="AV618" s="38"/>
      <c r="AW618" s="38"/>
      <c r="AX618" s="38"/>
      <c r="AY618" s="38"/>
      <c r="AZ618" s="38"/>
      <c r="BA618" s="45"/>
      <c r="BB618" s="45"/>
      <c r="BC618" s="45"/>
      <c r="BD618" s="45"/>
      <c r="BE618" s="45"/>
      <c r="BF618" s="38"/>
      <c r="BG618" s="38"/>
      <c r="BH618" s="38"/>
      <c r="BI618" s="38"/>
      <c r="BJ618" s="45"/>
      <c r="BK618" s="45"/>
      <c r="BL618" s="38"/>
      <c r="BM618" s="38"/>
      <c r="BN618" s="38"/>
      <c r="BO618" s="38"/>
      <c r="BP618" s="42"/>
      <c r="BQ618" s="42"/>
      <c r="BR618" s="42"/>
      <c r="BS618" s="42"/>
      <c r="BT618" s="42"/>
    </row>
    <row r="619" spans="1:72" s="63" customFormat="1">
      <c r="A619" s="53" t="str">
        <f t="shared" si="9"/>
        <v/>
      </c>
      <c r="B619" s="62"/>
      <c r="C619" s="65"/>
      <c r="D619" s="50" t="str">
        <f>IFERROR((VLOOKUP(C619,ผู้สำเร็จการศึกษา!$C$1:$M$3332,2,0)),"")</f>
        <v/>
      </c>
      <c r="E619" s="51" t="str">
        <f>IFERROR((VLOOKUP(C619,ผู้สำเร็จการศึกษา!$C$1:$M$3332,3,0)),"")</f>
        <v/>
      </c>
      <c r="F619" s="51" t="str">
        <f>IFERROR((VLOOKUP(C619,ผู้สำเร็จการศึกษา!$C$1:$M$3332,4,0)),"")</f>
        <v/>
      </c>
      <c r="G619" s="51" t="str">
        <f>IFERROR((VLOOKUP(C619,ผู้สำเร็จการศึกษา!$C$1:$M$3332,10,0)),"")</f>
        <v/>
      </c>
      <c r="H619" s="51" t="str">
        <f>IFERROR((VLOOKUP(C619,ผู้สำเร็จการศึกษา!$C$1:$M$3332,6,0)),"")</f>
        <v/>
      </c>
      <c r="I619" s="51" t="str">
        <f>IFERROR((VLOOKUP(C619,ผู้สำเร็จการศึกษา!$C$1:$M$3332,8,0)),"")</f>
        <v/>
      </c>
      <c r="J619" s="51"/>
      <c r="K619" s="51"/>
      <c r="L619" s="51"/>
      <c r="M619" s="51"/>
      <c r="N619" s="51"/>
      <c r="O619" s="51"/>
      <c r="P619" s="51"/>
      <c r="Q619" s="51"/>
      <c r="R619" s="51"/>
      <c r="S619" s="39"/>
      <c r="T619" s="40"/>
      <c r="U619" s="39"/>
      <c r="V619" s="40"/>
      <c r="W619" s="39"/>
      <c r="X619" s="41"/>
      <c r="Y619" s="41"/>
      <c r="Z619" s="41"/>
      <c r="AA619" s="42"/>
      <c r="AB619" s="41"/>
      <c r="AC619" s="41"/>
      <c r="AD619" s="41"/>
      <c r="AE619" s="40"/>
      <c r="AF619" s="43"/>
      <c r="AG619" s="43"/>
      <c r="AH619" s="40"/>
      <c r="AI619" s="44"/>
      <c r="AJ619" s="44"/>
      <c r="AK619" s="44"/>
      <c r="AL619" s="44"/>
      <c r="AM619" s="44"/>
      <c r="AN619" s="44"/>
      <c r="AO619" s="45"/>
      <c r="AP619" s="45"/>
      <c r="AQ619" s="45"/>
      <c r="AR619" s="45"/>
      <c r="AS619" s="45"/>
      <c r="AT619" s="45"/>
      <c r="AU619" s="38"/>
      <c r="AV619" s="38"/>
      <c r="AW619" s="38"/>
      <c r="AX619" s="38"/>
      <c r="AY619" s="38"/>
      <c r="AZ619" s="38"/>
      <c r="BA619" s="45"/>
      <c r="BB619" s="45"/>
      <c r="BC619" s="45"/>
      <c r="BD619" s="45"/>
      <c r="BE619" s="45"/>
      <c r="BF619" s="38"/>
      <c r="BG619" s="38"/>
      <c r="BH619" s="38"/>
      <c r="BI619" s="38"/>
      <c r="BJ619" s="45"/>
      <c r="BK619" s="45"/>
      <c r="BL619" s="38"/>
      <c r="BM619" s="38"/>
      <c r="BN619" s="38"/>
      <c r="BO619" s="38"/>
      <c r="BP619" s="42"/>
      <c r="BQ619" s="42"/>
      <c r="BR619" s="42"/>
      <c r="BS619" s="42"/>
      <c r="BT619" s="42"/>
    </row>
    <row r="620" spans="1:72" s="63" customFormat="1">
      <c r="A620" s="53" t="str">
        <f t="shared" si="9"/>
        <v/>
      </c>
      <c r="B620" s="62"/>
      <c r="C620" s="65"/>
      <c r="D620" s="50" t="str">
        <f>IFERROR((VLOOKUP(C620,ผู้สำเร็จการศึกษา!$C$1:$M$3332,2,0)),"")</f>
        <v/>
      </c>
      <c r="E620" s="51" t="str">
        <f>IFERROR((VLOOKUP(C620,ผู้สำเร็จการศึกษา!$C$1:$M$3332,3,0)),"")</f>
        <v/>
      </c>
      <c r="F620" s="51" t="str">
        <f>IFERROR((VLOOKUP(C620,ผู้สำเร็จการศึกษา!$C$1:$M$3332,4,0)),"")</f>
        <v/>
      </c>
      <c r="G620" s="51" t="str">
        <f>IFERROR((VLOOKUP(C620,ผู้สำเร็จการศึกษา!$C$1:$M$3332,10,0)),"")</f>
        <v/>
      </c>
      <c r="H620" s="51" t="str">
        <f>IFERROR((VLOOKUP(C620,ผู้สำเร็จการศึกษา!$C$1:$M$3332,6,0)),"")</f>
        <v/>
      </c>
      <c r="I620" s="51" t="str">
        <f>IFERROR((VLOOKUP(C620,ผู้สำเร็จการศึกษา!$C$1:$M$3332,8,0)),"")</f>
        <v/>
      </c>
      <c r="J620" s="51"/>
      <c r="K620" s="51"/>
      <c r="L620" s="51"/>
      <c r="M620" s="51"/>
      <c r="N620" s="51"/>
      <c r="O620" s="51"/>
      <c r="P620" s="51"/>
      <c r="Q620" s="51"/>
      <c r="R620" s="51"/>
      <c r="S620" s="39"/>
      <c r="T620" s="40"/>
      <c r="U620" s="39"/>
      <c r="V620" s="40"/>
      <c r="W620" s="39"/>
      <c r="X620" s="41"/>
      <c r="Y620" s="41"/>
      <c r="Z620" s="41"/>
      <c r="AA620" s="42"/>
      <c r="AB620" s="41"/>
      <c r="AC620" s="41"/>
      <c r="AD620" s="41"/>
      <c r="AE620" s="40"/>
      <c r="AF620" s="43"/>
      <c r="AG620" s="43"/>
      <c r="AH620" s="40"/>
      <c r="AI620" s="44"/>
      <c r="AJ620" s="44"/>
      <c r="AK620" s="44"/>
      <c r="AL620" s="44"/>
      <c r="AM620" s="44"/>
      <c r="AN620" s="44"/>
      <c r="AO620" s="45"/>
      <c r="AP620" s="45"/>
      <c r="AQ620" s="45"/>
      <c r="AR620" s="45"/>
      <c r="AS620" s="45"/>
      <c r="AT620" s="45"/>
      <c r="AU620" s="38"/>
      <c r="AV620" s="38"/>
      <c r="AW620" s="38"/>
      <c r="AX620" s="38"/>
      <c r="AY620" s="38"/>
      <c r="AZ620" s="38"/>
      <c r="BA620" s="45"/>
      <c r="BB620" s="45"/>
      <c r="BC620" s="45"/>
      <c r="BD620" s="45"/>
      <c r="BE620" s="45"/>
      <c r="BF620" s="38"/>
      <c r="BG620" s="38"/>
      <c r="BH620" s="38"/>
      <c r="BI620" s="38"/>
      <c r="BJ620" s="45"/>
      <c r="BK620" s="45"/>
      <c r="BL620" s="38"/>
      <c r="BM620" s="38"/>
      <c r="BN620" s="38"/>
      <c r="BO620" s="38"/>
      <c r="BP620" s="42"/>
      <c r="BQ620" s="42"/>
      <c r="BR620" s="42"/>
      <c r="BS620" s="42"/>
      <c r="BT620" s="42"/>
    </row>
    <row r="621" spans="1:72" s="63" customFormat="1">
      <c r="A621" s="53" t="str">
        <f t="shared" si="9"/>
        <v/>
      </c>
      <c r="B621" s="62"/>
      <c r="C621" s="65"/>
      <c r="D621" s="50" t="str">
        <f>IFERROR((VLOOKUP(C621,ผู้สำเร็จการศึกษา!$C$1:$M$3332,2,0)),"")</f>
        <v/>
      </c>
      <c r="E621" s="51" t="str">
        <f>IFERROR((VLOOKUP(C621,ผู้สำเร็จการศึกษา!$C$1:$M$3332,3,0)),"")</f>
        <v/>
      </c>
      <c r="F621" s="51" t="str">
        <f>IFERROR((VLOOKUP(C621,ผู้สำเร็จการศึกษา!$C$1:$M$3332,4,0)),"")</f>
        <v/>
      </c>
      <c r="G621" s="51" t="str">
        <f>IFERROR((VLOOKUP(C621,ผู้สำเร็จการศึกษา!$C$1:$M$3332,10,0)),"")</f>
        <v/>
      </c>
      <c r="H621" s="51" t="str">
        <f>IFERROR((VLOOKUP(C621,ผู้สำเร็จการศึกษา!$C$1:$M$3332,6,0)),"")</f>
        <v/>
      </c>
      <c r="I621" s="51" t="str">
        <f>IFERROR((VLOOKUP(C621,ผู้สำเร็จการศึกษา!$C$1:$M$3332,8,0)),"")</f>
        <v/>
      </c>
      <c r="J621" s="51"/>
      <c r="K621" s="51"/>
      <c r="L621" s="51"/>
      <c r="M621" s="51"/>
      <c r="N621" s="51"/>
      <c r="O621" s="51"/>
      <c r="P621" s="51"/>
      <c r="Q621" s="51"/>
      <c r="R621" s="51"/>
      <c r="S621" s="39"/>
      <c r="T621" s="40"/>
      <c r="U621" s="39"/>
      <c r="V621" s="40"/>
      <c r="W621" s="39"/>
      <c r="X621" s="41"/>
      <c r="Y621" s="41"/>
      <c r="Z621" s="41"/>
      <c r="AA621" s="42"/>
      <c r="AB621" s="41"/>
      <c r="AC621" s="41"/>
      <c r="AD621" s="41"/>
      <c r="AE621" s="40"/>
      <c r="AF621" s="43"/>
      <c r="AG621" s="43"/>
      <c r="AH621" s="40"/>
      <c r="AI621" s="44"/>
      <c r="AJ621" s="44"/>
      <c r="AK621" s="44"/>
      <c r="AL621" s="44"/>
      <c r="AM621" s="44"/>
      <c r="AN621" s="44"/>
      <c r="AO621" s="45"/>
      <c r="AP621" s="45"/>
      <c r="AQ621" s="45"/>
      <c r="AR621" s="45"/>
      <c r="AS621" s="45"/>
      <c r="AT621" s="45"/>
      <c r="AU621" s="38"/>
      <c r="AV621" s="38"/>
      <c r="AW621" s="38"/>
      <c r="AX621" s="38"/>
      <c r="AY621" s="38"/>
      <c r="AZ621" s="38"/>
      <c r="BA621" s="45"/>
      <c r="BB621" s="45"/>
      <c r="BC621" s="45"/>
      <c r="BD621" s="45"/>
      <c r="BE621" s="45"/>
      <c r="BF621" s="38"/>
      <c r="BG621" s="38"/>
      <c r="BH621" s="38"/>
      <c r="BI621" s="38"/>
      <c r="BJ621" s="45"/>
      <c r="BK621" s="45"/>
      <c r="BL621" s="38"/>
      <c r="BM621" s="38"/>
      <c r="BN621" s="38"/>
      <c r="BO621" s="38"/>
      <c r="BP621" s="42"/>
      <c r="BQ621" s="42"/>
      <c r="BR621" s="42"/>
      <c r="BS621" s="42"/>
      <c r="BT621" s="42"/>
    </row>
    <row r="622" spans="1:72" s="63" customFormat="1">
      <c r="A622" s="53" t="str">
        <f t="shared" si="9"/>
        <v/>
      </c>
      <c r="B622" s="62"/>
      <c r="C622" s="65"/>
      <c r="D622" s="50" t="str">
        <f>IFERROR((VLOOKUP(C622,ผู้สำเร็จการศึกษา!$C$1:$M$3332,2,0)),"")</f>
        <v/>
      </c>
      <c r="E622" s="51" t="str">
        <f>IFERROR((VLOOKUP(C622,ผู้สำเร็จการศึกษา!$C$1:$M$3332,3,0)),"")</f>
        <v/>
      </c>
      <c r="F622" s="51" t="str">
        <f>IFERROR((VLOOKUP(C622,ผู้สำเร็จการศึกษา!$C$1:$M$3332,4,0)),"")</f>
        <v/>
      </c>
      <c r="G622" s="51" t="str">
        <f>IFERROR((VLOOKUP(C622,ผู้สำเร็จการศึกษา!$C$1:$M$3332,10,0)),"")</f>
        <v/>
      </c>
      <c r="H622" s="51" t="str">
        <f>IFERROR((VLOOKUP(C622,ผู้สำเร็จการศึกษา!$C$1:$M$3332,6,0)),"")</f>
        <v/>
      </c>
      <c r="I622" s="51" t="str">
        <f>IFERROR((VLOOKUP(C622,ผู้สำเร็จการศึกษา!$C$1:$M$3332,8,0)),"")</f>
        <v/>
      </c>
      <c r="J622" s="51"/>
      <c r="K622" s="51"/>
      <c r="L622" s="51"/>
      <c r="M622" s="51"/>
      <c r="N622" s="51"/>
      <c r="O622" s="51"/>
      <c r="P622" s="51"/>
      <c r="Q622" s="51"/>
      <c r="R622" s="51"/>
      <c r="S622" s="39"/>
      <c r="T622" s="40"/>
      <c r="U622" s="39"/>
      <c r="V622" s="40"/>
      <c r="W622" s="39"/>
      <c r="X622" s="41"/>
      <c r="Y622" s="41"/>
      <c r="Z622" s="41"/>
      <c r="AA622" s="42"/>
      <c r="AB622" s="41"/>
      <c r="AC622" s="41"/>
      <c r="AD622" s="41"/>
      <c r="AE622" s="40"/>
      <c r="AF622" s="43"/>
      <c r="AG622" s="43"/>
      <c r="AH622" s="40"/>
      <c r="AI622" s="44"/>
      <c r="AJ622" s="44"/>
      <c r="AK622" s="44"/>
      <c r="AL622" s="44"/>
      <c r="AM622" s="44"/>
      <c r="AN622" s="44"/>
      <c r="AO622" s="45"/>
      <c r="AP622" s="45"/>
      <c r="AQ622" s="45"/>
      <c r="AR622" s="45"/>
      <c r="AS622" s="45"/>
      <c r="AT622" s="45"/>
      <c r="AU622" s="38"/>
      <c r="AV622" s="38"/>
      <c r="AW622" s="38"/>
      <c r="AX622" s="38"/>
      <c r="AY622" s="38"/>
      <c r="AZ622" s="38"/>
      <c r="BA622" s="45"/>
      <c r="BB622" s="45"/>
      <c r="BC622" s="45"/>
      <c r="BD622" s="45"/>
      <c r="BE622" s="45"/>
      <c r="BF622" s="38"/>
      <c r="BG622" s="38"/>
      <c r="BH622" s="38"/>
      <c r="BI622" s="38"/>
      <c r="BJ622" s="45"/>
      <c r="BK622" s="45"/>
      <c r="BL622" s="38"/>
      <c r="BM622" s="38"/>
      <c r="BN622" s="38"/>
      <c r="BO622" s="38"/>
      <c r="BP622" s="42"/>
      <c r="BQ622" s="42"/>
      <c r="BR622" s="42"/>
      <c r="BS622" s="42"/>
      <c r="BT622" s="42"/>
    </row>
    <row r="623" spans="1:72" s="63" customFormat="1">
      <c r="A623" s="53" t="str">
        <f t="shared" si="9"/>
        <v/>
      </c>
      <c r="B623" s="62"/>
      <c r="C623" s="65"/>
      <c r="D623" s="50" t="str">
        <f>IFERROR((VLOOKUP(C623,ผู้สำเร็จการศึกษา!$C$1:$M$3332,2,0)),"")</f>
        <v/>
      </c>
      <c r="E623" s="51" t="str">
        <f>IFERROR((VLOOKUP(C623,ผู้สำเร็จการศึกษา!$C$1:$M$3332,3,0)),"")</f>
        <v/>
      </c>
      <c r="F623" s="51" t="str">
        <f>IFERROR((VLOOKUP(C623,ผู้สำเร็จการศึกษา!$C$1:$M$3332,4,0)),"")</f>
        <v/>
      </c>
      <c r="G623" s="51" t="str">
        <f>IFERROR((VLOOKUP(C623,ผู้สำเร็จการศึกษา!$C$1:$M$3332,10,0)),"")</f>
        <v/>
      </c>
      <c r="H623" s="51" t="str">
        <f>IFERROR((VLOOKUP(C623,ผู้สำเร็จการศึกษา!$C$1:$M$3332,6,0)),"")</f>
        <v/>
      </c>
      <c r="I623" s="51" t="str">
        <f>IFERROR((VLOOKUP(C623,ผู้สำเร็จการศึกษา!$C$1:$M$3332,8,0)),"")</f>
        <v/>
      </c>
      <c r="J623" s="51"/>
      <c r="K623" s="51"/>
      <c r="L623" s="51"/>
      <c r="M623" s="51"/>
      <c r="N623" s="51"/>
      <c r="O623" s="51"/>
      <c r="P623" s="51"/>
      <c r="Q623" s="51"/>
      <c r="R623" s="51"/>
      <c r="S623" s="39"/>
      <c r="T623" s="40"/>
      <c r="U623" s="39"/>
      <c r="V623" s="40"/>
      <c r="W623" s="39"/>
      <c r="X623" s="41"/>
      <c r="Y623" s="41"/>
      <c r="Z623" s="41"/>
      <c r="AA623" s="42"/>
      <c r="AB623" s="41"/>
      <c r="AC623" s="41"/>
      <c r="AD623" s="41"/>
      <c r="AE623" s="40"/>
      <c r="AF623" s="43"/>
      <c r="AG623" s="43"/>
      <c r="AH623" s="40"/>
      <c r="AI623" s="44"/>
      <c r="AJ623" s="44"/>
      <c r="AK623" s="44"/>
      <c r="AL623" s="44"/>
      <c r="AM623" s="44"/>
      <c r="AN623" s="44"/>
      <c r="AO623" s="45"/>
      <c r="AP623" s="45"/>
      <c r="AQ623" s="45"/>
      <c r="AR623" s="45"/>
      <c r="AS623" s="45"/>
      <c r="AT623" s="45"/>
      <c r="AU623" s="38"/>
      <c r="AV623" s="38"/>
      <c r="AW623" s="38"/>
      <c r="AX623" s="38"/>
      <c r="AY623" s="38"/>
      <c r="AZ623" s="38"/>
      <c r="BA623" s="45"/>
      <c r="BB623" s="45"/>
      <c r="BC623" s="45"/>
      <c r="BD623" s="45"/>
      <c r="BE623" s="45"/>
      <c r="BF623" s="38"/>
      <c r="BG623" s="38"/>
      <c r="BH623" s="38"/>
      <c r="BI623" s="38"/>
      <c r="BJ623" s="45"/>
      <c r="BK623" s="45"/>
      <c r="BL623" s="38"/>
      <c r="BM623" s="38"/>
      <c r="BN623" s="38"/>
      <c r="BO623" s="38"/>
      <c r="BP623" s="42"/>
      <c r="BQ623" s="42"/>
      <c r="BR623" s="42"/>
      <c r="BS623" s="42"/>
      <c r="BT623" s="42"/>
    </row>
    <row r="624" spans="1:72" s="63" customFormat="1">
      <c r="A624" s="53" t="str">
        <f t="shared" si="9"/>
        <v/>
      </c>
      <c r="B624" s="62"/>
      <c r="C624" s="65"/>
      <c r="D624" s="50" t="str">
        <f>IFERROR((VLOOKUP(C624,ผู้สำเร็จการศึกษา!$C$1:$M$3332,2,0)),"")</f>
        <v/>
      </c>
      <c r="E624" s="51" t="str">
        <f>IFERROR((VLOOKUP(C624,ผู้สำเร็จการศึกษา!$C$1:$M$3332,3,0)),"")</f>
        <v/>
      </c>
      <c r="F624" s="51" t="str">
        <f>IFERROR((VLOOKUP(C624,ผู้สำเร็จการศึกษา!$C$1:$M$3332,4,0)),"")</f>
        <v/>
      </c>
      <c r="G624" s="51" t="str">
        <f>IFERROR((VLOOKUP(C624,ผู้สำเร็จการศึกษา!$C$1:$M$3332,10,0)),"")</f>
        <v/>
      </c>
      <c r="H624" s="51" t="str">
        <f>IFERROR((VLOOKUP(C624,ผู้สำเร็จการศึกษา!$C$1:$M$3332,6,0)),"")</f>
        <v/>
      </c>
      <c r="I624" s="51" t="str">
        <f>IFERROR((VLOOKUP(C624,ผู้สำเร็จการศึกษา!$C$1:$M$3332,8,0)),"")</f>
        <v/>
      </c>
      <c r="J624" s="51"/>
      <c r="K624" s="51"/>
      <c r="L624" s="51"/>
      <c r="M624" s="51"/>
      <c r="N624" s="51"/>
      <c r="O624" s="51"/>
      <c r="P624" s="51"/>
      <c r="Q624" s="51"/>
      <c r="R624" s="51"/>
      <c r="S624" s="39"/>
      <c r="T624" s="40"/>
      <c r="U624" s="39"/>
      <c r="V624" s="40"/>
      <c r="W624" s="39"/>
      <c r="X624" s="41"/>
      <c r="Y624" s="41"/>
      <c r="Z624" s="41"/>
      <c r="AA624" s="42"/>
      <c r="AB624" s="41"/>
      <c r="AC624" s="41"/>
      <c r="AD624" s="41"/>
      <c r="AE624" s="40"/>
      <c r="AF624" s="43"/>
      <c r="AG624" s="43"/>
      <c r="AH624" s="40"/>
      <c r="AI624" s="44"/>
      <c r="AJ624" s="44"/>
      <c r="AK624" s="44"/>
      <c r="AL624" s="44"/>
      <c r="AM624" s="44"/>
      <c r="AN624" s="44"/>
      <c r="AO624" s="45"/>
      <c r="AP624" s="45"/>
      <c r="AQ624" s="45"/>
      <c r="AR624" s="45"/>
      <c r="AS624" s="45"/>
      <c r="AT624" s="45"/>
      <c r="AU624" s="38"/>
      <c r="AV624" s="38"/>
      <c r="AW624" s="38"/>
      <c r="AX624" s="38"/>
      <c r="AY624" s="38"/>
      <c r="AZ624" s="38"/>
      <c r="BA624" s="45"/>
      <c r="BB624" s="45"/>
      <c r="BC624" s="45"/>
      <c r="BD624" s="45"/>
      <c r="BE624" s="45"/>
      <c r="BF624" s="38"/>
      <c r="BG624" s="38"/>
      <c r="BH624" s="38"/>
      <c r="BI624" s="38"/>
      <c r="BJ624" s="45"/>
      <c r="BK624" s="45"/>
      <c r="BL624" s="38"/>
      <c r="BM624" s="38"/>
      <c r="BN624" s="38"/>
      <c r="BO624" s="38"/>
      <c r="BP624" s="42"/>
      <c r="BQ624" s="42"/>
      <c r="BR624" s="42"/>
      <c r="BS624" s="42"/>
      <c r="BT624" s="42"/>
    </row>
    <row r="625" spans="1:72" s="63" customFormat="1">
      <c r="A625" s="53" t="str">
        <f t="shared" si="9"/>
        <v/>
      </c>
      <c r="B625" s="62"/>
      <c r="C625" s="65"/>
      <c r="D625" s="50" t="str">
        <f>IFERROR((VLOOKUP(C625,ผู้สำเร็จการศึกษา!$C$1:$M$3332,2,0)),"")</f>
        <v/>
      </c>
      <c r="E625" s="51" t="str">
        <f>IFERROR((VLOOKUP(C625,ผู้สำเร็จการศึกษา!$C$1:$M$3332,3,0)),"")</f>
        <v/>
      </c>
      <c r="F625" s="51" t="str">
        <f>IFERROR((VLOOKUP(C625,ผู้สำเร็จการศึกษา!$C$1:$M$3332,4,0)),"")</f>
        <v/>
      </c>
      <c r="G625" s="51" t="str">
        <f>IFERROR((VLOOKUP(C625,ผู้สำเร็จการศึกษา!$C$1:$M$3332,10,0)),"")</f>
        <v/>
      </c>
      <c r="H625" s="51" t="str">
        <f>IFERROR((VLOOKUP(C625,ผู้สำเร็จการศึกษา!$C$1:$M$3332,6,0)),"")</f>
        <v/>
      </c>
      <c r="I625" s="51" t="str">
        <f>IFERROR((VLOOKUP(C625,ผู้สำเร็จการศึกษา!$C$1:$M$3332,8,0)),"")</f>
        <v/>
      </c>
      <c r="J625" s="51"/>
      <c r="K625" s="51"/>
      <c r="L625" s="51"/>
      <c r="M625" s="51"/>
      <c r="N625" s="51"/>
      <c r="O625" s="51"/>
      <c r="P625" s="51"/>
      <c r="Q625" s="51"/>
      <c r="R625" s="51"/>
      <c r="S625" s="39"/>
      <c r="T625" s="40"/>
      <c r="U625" s="39"/>
      <c r="V625" s="40"/>
      <c r="W625" s="39"/>
      <c r="X625" s="41"/>
      <c r="Y625" s="41"/>
      <c r="Z625" s="41"/>
      <c r="AA625" s="42"/>
      <c r="AB625" s="41"/>
      <c r="AC625" s="41"/>
      <c r="AD625" s="41"/>
      <c r="AE625" s="40"/>
      <c r="AF625" s="43"/>
      <c r="AG625" s="43"/>
      <c r="AH625" s="40"/>
      <c r="AI625" s="44"/>
      <c r="AJ625" s="44"/>
      <c r="AK625" s="44"/>
      <c r="AL625" s="44"/>
      <c r="AM625" s="44"/>
      <c r="AN625" s="44"/>
      <c r="AO625" s="45"/>
      <c r="AP625" s="45"/>
      <c r="AQ625" s="45"/>
      <c r="AR625" s="45"/>
      <c r="AS625" s="45"/>
      <c r="AT625" s="45"/>
      <c r="AU625" s="38"/>
      <c r="AV625" s="38"/>
      <c r="AW625" s="38"/>
      <c r="AX625" s="38"/>
      <c r="AY625" s="38"/>
      <c r="AZ625" s="38"/>
      <c r="BA625" s="45"/>
      <c r="BB625" s="45"/>
      <c r="BC625" s="45"/>
      <c r="BD625" s="45"/>
      <c r="BE625" s="45"/>
      <c r="BF625" s="38"/>
      <c r="BG625" s="38"/>
      <c r="BH625" s="38"/>
      <c r="BI625" s="38"/>
      <c r="BJ625" s="45"/>
      <c r="BK625" s="45"/>
      <c r="BL625" s="38"/>
      <c r="BM625" s="38"/>
      <c r="BN625" s="38"/>
      <c r="BO625" s="38"/>
      <c r="BP625" s="42"/>
      <c r="BQ625" s="42"/>
      <c r="BR625" s="42"/>
      <c r="BS625" s="42"/>
      <c r="BT625" s="42"/>
    </row>
    <row r="626" spans="1:72" s="63" customFormat="1">
      <c r="A626" s="53" t="str">
        <f t="shared" si="9"/>
        <v/>
      </c>
      <c r="B626" s="62"/>
      <c r="C626" s="65"/>
      <c r="D626" s="50" t="str">
        <f>IFERROR((VLOOKUP(C626,ผู้สำเร็จการศึกษา!$C$1:$M$3332,2,0)),"")</f>
        <v/>
      </c>
      <c r="E626" s="51" t="str">
        <f>IFERROR((VLOOKUP(C626,ผู้สำเร็จการศึกษา!$C$1:$M$3332,3,0)),"")</f>
        <v/>
      </c>
      <c r="F626" s="51" t="str">
        <f>IFERROR((VLOOKUP(C626,ผู้สำเร็จการศึกษา!$C$1:$M$3332,4,0)),"")</f>
        <v/>
      </c>
      <c r="G626" s="51" t="str">
        <f>IFERROR((VLOOKUP(C626,ผู้สำเร็จการศึกษา!$C$1:$M$3332,10,0)),"")</f>
        <v/>
      </c>
      <c r="H626" s="51" t="str">
        <f>IFERROR((VLOOKUP(C626,ผู้สำเร็จการศึกษา!$C$1:$M$3332,6,0)),"")</f>
        <v/>
      </c>
      <c r="I626" s="51" t="str">
        <f>IFERROR((VLOOKUP(C626,ผู้สำเร็จการศึกษา!$C$1:$M$3332,8,0)),"")</f>
        <v/>
      </c>
      <c r="J626" s="51"/>
      <c r="K626" s="51"/>
      <c r="L626" s="51"/>
      <c r="M626" s="51"/>
      <c r="N626" s="51"/>
      <c r="O626" s="51"/>
      <c r="P626" s="51"/>
      <c r="Q626" s="51"/>
      <c r="R626" s="51"/>
      <c r="S626" s="39"/>
      <c r="T626" s="40"/>
      <c r="U626" s="39"/>
      <c r="V626" s="40"/>
      <c r="W626" s="39"/>
      <c r="X626" s="41"/>
      <c r="Y626" s="41"/>
      <c r="Z626" s="41"/>
      <c r="AA626" s="42"/>
      <c r="AB626" s="41"/>
      <c r="AC626" s="41"/>
      <c r="AD626" s="41"/>
      <c r="AE626" s="40"/>
      <c r="AF626" s="43"/>
      <c r="AG626" s="43"/>
      <c r="AH626" s="40"/>
      <c r="AI626" s="44"/>
      <c r="AJ626" s="44"/>
      <c r="AK626" s="44"/>
      <c r="AL626" s="44"/>
      <c r="AM626" s="44"/>
      <c r="AN626" s="44"/>
      <c r="AO626" s="45"/>
      <c r="AP626" s="45"/>
      <c r="AQ626" s="45"/>
      <c r="AR626" s="45"/>
      <c r="AS626" s="45"/>
      <c r="AT626" s="45"/>
      <c r="AU626" s="38"/>
      <c r="AV626" s="38"/>
      <c r="AW626" s="38"/>
      <c r="AX626" s="38"/>
      <c r="AY626" s="38"/>
      <c r="AZ626" s="38"/>
      <c r="BA626" s="45"/>
      <c r="BB626" s="45"/>
      <c r="BC626" s="45"/>
      <c r="BD626" s="45"/>
      <c r="BE626" s="45"/>
      <c r="BF626" s="38"/>
      <c r="BG626" s="38"/>
      <c r="BH626" s="38"/>
      <c r="BI626" s="38"/>
      <c r="BJ626" s="45"/>
      <c r="BK626" s="45"/>
      <c r="BL626" s="38"/>
      <c r="BM626" s="38"/>
      <c r="BN626" s="38"/>
      <c r="BO626" s="38"/>
      <c r="BP626" s="42"/>
      <c r="BQ626" s="42"/>
      <c r="BR626" s="42"/>
      <c r="BS626" s="42"/>
      <c r="BT626" s="42"/>
    </row>
    <row r="627" spans="1:72" s="63" customFormat="1">
      <c r="A627" s="53" t="str">
        <f t="shared" si="9"/>
        <v/>
      </c>
      <c r="B627" s="62"/>
      <c r="C627" s="65"/>
      <c r="D627" s="50" t="str">
        <f>IFERROR((VLOOKUP(C627,ผู้สำเร็จการศึกษา!$C$1:$M$3332,2,0)),"")</f>
        <v/>
      </c>
      <c r="E627" s="51" t="str">
        <f>IFERROR((VLOOKUP(C627,ผู้สำเร็จการศึกษา!$C$1:$M$3332,3,0)),"")</f>
        <v/>
      </c>
      <c r="F627" s="51" t="str">
        <f>IFERROR((VLOOKUP(C627,ผู้สำเร็จการศึกษา!$C$1:$M$3332,4,0)),"")</f>
        <v/>
      </c>
      <c r="G627" s="51" t="str">
        <f>IFERROR((VLOOKUP(C627,ผู้สำเร็จการศึกษา!$C$1:$M$3332,10,0)),"")</f>
        <v/>
      </c>
      <c r="H627" s="51" t="str">
        <f>IFERROR((VLOOKUP(C627,ผู้สำเร็จการศึกษา!$C$1:$M$3332,6,0)),"")</f>
        <v/>
      </c>
      <c r="I627" s="51" t="str">
        <f>IFERROR((VLOOKUP(C627,ผู้สำเร็จการศึกษา!$C$1:$M$3332,8,0)),"")</f>
        <v/>
      </c>
      <c r="J627" s="51"/>
      <c r="K627" s="51"/>
      <c r="L627" s="51"/>
      <c r="M627" s="51"/>
      <c r="N627" s="51"/>
      <c r="O627" s="51"/>
      <c r="P627" s="51"/>
      <c r="Q627" s="51"/>
      <c r="R627" s="51"/>
      <c r="S627" s="39"/>
      <c r="T627" s="40"/>
      <c r="U627" s="39"/>
      <c r="V627" s="40"/>
      <c r="W627" s="39"/>
      <c r="X627" s="41"/>
      <c r="Y627" s="41"/>
      <c r="Z627" s="41"/>
      <c r="AA627" s="42"/>
      <c r="AB627" s="41"/>
      <c r="AC627" s="41"/>
      <c r="AD627" s="41"/>
      <c r="AE627" s="40"/>
      <c r="AF627" s="43"/>
      <c r="AG627" s="43"/>
      <c r="AH627" s="40"/>
      <c r="AI627" s="44"/>
      <c r="AJ627" s="44"/>
      <c r="AK627" s="44"/>
      <c r="AL627" s="44"/>
      <c r="AM627" s="44"/>
      <c r="AN627" s="44"/>
      <c r="AO627" s="45"/>
      <c r="AP627" s="45"/>
      <c r="AQ627" s="45"/>
      <c r="AR627" s="45"/>
      <c r="AS627" s="45"/>
      <c r="AT627" s="45"/>
      <c r="AU627" s="38"/>
      <c r="AV627" s="38"/>
      <c r="AW627" s="38"/>
      <c r="AX627" s="38"/>
      <c r="AY627" s="38"/>
      <c r="AZ627" s="38"/>
      <c r="BA627" s="45"/>
      <c r="BB627" s="45"/>
      <c r="BC627" s="45"/>
      <c r="BD627" s="45"/>
      <c r="BE627" s="45"/>
      <c r="BF627" s="38"/>
      <c r="BG627" s="38"/>
      <c r="BH627" s="38"/>
      <c r="BI627" s="38"/>
      <c r="BJ627" s="45"/>
      <c r="BK627" s="45"/>
      <c r="BL627" s="38"/>
      <c r="BM627" s="38"/>
      <c r="BN627" s="38"/>
      <c r="BO627" s="38"/>
      <c r="BP627" s="42"/>
      <c r="BQ627" s="42"/>
      <c r="BR627" s="42"/>
      <c r="BS627" s="42"/>
      <c r="BT627" s="42"/>
    </row>
    <row r="628" spans="1:72" s="63" customFormat="1">
      <c r="A628" s="53" t="str">
        <f t="shared" si="9"/>
        <v/>
      </c>
      <c r="B628" s="62"/>
      <c r="C628" s="65"/>
      <c r="D628" s="50" t="str">
        <f>IFERROR((VLOOKUP(C628,ผู้สำเร็จการศึกษา!$C$1:$M$3332,2,0)),"")</f>
        <v/>
      </c>
      <c r="E628" s="51" t="str">
        <f>IFERROR((VLOOKUP(C628,ผู้สำเร็จการศึกษา!$C$1:$M$3332,3,0)),"")</f>
        <v/>
      </c>
      <c r="F628" s="51" t="str">
        <f>IFERROR((VLOOKUP(C628,ผู้สำเร็จการศึกษา!$C$1:$M$3332,4,0)),"")</f>
        <v/>
      </c>
      <c r="G628" s="51" t="str">
        <f>IFERROR((VLOOKUP(C628,ผู้สำเร็จการศึกษา!$C$1:$M$3332,10,0)),"")</f>
        <v/>
      </c>
      <c r="H628" s="51" t="str">
        <f>IFERROR((VLOOKUP(C628,ผู้สำเร็จการศึกษา!$C$1:$M$3332,6,0)),"")</f>
        <v/>
      </c>
      <c r="I628" s="51" t="str">
        <f>IFERROR((VLOOKUP(C628,ผู้สำเร็จการศึกษา!$C$1:$M$3332,8,0)),"")</f>
        <v/>
      </c>
      <c r="J628" s="51"/>
      <c r="K628" s="51"/>
      <c r="L628" s="51"/>
      <c r="M628" s="51"/>
      <c r="N628" s="51"/>
      <c r="O628" s="51"/>
      <c r="P628" s="51"/>
      <c r="Q628" s="51"/>
      <c r="R628" s="51"/>
      <c r="S628" s="39"/>
      <c r="T628" s="40"/>
      <c r="U628" s="39"/>
      <c r="V628" s="40"/>
      <c r="W628" s="39"/>
      <c r="X628" s="41"/>
      <c r="Y628" s="41"/>
      <c r="Z628" s="41"/>
      <c r="AA628" s="42"/>
      <c r="AB628" s="41"/>
      <c r="AC628" s="41"/>
      <c r="AD628" s="41"/>
      <c r="AE628" s="40"/>
      <c r="AF628" s="43"/>
      <c r="AG628" s="43"/>
      <c r="AH628" s="40"/>
      <c r="AI628" s="44"/>
      <c r="AJ628" s="44"/>
      <c r="AK628" s="44"/>
      <c r="AL628" s="44"/>
      <c r="AM628" s="44"/>
      <c r="AN628" s="44"/>
      <c r="AO628" s="45"/>
      <c r="AP628" s="45"/>
      <c r="AQ628" s="45"/>
      <c r="AR628" s="45"/>
      <c r="AS628" s="45"/>
      <c r="AT628" s="45"/>
      <c r="AU628" s="38"/>
      <c r="AV628" s="38"/>
      <c r="AW628" s="38"/>
      <c r="AX628" s="38"/>
      <c r="AY628" s="38"/>
      <c r="AZ628" s="38"/>
      <c r="BA628" s="45"/>
      <c r="BB628" s="45"/>
      <c r="BC628" s="45"/>
      <c r="BD628" s="45"/>
      <c r="BE628" s="45"/>
      <c r="BF628" s="38"/>
      <c r="BG628" s="38"/>
      <c r="BH628" s="38"/>
      <c r="BI628" s="38"/>
      <c r="BJ628" s="45"/>
      <c r="BK628" s="45"/>
      <c r="BL628" s="38"/>
      <c r="BM628" s="38"/>
      <c r="BN628" s="38"/>
      <c r="BO628" s="38"/>
      <c r="BP628" s="42"/>
      <c r="BQ628" s="42"/>
      <c r="BR628" s="42"/>
      <c r="BS628" s="42"/>
      <c r="BT628" s="42"/>
    </row>
    <row r="629" spans="1:72" s="63" customFormat="1">
      <c r="A629" s="53" t="str">
        <f t="shared" ref="A629:A692" si="10">IF(B629&lt;&gt;"",1+A628, IF(D629&lt;&gt;"",1+A628, IF(E629&lt;&gt;"",1+A628, IF(F629&lt;&gt;"",1+A628, IF(G629&lt;&gt;"",1+A628,"")))))</f>
        <v/>
      </c>
      <c r="B629" s="62"/>
      <c r="C629" s="65"/>
      <c r="D629" s="50" t="str">
        <f>IFERROR((VLOOKUP(C629,ผู้สำเร็จการศึกษา!$C$1:$M$3332,2,0)),"")</f>
        <v/>
      </c>
      <c r="E629" s="51" t="str">
        <f>IFERROR((VLOOKUP(C629,ผู้สำเร็จการศึกษา!$C$1:$M$3332,3,0)),"")</f>
        <v/>
      </c>
      <c r="F629" s="51" t="str">
        <f>IFERROR((VLOOKUP(C629,ผู้สำเร็จการศึกษา!$C$1:$M$3332,4,0)),"")</f>
        <v/>
      </c>
      <c r="G629" s="51" t="str">
        <f>IFERROR((VLOOKUP(C629,ผู้สำเร็จการศึกษา!$C$1:$M$3332,10,0)),"")</f>
        <v/>
      </c>
      <c r="H629" s="51" t="str">
        <f>IFERROR((VLOOKUP(C629,ผู้สำเร็จการศึกษา!$C$1:$M$3332,6,0)),"")</f>
        <v/>
      </c>
      <c r="I629" s="51" t="str">
        <f>IFERROR((VLOOKUP(C629,ผู้สำเร็จการศึกษา!$C$1:$M$3332,8,0)),"")</f>
        <v/>
      </c>
      <c r="J629" s="51"/>
      <c r="K629" s="51"/>
      <c r="L629" s="51"/>
      <c r="M629" s="51"/>
      <c r="N629" s="51"/>
      <c r="O629" s="51"/>
      <c r="P629" s="51"/>
      <c r="Q629" s="51"/>
      <c r="R629" s="51"/>
      <c r="S629" s="39"/>
      <c r="T629" s="40"/>
      <c r="U629" s="39"/>
      <c r="V629" s="40"/>
      <c r="W629" s="39"/>
      <c r="X629" s="41"/>
      <c r="Y629" s="41"/>
      <c r="Z629" s="41"/>
      <c r="AA629" s="42"/>
      <c r="AB629" s="41"/>
      <c r="AC629" s="41"/>
      <c r="AD629" s="41"/>
      <c r="AE629" s="40"/>
      <c r="AF629" s="43"/>
      <c r="AG629" s="43"/>
      <c r="AH629" s="40"/>
      <c r="AI629" s="44"/>
      <c r="AJ629" s="44"/>
      <c r="AK629" s="44"/>
      <c r="AL629" s="44"/>
      <c r="AM629" s="44"/>
      <c r="AN629" s="44"/>
      <c r="AO629" s="45"/>
      <c r="AP629" s="45"/>
      <c r="AQ629" s="45"/>
      <c r="AR629" s="45"/>
      <c r="AS629" s="45"/>
      <c r="AT629" s="45"/>
      <c r="AU629" s="38"/>
      <c r="AV629" s="38"/>
      <c r="AW629" s="38"/>
      <c r="AX629" s="38"/>
      <c r="AY629" s="38"/>
      <c r="AZ629" s="38"/>
      <c r="BA629" s="45"/>
      <c r="BB629" s="45"/>
      <c r="BC629" s="45"/>
      <c r="BD629" s="45"/>
      <c r="BE629" s="45"/>
      <c r="BF629" s="38"/>
      <c r="BG629" s="38"/>
      <c r="BH629" s="38"/>
      <c r="BI629" s="38"/>
      <c r="BJ629" s="45"/>
      <c r="BK629" s="45"/>
      <c r="BL629" s="38"/>
      <c r="BM629" s="38"/>
      <c r="BN629" s="38"/>
      <c r="BO629" s="38"/>
      <c r="BP629" s="42"/>
      <c r="BQ629" s="42"/>
      <c r="BR629" s="42"/>
      <c r="BS629" s="42"/>
      <c r="BT629" s="42"/>
    </row>
    <row r="630" spans="1:72" s="63" customFormat="1">
      <c r="A630" s="53" t="str">
        <f t="shared" si="10"/>
        <v/>
      </c>
      <c r="B630" s="62"/>
      <c r="C630" s="65"/>
      <c r="D630" s="50" t="str">
        <f>IFERROR((VLOOKUP(C630,ผู้สำเร็จการศึกษา!$C$1:$M$3332,2,0)),"")</f>
        <v/>
      </c>
      <c r="E630" s="51" t="str">
        <f>IFERROR((VLOOKUP(C630,ผู้สำเร็จการศึกษา!$C$1:$M$3332,3,0)),"")</f>
        <v/>
      </c>
      <c r="F630" s="51" t="str">
        <f>IFERROR((VLOOKUP(C630,ผู้สำเร็จการศึกษา!$C$1:$M$3332,4,0)),"")</f>
        <v/>
      </c>
      <c r="G630" s="51" t="str">
        <f>IFERROR((VLOOKUP(C630,ผู้สำเร็จการศึกษา!$C$1:$M$3332,10,0)),"")</f>
        <v/>
      </c>
      <c r="H630" s="51" t="str">
        <f>IFERROR((VLOOKUP(C630,ผู้สำเร็จการศึกษา!$C$1:$M$3332,6,0)),"")</f>
        <v/>
      </c>
      <c r="I630" s="51" t="str">
        <f>IFERROR((VLOOKUP(C630,ผู้สำเร็จการศึกษา!$C$1:$M$3332,8,0)),"")</f>
        <v/>
      </c>
      <c r="J630" s="51"/>
      <c r="K630" s="51"/>
      <c r="L630" s="51"/>
      <c r="M630" s="51"/>
      <c r="N630" s="51"/>
      <c r="O630" s="51"/>
      <c r="P630" s="51"/>
      <c r="Q630" s="51"/>
      <c r="R630" s="51"/>
      <c r="S630" s="39"/>
      <c r="T630" s="40"/>
      <c r="U630" s="39"/>
      <c r="V630" s="40"/>
      <c r="W630" s="39"/>
      <c r="X630" s="41"/>
      <c r="Y630" s="41"/>
      <c r="Z630" s="41"/>
      <c r="AA630" s="42"/>
      <c r="AB630" s="41"/>
      <c r="AC630" s="41"/>
      <c r="AD630" s="41"/>
      <c r="AE630" s="40"/>
      <c r="AF630" s="43"/>
      <c r="AG630" s="43"/>
      <c r="AH630" s="40"/>
      <c r="AI630" s="44"/>
      <c r="AJ630" s="44"/>
      <c r="AK630" s="44"/>
      <c r="AL630" s="44"/>
      <c r="AM630" s="44"/>
      <c r="AN630" s="44"/>
      <c r="AO630" s="45"/>
      <c r="AP630" s="45"/>
      <c r="AQ630" s="45"/>
      <c r="AR630" s="45"/>
      <c r="AS630" s="45"/>
      <c r="AT630" s="45"/>
      <c r="AU630" s="38"/>
      <c r="AV630" s="38"/>
      <c r="AW630" s="38"/>
      <c r="AX630" s="38"/>
      <c r="AY630" s="38"/>
      <c r="AZ630" s="38"/>
      <c r="BA630" s="45"/>
      <c r="BB630" s="45"/>
      <c r="BC630" s="45"/>
      <c r="BD630" s="45"/>
      <c r="BE630" s="45"/>
      <c r="BF630" s="38"/>
      <c r="BG630" s="38"/>
      <c r="BH630" s="38"/>
      <c r="BI630" s="38"/>
      <c r="BJ630" s="45"/>
      <c r="BK630" s="45"/>
      <c r="BL630" s="38"/>
      <c r="BM630" s="38"/>
      <c r="BN630" s="38"/>
      <c r="BO630" s="38"/>
      <c r="BP630" s="42"/>
      <c r="BQ630" s="42"/>
      <c r="BR630" s="42"/>
      <c r="BS630" s="42"/>
      <c r="BT630" s="42"/>
    </row>
    <row r="631" spans="1:72" s="63" customFormat="1">
      <c r="A631" s="53" t="str">
        <f t="shared" si="10"/>
        <v/>
      </c>
      <c r="B631" s="62"/>
      <c r="C631" s="65"/>
      <c r="D631" s="50" t="str">
        <f>IFERROR((VLOOKUP(C631,ผู้สำเร็จการศึกษา!$C$1:$M$3332,2,0)),"")</f>
        <v/>
      </c>
      <c r="E631" s="51" t="str">
        <f>IFERROR((VLOOKUP(C631,ผู้สำเร็จการศึกษา!$C$1:$M$3332,3,0)),"")</f>
        <v/>
      </c>
      <c r="F631" s="51" t="str">
        <f>IFERROR((VLOOKUP(C631,ผู้สำเร็จการศึกษา!$C$1:$M$3332,4,0)),"")</f>
        <v/>
      </c>
      <c r="G631" s="51" t="str">
        <f>IFERROR((VLOOKUP(C631,ผู้สำเร็จการศึกษา!$C$1:$M$3332,10,0)),"")</f>
        <v/>
      </c>
      <c r="H631" s="51" t="str">
        <f>IFERROR((VLOOKUP(C631,ผู้สำเร็จการศึกษา!$C$1:$M$3332,6,0)),"")</f>
        <v/>
      </c>
      <c r="I631" s="51" t="str">
        <f>IFERROR((VLOOKUP(C631,ผู้สำเร็จการศึกษา!$C$1:$M$3332,8,0)),"")</f>
        <v/>
      </c>
      <c r="J631" s="51"/>
      <c r="K631" s="51"/>
      <c r="L631" s="51"/>
      <c r="M631" s="51"/>
      <c r="N631" s="51"/>
      <c r="O631" s="51"/>
      <c r="P631" s="51"/>
      <c r="Q631" s="51"/>
      <c r="R631" s="51"/>
      <c r="S631" s="39"/>
      <c r="T631" s="40"/>
      <c r="U631" s="39"/>
      <c r="V631" s="40"/>
      <c r="W631" s="39"/>
      <c r="X631" s="41"/>
      <c r="Y631" s="41"/>
      <c r="Z631" s="41"/>
      <c r="AA631" s="42"/>
      <c r="AB631" s="41"/>
      <c r="AC631" s="41"/>
      <c r="AD631" s="41"/>
      <c r="AE631" s="40"/>
      <c r="AF631" s="43"/>
      <c r="AG631" s="43"/>
      <c r="AH631" s="40"/>
      <c r="AI631" s="44"/>
      <c r="AJ631" s="44"/>
      <c r="AK631" s="44"/>
      <c r="AL631" s="44"/>
      <c r="AM631" s="44"/>
      <c r="AN631" s="44"/>
      <c r="AO631" s="45"/>
      <c r="AP631" s="45"/>
      <c r="AQ631" s="45"/>
      <c r="AR631" s="45"/>
      <c r="AS631" s="45"/>
      <c r="AT631" s="45"/>
      <c r="AU631" s="38"/>
      <c r="AV631" s="38"/>
      <c r="AW631" s="38"/>
      <c r="AX631" s="38"/>
      <c r="AY631" s="38"/>
      <c r="AZ631" s="38"/>
      <c r="BA631" s="45"/>
      <c r="BB631" s="45"/>
      <c r="BC631" s="45"/>
      <c r="BD631" s="45"/>
      <c r="BE631" s="45"/>
      <c r="BF631" s="38"/>
      <c r="BG631" s="38"/>
      <c r="BH631" s="38"/>
      <c r="BI631" s="38"/>
      <c r="BJ631" s="45"/>
      <c r="BK631" s="45"/>
      <c r="BL631" s="38"/>
      <c r="BM631" s="38"/>
      <c r="BN631" s="38"/>
      <c r="BO631" s="38"/>
      <c r="BP631" s="42"/>
      <c r="BQ631" s="42"/>
      <c r="BR631" s="42"/>
      <c r="BS631" s="42"/>
      <c r="BT631" s="42"/>
    </row>
    <row r="632" spans="1:72" s="63" customFormat="1">
      <c r="A632" s="53" t="str">
        <f t="shared" si="10"/>
        <v/>
      </c>
      <c r="B632" s="62"/>
      <c r="C632" s="65"/>
      <c r="D632" s="50" t="str">
        <f>IFERROR((VLOOKUP(C632,ผู้สำเร็จการศึกษา!$C$1:$M$3332,2,0)),"")</f>
        <v/>
      </c>
      <c r="E632" s="51" t="str">
        <f>IFERROR((VLOOKUP(C632,ผู้สำเร็จการศึกษา!$C$1:$M$3332,3,0)),"")</f>
        <v/>
      </c>
      <c r="F632" s="51" t="str">
        <f>IFERROR((VLOOKUP(C632,ผู้สำเร็จการศึกษา!$C$1:$M$3332,4,0)),"")</f>
        <v/>
      </c>
      <c r="G632" s="51" t="str">
        <f>IFERROR((VLOOKUP(C632,ผู้สำเร็จการศึกษา!$C$1:$M$3332,10,0)),"")</f>
        <v/>
      </c>
      <c r="H632" s="51" t="str">
        <f>IFERROR((VLOOKUP(C632,ผู้สำเร็จการศึกษา!$C$1:$M$3332,6,0)),"")</f>
        <v/>
      </c>
      <c r="I632" s="51" t="str">
        <f>IFERROR((VLOOKUP(C632,ผู้สำเร็จการศึกษา!$C$1:$M$3332,8,0)),"")</f>
        <v/>
      </c>
      <c r="J632" s="51"/>
      <c r="K632" s="51"/>
      <c r="L632" s="51"/>
      <c r="M632" s="51"/>
      <c r="N632" s="51"/>
      <c r="O632" s="51"/>
      <c r="P632" s="51"/>
      <c r="Q632" s="51"/>
      <c r="R632" s="51"/>
      <c r="S632" s="39"/>
      <c r="T632" s="40"/>
      <c r="U632" s="39"/>
      <c r="V632" s="40"/>
      <c r="W632" s="39"/>
      <c r="X632" s="41"/>
      <c r="Y632" s="41"/>
      <c r="Z632" s="41"/>
      <c r="AA632" s="42"/>
      <c r="AB632" s="41"/>
      <c r="AC632" s="41"/>
      <c r="AD632" s="41"/>
      <c r="AE632" s="40"/>
      <c r="AF632" s="43"/>
      <c r="AG632" s="43"/>
      <c r="AH632" s="40"/>
      <c r="AI632" s="44"/>
      <c r="AJ632" s="44"/>
      <c r="AK632" s="44"/>
      <c r="AL632" s="44"/>
      <c r="AM632" s="44"/>
      <c r="AN632" s="44"/>
      <c r="AO632" s="45"/>
      <c r="AP632" s="45"/>
      <c r="AQ632" s="45"/>
      <c r="AR632" s="45"/>
      <c r="AS632" s="45"/>
      <c r="AT632" s="45"/>
      <c r="AU632" s="38"/>
      <c r="AV632" s="38"/>
      <c r="AW632" s="38"/>
      <c r="AX632" s="38"/>
      <c r="AY632" s="38"/>
      <c r="AZ632" s="38"/>
      <c r="BA632" s="45"/>
      <c r="BB632" s="45"/>
      <c r="BC632" s="45"/>
      <c r="BD632" s="45"/>
      <c r="BE632" s="45"/>
      <c r="BF632" s="38"/>
      <c r="BG632" s="38"/>
      <c r="BH632" s="38"/>
      <c r="BI632" s="38"/>
      <c r="BJ632" s="45"/>
      <c r="BK632" s="45"/>
      <c r="BL632" s="38"/>
      <c r="BM632" s="38"/>
      <c r="BN632" s="38"/>
      <c r="BO632" s="38"/>
      <c r="BP632" s="42"/>
      <c r="BQ632" s="42"/>
      <c r="BR632" s="42"/>
      <c r="BS632" s="42"/>
      <c r="BT632" s="42"/>
    </row>
    <row r="633" spans="1:72" s="63" customFormat="1">
      <c r="A633" s="53" t="str">
        <f t="shared" si="10"/>
        <v/>
      </c>
      <c r="B633" s="62"/>
      <c r="C633" s="65"/>
      <c r="D633" s="50" t="str">
        <f>IFERROR((VLOOKUP(C633,ผู้สำเร็จการศึกษา!$C$1:$M$3332,2,0)),"")</f>
        <v/>
      </c>
      <c r="E633" s="51" t="str">
        <f>IFERROR((VLOOKUP(C633,ผู้สำเร็จการศึกษา!$C$1:$M$3332,3,0)),"")</f>
        <v/>
      </c>
      <c r="F633" s="51" t="str">
        <f>IFERROR((VLOOKUP(C633,ผู้สำเร็จการศึกษา!$C$1:$M$3332,4,0)),"")</f>
        <v/>
      </c>
      <c r="G633" s="51" t="str">
        <f>IFERROR((VLOOKUP(C633,ผู้สำเร็จการศึกษา!$C$1:$M$3332,10,0)),"")</f>
        <v/>
      </c>
      <c r="H633" s="51" t="str">
        <f>IFERROR((VLOOKUP(C633,ผู้สำเร็จการศึกษา!$C$1:$M$3332,6,0)),"")</f>
        <v/>
      </c>
      <c r="I633" s="51" t="str">
        <f>IFERROR((VLOOKUP(C633,ผู้สำเร็จการศึกษา!$C$1:$M$3332,8,0)),"")</f>
        <v/>
      </c>
      <c r="J633" s="51"/>
      <c r="K633" s="51"/>
      <c r="L633" s="51"/>
      <c r="M633" s="51"/>
      <c r="N633" s="51"/>
      <c r="O633" s="51"/>
      <c r="P633" s="51"/>
      <c r="Q633" s="51"/>
      <c r="R633" s="51"/>
      <c r="S633" s="39"/>
      <c r="T633" s="40"/>
      <c r="U633" s="39"/>
      <c r="V633" s="40"/>
      <c r="W633" s="39"/>
      <c r="X633" s="41"/>
      <c r="Y633" s="41"/>
      <c r="Z633" s="41"/>
      <c r="AA633" s="42"/>
      <c r="AB633" s="41"/>
      <c r="AC633" s="41"/>
      <c r="AD633" s="41"/>
      <c r="AE633" s="40"/>
      <c r="AF633" s="43"/>
      <c r="AG633" s="43"/>
      <c r="AH633" s="40"/>
      <c r="AI633" s="44"/>
      <c r="AJ633" s="44"/>
      <c r="AK633" s="44"/>
      <c r="AL633" s="44"/>
      <c r="AM633" s="44"/>
      <c r="AN633" s="44"/>
      <c r="AO633" s="45"/>
      <c r="AP633" s="45"/>
      <c r="AQ633" s="45"/>
      <c r="AR633" s="45"/>
      <c r="AS633" s="45"/>
      <c r="AT633" s="45"/>
      <c r="AU633" s="38"/>
      <c r="AV633" s="38"/>
      <c r="AW633" s="38"/>
      <c r="AX633" s="38"/>
      <c r="AY633" s="38"/>
      <c r="AZ633" s="38"/>
      <c r="BA633" s="45"/>
      <c r="BB633" s="45"/>
      <c r="BC633" s="45"/>
      <c r="BD633" s="45"/>
      <c r="BE633" s="45"/>
      <c r="BF633" s="38"/>
      <c r="BG633" s="38"/>
      <c r="BH633" s="38"/>
      <c r="BI633" s="38"/>
      <c r="BJ633" s="45"/>
      <c r="BK633" s="45"/>
      <c r="BL633" s="38"/>
      <c r="BM633" s="38"/>
      <c r="BN633" s="38"/>
      <c r="BO633" s="38"/>
      <c r="BP633" s="42"/>
      <c r="BQ633" s="42"/>
      <c r="BR633" s="42"/>
      <c r="BS633" s="42"/>
      <c r="BT633" s="42"/>
    </row>
    <row r="634" spans="1:72" s="63" customFormat="1">
      <c r="A634" s="53" t="str">
        <f t="shared" si="10"/>
        <v/>
      </c>
      <c r="B634" s="62"/>
      <c r="C634" s="65"/>
      <c r="D634" s="50" t="str">
        <f>IFERROR((VLOOKUP(C634,ผู้สำเร็จการศึกษา!$C$1:$M$3332,2,0)),"")</f>
        <v/>
      </c>
      <c r="E634" s="51" t="str">
        <f>IFERROR((VLOOKUP(C634,ผู้สำเร็จการศึกษา!$C$1:$M$3332,3,0)),"")</f>
        <v/>
      </c>
      <c r="F634" s="51" t="str">
        <f>IFERROR((VLOOKUP(C634,ผู้สำเร็จการศึกษา!$C$1:$M$3332,4,0)),"")</f>
        <v/>
      </c>
      <c r="G634" s="51" t="str">
        <f>IFERROR((VLOOKUP(C634,ผู้สำเร็จการศึกษา!$C$1:$M$3332,10,0)),"")</f>
        <v/>
      </c>
      <c r="H634" s="51" t="str">
        <f>IFERROR((VLOOKUP(C634,ผู้สำเร็จการศึกษา!$C$1:$M$3332,6,0)),"")</f>
        <v/>
      </c>
      <c r="I634" s="51" t="str">
        <f>IFERROR((VLOOKUP(C634,ผู้สำเร็จการศึกษา!$C$1:$M$3332,8,0)),"")</f>
        <v/>
      </c>
      <c r="J634" s="51"/>
      <c r="K634" s="51"/>
      <c r="L634" s="51"/>
      <c r="M634" s="51"/>
      <c r="N634" s="51"/>
      <c r="O634" s="51"/>
      <c r="P634" s="51"/>
      <c r="Q634" s="51"/>
      <c r="R634" s="51"/>
      <c r="S634" s="39"/>
      <c r="T634" s="40"/>
      <c r="U634" s="39"/>
      <c r="V634" s="40"/>
      <c r="W634" s="39"/>
      <c r="X634" s="41"/>
      <c r="Y634" s="41"/>
      <c r="Z634" s="41"/>
      <c r="AA634" s="42"/>
      <c r="AB634" s="41"/>
      <c r="AC634" s="41"/>
      <c r="AD634" s="41"/>
      <c r="AE634" s="40"/>
      <c r="AF634" s="43"/>
      <c r="AG634" s="43"/>
      <c r="AH634" s="40"/>
      <c r="AI634" s="44"/>
      <c r="AJ634" s="44"/>
      <c r="AK634" s="44"/>
      <c r="AL634" s="44"/>
      <c r="AM634" s="44"/>
      <c r="AN634" s="44"/>
      <c r="AO634" s="45"/>
      <c r="AP634" s="45"/>
      <c r="AQ634" s="45"/>
      <c r="AR634" s="45"/>
      <c r="AS634" s="45"/>
      <c r="AT634" s="45"/>
      <c r="AU634" s="38"/>
      <c r="AV634" s="38"/>
      <c r="AW634" s="38"/>
      <c r="AX634" s="38"/>
      <c r="AY634" s="38"/>
      <c r="AZ634" s="38"/>
      <c r="BA634" s="45"/>
      <c r="BB634" s="45"/>
      <c r="BC634" s="45"/>
      <c r="BD634" s="45"/>
      <c r="BE634" s="45"/>
      <c r="BF634" s="38"/>
      <c r="BG634" s="38"/>
      <c r="BH634" s="38"/>
      <c r="BI634" s="38"/>
      <c r="BJ634" s="45"/>
      <c r="BK634" s="45"/>
      <c r="BL634" s="38"/>
      <c r="BM634" s="38"/>
      <c r="BN634" s="38"/>
      <c r="BO634" s="38"/>
      <c r="BP634" s="42"/>
      <c r="BQ634" s="42"/>
      <c r="BR634" s="42"/>
      <c r="BS634" s="42"/>
      <c r="BT634" s="42"/>
    </row>
    <row r="635" spans="1:72" s="63" customFormat="1">
      <c r="A635" s="53" t="str">
        <f t="shared" si="10"/>
        <v/>
      </c>
      <c r="B635" s="62"/>
      <c r="C635" s="65"/>
      <c r="D635" s="50" t="str">
        <f>IFERROR((VLOOKUP(C635,ผู้สำเร็จการศึกษา!$C$1:$M$3332,2,0)),"")</f>
        <v/>
      </c>
      <c r="E635" s="51" t="str">
        <f>IFERROR((VLOOKUP(C635,ผู้สำเร็จการศึกษา!$C$1:$M$3332,3,0)),"")</f>
        <v/>
      </c>
      <c r="F635" s="51" t="str">
        <f>IFERROR((VLOOKUP(C635,ผู้สำเร็จการศึกษา!$C$1:$M$3332,4,0)),"")</f>
        <v/>
      </c>
      <c r="G635" s="51" t="str">
        <f>IFERROR((VLOOKUP(C635,ผู้สำเร็จการศึกษา!$C$1:$M$3332,10,0)),"")</f>
        <v/>
      </c>
      <c r="H635" s="51" t="str">
        <f>IFERROR((VLOOKUP(C635,ผู้สำเร็จการศึกษา!$C$1:$M$3332,6,0)),"")</f>
        <v/>
      </c>
      <c r="I635" s="51" t="str">
        <f>IFERROR((VLOOKUP(C635,ผู้สำเร็จการศึกษา!$C$1:$M$3332,8,0)),"")</f>
        <v/>
      </c>
      <c r="J635" s="51"/>
      <c r="K635" s="51"/>
      <c r="L635" s="51"/>
      <c r="M635" s="51"/>
      <c r="N635" s="51"/>
      <c r="O635" s="51"/>
      <c r="P635" s="51"/>
      <c r="Q635" s="51"/>
      <c r="R635" s="51"/>
      <c r="S635" s="39"/>
      <c r="T635" s="40"/>
      <c r="U635" s="39"/>
      <c r="V635" s="40"/>
      <c r="W635" s="39"/>
      <c r="X635" s="41"/>
      <c r="Y635" s="41"/>
      <c r="Z635" s="41"/>
      <c r="AA635" s="42"/>
      <c r="AB635" s="41"/>
      <c r="AC635" s="41"/>
      <c r="AD635" s="41"/>
      <c r="AE635" s="40"/>
      <c r="AF635" s="43"/>
      <c r="AG635" s="43"/>
      <c r="AH635" s="40"/>
      <c r="AI635" s="44"/>
      <c r="AJ635" s="44"/>
      <c r="AK635" s="44"/>
      <c r="AL635" s="44"/>
      <c r="AM635" s="44"/>
      <c r="AN635" s="44"/>
      <c r="AO635" s="45"/>
      <c r="AP635" s="45"/>
      <c r="AQ635" s="45"/>
      <c r="AR635" s="45"/>
      <c r="AS635" s="45"/>
      <c r="AT635" s="45"/>
      <c r="AU635" s="38"/>
      <c r="AV635" s="38"/>
      <c r="AW635" s="38"/>
      <c r="AX635" s="38"/>
      <c r="AY635" s="38"/>
      <c r="AZ635" s="38"/>
      <c r="BA635" s="45"/>
      <c r="BB635" s="45"/>
      <c r="BC635" s="45"/>
      <c r="BD635" s="45"/>
      <c r="BE635" s="45"/>
      <c r="BF635" s="38"/>
      <c r="BG635" s="38"/>
      <c r="BH635" s="38"/>
      <c r="BI635" s="38"/>
      <c r="BJ635" s="45"/>
      <c r="BK635" s="45"/>
      <c r="BL635" s="38"/>
      <c r="BM635" s="38"/>
      <c r="BN635" s="38"/>
      <c r="BO635" s="38"/>
      <c r="BP635" s="42"/>
      <c r="BQ635" s="42"/>
      <c r="BR635" s="42"/>
      <c r="BS635" s="42"/>
      <c r="BT635" s="42"/>
    </row>
    <row r="636" spans="1:72" s="63" customFormat="1">
      <c r="A636" s="53" t="str">
        <f t="shared" si="10"/>
        <v/>
      </c>
      <c r="B636" s="62"/>
      <c r="C636" s="65"/>
      <c r="D636" s="50" t="str">
        <f>IFERROR((VLOOKUP(C636,ผู้สำเร็จการศึกษา!$C$1:$M$3332,2,0)),"")</f>
        <v/>
      </c>
      <c r="E636" s="51" t="str">
        <f>IFERROR((VLOOKUP(C636,ผู้สำเร็จการศึกษา!$C$1:$M$3332,3,0)),"")</f>
        <v/>
      </c>
      <c r="F636" s="51" t="str">
        <f>IFERROR((VLOOKUP(C636,ผู้สำเร็จการศึกษา!$C$1:$M$3332,4,0)),"")</f>
        <v/>
      </c>
      <c r="G636" s="51" t="str">
        <f>IFERROR((VLOOKUP(C636,ผู้สำเร็จการศึกษา!$C$1:$M$3332,10,0)),"")</f>
        <v/>
      </c>
      <c r="H636" s="51" t="str">
        <f>IFERROR((VLOOKUP(C636,ผู้สำเร็จการศึกษา!$C$1:$M$3332,6,0)),"")</f>
        <v/>
      </c>
      <c r="I636" s="51" t="str">
        <f>IFERROR((VLOOKUP(C636,ผู้สำเร็จการศึกษา!$C$1:$M$3332,8,0)),"")</f>
        <v/>
      </c>
      <c r="J636" s="51"/>
      <c r="K636" s="51"/>
      <c r="L636" s="51"/>
      <c r="M636" s="51"/>
      <c r="N636" s="51"/>
      <c r="O636" s="51"/>
      <c r="P636" s="51"/>
      <c r="Q636" s="51"/>
      <c r="R636" s="51"/>
      <c r="S636" s="39"/>
      <c r="T636" s="40"/>
      <c r="U636" s="39"/>
      <c r="V636" s="40"/>
      <c r="W636" s="39"/>
      <c r="X636" s="41"/>
      <c r="Y636" s="41"/>
      <c r="Z636" s="41"/>
      <c r="AA636" s="42"/>
      <c r="AB636" s="41"/>
      <c r="AC636" s="41"/>
      <c r="AD636" s="41"/>
      <c r="AE636" s="40"/>
      <c r="AF636" s="43"/>
      <c r="AG636" s="43"/>
      <c r="AH636" s="40"/>
      <c r="AI636" s="44"/>
      <c r="AJ636" s="44"/>
      <c r="AK636" s="44"/>
      <c r="AL636" s="44"/>
      <c r="AM636" s="44"/>
      <c r="AN636" s="44"/>
      <c r="AO636" s="45"/>
      <c r="AP636" s="45"/>
      <c r="AQ636" s="45"/>
      <c r="AR636" s="45"/>
      <c r="AS636" s="45"/>
      <c r="AT636" s="45"/>
      <c r="AU636" s="38"/>
      <c r="AV636" s="38"/>
      <c r="AW636" s="38"/>
      <c r="AX636" s="38"/>
      <c r="AY636" s="38"/>
      <c r="AZ636" s="38"/>
      <c r="BA636" s="45"/>
      <c r="BB636" s="45"/>
      <c r="BC636" s="45"/>
      <c r="BD636" s="45"/>
      <c r="BE636" s="45"/>
      <c r="BF636" s="38"/>
      <c r="BG636" s="38"/>
      <c r="BH636" s="38"/>
      <c r="BI636" s="38"/>
      <c r="BJ636" s="45"/>
      <c r="BK636" s="45"/>
      <c r="BL636" s="38"/>
      <c r="BM636" s="38"/>
      <c r="BN636" s="38"/>
      <c r="BO636" s="38"/>
      <c r="BP636" s="42"/>
      <c r="BQ636" s="42"/>
      <c r="BR636" s="42"/>
      <c r="BS636" s="42"/>
      <c r="BT636" s="42"/>
    </row>
    <row r="637" spans="1:72" s="63" customFormat="1">
      <c r="A637" s="53" t="str">
        <f t="shared" si="10"/>
        <v/>
      </c>
      <c r="B637" s="62"/>
      <c r="C637" s="65"/>
      <c r="D637" s="50" t="str">
        <f>IFERROR((VLOOKUP(C637,ผู้สำเร็จการศึกษา!$C$1:$M$3332,2,0)),"")</f>
        <v/>
      </c>
      <c r="E637" s="51" t="str">
        <f>IFERROR((VLOOKUP(C637,ผู้สำเร็จการศึกษา!$C$1:$M$3332,3,0)),"")</f>
        <v/>
      </c>
      <c r="F637" s="51" t="str">
        <f>IFERROR((VLOOKUP(C637,ผู้สำเร็จการศึกษา!$C$1:$M$3332,4,0)),"")</f>
        <v/>
      </c>
      <c r="G637" s="51" t="str">
        <f>IFERROR((VLOOKUP(C637,ผู้สำเร็จการศึกษา!$C$1:$M$3332,10,0)),"")</f>
        <v/>
      </c>
      <c r="H637" s="51" t="str">
        <f>IFERROR((VLOOKUP(C637,ผู้สำเร็จการศึกษา!$C$1:$M$3332,6,0)),"")</f>
        <v/>
      </c>
      <c r="I637" s="51" t="str">
        <f>IFERROR((VLOOKUP(C637,ผู้สำเร็จการศึกษา!$C$1:$M$3332,8,0)),"")</f>
        <v/>
      </c>
      <c r="J637" s="51"/>
      <c r="K637" s="51"/>
      <c r="L637" s="51"/>
      <c r="M637" s="51"/>
      <c r="N637" s="51"/>
      <c r="O637" s="51"/>
      <c r="P637" s="51"/>
      <c r="Q637" s="51"/>
      <c r="R637" s="51"/>
      <c r="S637" s="39"/>
      <c r="T637" s="40"/>
      <c r="U637" s="39"/>
      <c r="V637" s="40"/>
      <c r="W637" s="39"/>
      <c r="X637" s="41"/>
      <c r="Y637" s="41"/>
      <c r="Z637" s="41"/>
      <c r="AA637" s="42"/>
      <c r="AB637" s="41"/>
      <c r="AC637" s="41"/>
      <c r="AD637" s="41"/>
      <c r="AE637" s="40"/>
      <c r="AF637" s="43"/>
      <c r="AG637" s="43"/>
      <c r="AH637" s="40"/>
      <c r="AI637" s="44"/>
      <c r="AJ637" s="44"/>
      <c r="AK637" s="44"/>
      <c r="AL637" s="44"/>
      <c r="AM637" s="44"/>
      <c r="AN637" s="44"/>
      <c r="AO637" s="45"/>
      <c r="AP637" s="45"/>
      <c r="AQ637" s="45"/>
      <c r="AR637" s="45"/>
      <c r="AS637" s="45"/>
      <c r="AT637" s="45"/>
      <c r="AU637" s="38"/>
      <c r="AV637" s="38"/>
      <c r="AW637" s="38"/>
      <c r="AX637" s="38"/>
      <c r="AY637" s="38"/>
      <c r="AZ637" s="38"/>
      <c r="BA637" s="45"/>
      <c r="BB637" s="45"/>
      <c r="BC637" s="45"/>
      <c r="BD637" s="45"/>
      <c r="BE637" s="45"/>
      <c r="BF637" s="38"/>
      <c r="BG637" s="38"/>
      <c r="BH637" s="38"/>
      <c r="BI637" s="38"/>
      <c r="BJ637" s="45"/>
      <c r="BK637" s="45"/>
      <c r="BL637" s="38"/>
      <c r="BM637" s="38"/>
      <c r="BN637" s="38"/>
      <c r="BO637" s="38"/>
      <c r="BP637" s="42"/>
      <c r="BQ637" s="42"/>
      <c r="BR637" s="42"/>
      <c r="BS637" s="42"/>
      <c r="BT637" s="42"/>
    </row>
    <row r="638" spans="1:72" s="63" customFormat="1">
      <c r="A638" s="53" t="str">
        <f t="shared" si="10"/>
        <v/>
      </c>
      <c r="B638" s="62"/>
      <c r="C638" s="65"/>
      <c r="D638" s="50" t="str">
        <f>IFERROR((VLOOKUP(C638,ผู้สำเร็จการศึกษา!$C$1:$M$3332,2,0)),"")</f>
        <v/>
      </c>
      <c r="E638" s="51" t="str">
        <f>IFERROR((VLOOKUP(C638,ผู้สำเร็จการศึกษา!$C$1:$M$3332,3,0)),"")</f>
        <v/>
      </c>
      <c r="F638" s="51" t="str">
        <f>IFERROR((VLOOKUP(C638,ผู้สำเร็จการศึกษา!$C$1:$M$3332,4,0)),"")</f>
        <v/>
      </c>
      <c r="G638" s="51" t="str">
        <f>IFERROR((VLOOKUP(C638,ผู้สำเร็จการศึกษา!$C$1:$M$3332,10,0)),"")</f>
        <v/>
      </c>
      <c r="H638" s="51" t="str">
        <f>IFERROR((VLOOKUP(C638,ผู้สำเร็จการศึกษา!$C$1:$M$3332,6,0)),"")</f>
        <v/>
      </c>
      <c r="I638" s="51" t="str">
        <f>IFERROR((VLOOKUP(C638,ผู้สำเร็จการศึกษา!$C$1:$M$3332,8,0)),"")</f>
        <v/>
      </c>
      <c r="J638" s="51"/>
      <c r="K638" s="51"/>
      <c r="L638" s="51"/>
      <c r="M638" s="51"/>
      <c r="N638" s="51"/>
      <c r="O638" s="51"/>
      <c r="P638" s="51"/>
      <c r="Q638" s="51"/>
      <c r="R638" s="51"/>
      <c r="S638" s="39"/>
      <c r="T638" s="40"/>
      <c r="U638" s="39"/>
      <c r="V638" s="40"/>
      <c r="W638" s="39"/>
      <c r="X638" s="41"/>
      <c r="Y638" s="41"/>
      <c r="Z638" s="41"/>
      <c r="AA638" s="42"/>
      <c r="AB638" s="41"/>
      <c r="AC638" s="41"/>
      <c r="AD638" s="41"/>
      <c r="AE638" s="40"/>
      <c r="AF638" s="43"/>
      <c r="AG638" s="43"/>
      <c r="AH638" s="40"/>
      <c r="AI638" s="44"/>
      <c r="AJ638" s="44"/>
      <c r="AK638" s="44"/>
      <c r="AL638" s="44"/>
      <c r="AM638" s="44"/>
      <c r="AN638" s="44"/>
      <c r="AO638" s="45"/>
      <c r="AP638" s="45"/>
      <c r="AQ638" s="45"/>
      <c r="AR638" s="45"/>
      <c r="AS638" s="45"/>
      <c r="AT638" s="45"/>
      <c r="AU638" s="38"/>
      <c r="AV638" s="38"/>
      <c r="AW638" s="38"/>
      <c r="AX638" s="38"/>
      <c r="AY638" s="38"/>
      <c r="AZ638" s="38"/>
      <c r="BA638" s="45"/>
      <c r="BB638" s="45"/>
      <c r="BC638" s="45"/>
      <c r="BD638" s="45"/>
      <c r="BE638" s="45"/>
      <c r="BF638" s="38"/>
      <c r="BG638" s="38"/>
      <c r="BH638" s="38"/>
      <c r="BI638" s="38"/>
      <c r="BJ638" s="45"/>
      <c r="BK638" s="45"/>
      <c r="BL638" s="38"/>
      <c r="BM638" s="38"/>
      <c r="BN638" s="38"/>
      <c r="BO638" s="38"/>
      <c r="BP638" s="42"/>
      <c r="BQ638" s="42"/>
      <c r="BR638" s="42"/>
      <c r="BS638" s="42"/>
      <c r="BT638" s="42"/>
    </row>
    <row r="639" spans="1:72" s="63" customFormat="1">
      <c r="A639" s="53" t="str">
        <f t="shared" si="10"/>
        <v/>
      </c>
      <c r="B639" s="62"/>
      <c r="C639" s="65"/>
      <c r="D639" s="50" t="str">
        <f>IFERROR((VLOOKUP(C639,ผู้สำเร็จการศึกษา!$C$1:$M$3332,2,0)),"")</f>
        <v/>
      </c>
      <c r="E639" s="51" t="str">
        <f>IFERROR((VLOOKUP(C639,ผู้สำเร็จการศึกษา!$C$1:$M$3332,3,0)),"")</f>
        <v/>
      </c>
      <c r="F639" s="51" t="str">
        <f>IFERROR((VLOOKUP(C639,ผู้สำเร็จการศึกษา!$C$1:$M$3332,4,0)),"")</f>
        <v/>
      </c>
      <c r="G639" s="51" t="str">
        <f>IFERROR((VLOOKUP(C639,ผู้สำเร็จการศึกษา!$C$1:$M$3332,10,0)),"")</f>
        <v/>
      </c>
      <c r="H639" s="51" t="str">
        <f>IFERROR((VLOOKUP(C639,ผู้สำเร็จการศึกษา!$C$1:$M$3332,6,0)),"")</f>
        <v/>
      </c>
      <c r="I639" s="51" t="str">
        <f>IFERROR((VLOOKUP(C639,ผู้สำเร็จการศึกษา!$C$1:$M$3332,8,0)),"")</f>
        <v/>
      </c>
      <c r="J639" s="51"/>
      <c r="K639" s="51"/>
      <c r="L639" s="51"/>
      <c r="M639" s="51"/>
      <c r="N639" s="51"/>
      <c r="O639" s="51"/>
      <c r="P639" s="51"/>
      <c r="Q639" s="51"/>
      <c r="R639" s="51"/>
      <c r="S639" s="39"/>
      <c r="T639" s="40"/>
      <c r="U639" s="39"/>
      <c r="V639" s="40"/>
      <c r="W639" s="39"/>
      <c r="X639" s="41"/>
      <c r="Y639" s="41"/>
      <c r="Z639" s="41"/>
      <c r="AA639" s="42"/>
      <c r="AB639" s="41"/>
      <c r="AC639" s="41"/>
      <c r="AD639" s="41"/>
      <c r="AE639" s="40"/>
      <c r="AF639" s="43"/>
      <c r="AG639" s="43"/>
      <c r="AH639" s="40"/>
      <c r="AI639" s="44"/>
      <c r="AJ639" s="44"/>
      <c r="AK639" s="44"/>
      <c r="AL639" s="44"/>
      <c r="AM639" s="44"/>
      <c r="AN639" s="44"/>
      <c r="AO639" s="45"/>
      <c r="AP639" s="45"/>
      <c r="AQ639" s="45"/>
      <c r="AR639" s="45"/>
      <c r="AS639" s="45"/>
      <c r="AT639" s="45"/>
      <c r="AU639" s="38"/>
      <c r="AV639" s="38"/>
      <c r="AW639" s="38"/>
      <c r="AX639" s="38"/>
      <c r="AY639" s="38"/>
      <c r="AZ639" s="38"/>
      <c r="BA639" s="45"/>
      <c r="BB639" s="45"/>
      <c r="BC639" s="45"/>
      <c r="BD639" s="45"/>
      <c r="BE639" s="45"/>
      <c r="BF639" s="38"/>
      <c r="BG639" s="38"/>
      <c r="BH639" s="38"/>
      <c r="BI639" s="38"/>
      <c r="BJ639" s="45"/>
      <c r="BK639" s="45"/>
      <c r="BL639" s="38"/>
      <c r="BM639" s="38"/>
      <c r="BN639" s="38"/>
      <c r="BO639" s="38"/>
      <c r="BP639" s="42"/>
      <c r="BQ639" s="42"/>
      <c r="BR639" s="42"/>
      <c r="BS639" s="42"/>
      <c r="BT639" s="42"/>
    </row>
    <row r="640" spans="1:72" s="63" customFormat="1">
      <c r="A640" s="53" t="str">
        <f t="shared" si="10"/>
        <v/>
      </c>
      <c r="B640" s="62"/>
      <c r="C640" s="65"/>
      <c r="D640" s="50" t="str">
        <f>IFERROR((VLOOKUP(C640,ผู้สำเร็จการศึกษา!$C$1:$M$3332,2,0)),"")</f>
        <v/>
      </c>
      <c r="E640" s="51" t="str">
        <f>IFERROR((VLOOKUP(C640,ผู้สำเร็จการศึกษา!$C$1:$M$3332,3,0)),"")</f>
        <v/>
      </c>
      <c r="F640" s="51" t="str">
        <f>IFERROR((VLOOKUP(C640,ผู้สำเร็จการศึกษา!$C$1:$M$3332,4,0)),"")</f>
        <v/>
      </c>
      <c r="G640" s="51" t="str">
        <f>IFERROR((VLOOKUP(C640,ผู้สำเร็จการศึกษา!$C$1:$M$3332,10,0)),"")</f>
        <v/>
      </c>
      <c r="H640" s="51" t="str">
        <f>IFERROR((VLOOKUP(C640,ผู้สำเร็จการศึกษา!$C$1:$M$3332,6,0)),"")</f>
        <v/>
      </c>
      <c r="I640" s="51" t="str">
        <f>IFERROR((VLOOKUP(C640,ผู้สำเร็จการศึกษา!$C$1:$M$3332,8,0)),"")</f>
        <v/>
      </c>
      <c r="J640" s="51"/>
      <c r="K640" s="51"/>
      <c r="L640" s="51"/>
      <c r="M640" s="51"/>
      <c r="N640" s="51"/>
      <c r="O640" s="51"/>
      <c r="P640" s="51"/>
      <c r="Q640" s="51"/>
      <c r="R640" s="51"/>
      <c r="S640" s="39"/>
      <c r="T640" s="40"/>
      <c r="U640" s="39"/>
      <c r="V640" s="40"/>
      <c r="W640" s="39"/>
      <c r="X640" s="41"/>
      <c r="Y640" s="41"/>
      <c r="Z640" s="41"/>
      <c r="AA640" s="42"/>
      <c r="AB640" s="41"/>
      <c r="AC640" s="41"/>
      <c r="AD640" s="41"/>
      <c r="AE640" s="40"/>
      <c r="AF640" s="43"/>
      <c r="AG640" s="43"/>
      <c r="AH640" s="40"/>
      <c r="AI640" s="44"/>
      <c r="AJ640" s="44"/>
      <c r="AK640" s="44"/>
      <c r="AL640" s="44"/>
      <c r="AM640" s="44"/>
      <c r="AN640" s="44"/>
      <c r="AO640" s="45"/>
      <c r="AP640" s="45"/>
      <c r="AQ640" s="45"/>
      <c r="AR640" s="45"/>
      <c r="AS640" s="45"/>
      <c r="AT640" s="45"/>
      <c r="AU640" s="38"/>
      <c r="AV640" s="38"/>
      <c r="AW640" s="38"/>
      <c r="AX640" s="38"/>
      <c r="AY640" s="38"/>
      <c r="AZ640" s="38"/>
      <c r="BA640" s="45"/>
      <c r="BB640" s="45"/>
      <c r="BC640" s="45"/>
      <c r="BD640" s="45"/>
      <c r="BE640" s="45"/>
      <c r="BF640" s="38"/>
      <c r="BG640" s="38"/>
      <c r="BH640" s="38"/>
      <c r="BI640" s="38"/>
      <c r="BJ640" s="45"/>
      <c r="BK640" s="45"/>
      <c r="BL640" s="38"/>
      <c r="BM640" s="38"/>
      <c r="BN640" s="38"/>
      <c r="BO640" s="38"/>
      <c r="BP640" s="42"/>
      <c r="BQ640" s="42"/>
      <c r="BR640" s="42"/>
      <c r="BS640" s="42"/>
      <c r="BT640" s="42"/>
    </row>
    <row r="641" spans="1:72" s="63" customFormat="1">
      <c r="A641" s="53" t="str">
        <f t="shared" si="10"/>
        <v/>
      </c>
      <c r="B641" s="62"/>
      <c r="C641" s="65"/>
      <c r="D641" s="50" t="str">
        <f>IFERROR((VLOOKUP(C641,ผู้สำเร็จการศึกษา!$C$1:$M$3332,2,0)),"")</f>
        <v/>
      </c>
      <c r="E641" s="51" t="str">
        <f>IFERROR((VLOOKUP(C641,ผู้สำเร็จการศึกษา!$C$1:$M$3332,3,0)),"")</f>
        <v/>
      </c>
      <c r="F641" s="51" t="str">
        <f>IFERROR((VLOOKUP(C641,ผู้สำเร็จการศึกษา!$C$1:$M$3332,4,0)),"")</f>
        <v/>
      </c>
      <c r="G641" s="51" t="str">
        <f>IFERROR((VLOOKUP(C641,ผู้สำเร็จการศึกษา!$C$1:$M$3332,10,0)),"")</f>
        <v/>
      </c>
      <c r="H641" s="51" t="str">
        <f>IFERROR((VLOOKUP(C641,ผู้สำเร็จการศึกษา!$C$1:$M$3332,6,0)),"")</f>
        <v/>
      </c>
      <c r="I641" s="51" t="str">
        <f>IFERROR((VLOOKUP(C641,ผู้สำเร็จการศึกษา!$C$1:$M$3332,8,0)),"")</f>
        <v/>
      </c>
      <c r="J641" s="51"/>
      <c r="K641" s="51"/>
      <c r="L641" s="51"/>
      <c r="M641" s="51"/>
      <c r="N641" s="51"/>
      <c r="O641" s="51"/>
      <c r="P641" s="51"/>
      <c r="Q641" s="51"/>
      <c r="R641" s="51"/>
      <c r="S641" s="39"/>
      <c r="T641" s="40"/>
      <c r="U641" s="39"/>
      <c r="V641" s="40"/>
      <c r="W641" s="39"/>
      <c r="X641" s="41"/>
      <c r="Y641" s="41"/>
      <c r="Z641" s="41"/>
      <c r="AA641" s="42"/>
      <c r="AB641" s="41"/>
      <c r="AC641" s="41"/>
      <c r="AD641" s="41"/>
      <c r="AE641" s="40"/>
      <c r="AF641" s="43"/>
      <c r="AG641" s="43"/>
      <c r="AH641" s="40"/>
      <c r="AI641" s="44"/>
      <c r="AJ641" s="44"/>
      <c r="AK641" s="44"/>
      <c r="AL641" s="44"/>
      <c r="AM641" s="44"/>
      <c r="AN641" s="44"/>
      <c r="AO641" s="45"/>
      <c r="AP641" s="45"/>
      <c r="AQ641" s="45"/>
      <c r="AR641" s="45"/>
      <c r="AS641" s="45"/>
      <c r="AT641" s="45"/>
      <c r="AU641" s="38"/>
      <c r="AV641" s="38"/>
      <c r="AW641" s="38"/>
      <c r="AX641" s="38"/>
      <c r="AY641" s="38"/>
      <c r="AZ641" s="38"/>
      <c r="BA641" s="45"/>
      <c r="BB641" s="45"/>
      <c r="BC641" s="45"/>
      <c r="BD641" s="45"/>
      <c r="BE641" s="45"/>
      <c r="BF641" s="38"/>
      <c r="BG641" s="38"/>
      <c r="BH641" s="38"/>
      <c r="BI641" s="38"/>
      <c r="BJ641" s="45"/>
      <c r="BK641" s="45"/>
      <c r="BL641" s="38"/>
      <c r="BM641" s="38"/>
      <c r="BN641" s="38"/>
      <c r="BO641" s="38"/>
      <c r="BP641" s="42"/>
      <c r="BQ641" s="42"/>
      <c r="BR641" s="42"/>
      <c r="BS641" s="42"/>
      <c r="BT641" s="42"/>
    </row>
    <row r="642" spans="1:72" s="63" customFormat="1">
      <c r="A642" s="53" t="str">
        <f t="shared" si="10"/>
        <v/>
      </c>
      <c r="B642" s="62"/>
      <c r="C642" s="65"/>
      <c r="D642" s="50" t="str">
        <f>IFERROR((VLOOKUP(C642,ผู้สำเร็จการศึกษา!$C$1:$M$3332,2,0)),"")</f>
        <v/>
      </c>
      <c r="E642" s="51" t="str">
        <f>IFERROR((VLOOKUP(C642,ผู้สำเร็จการศึกษา!$C$1:$M$3332,3,0)),"")</f>
        <v/>
      </c>
      <c r="F642" s="51" t="str">
        <f>IFERROR((VLOOKUP(C642,ผู้สำเร็จการศึกษา!$C$1:$M$3332,4,0)),"")</f>
        <v/>
      </c>
      <c r="G642" s="51" t="str">
        <f>IFERROR((VLOOKUP(C642,ผู้สำเร็จการศึกษา!$C$1:$M$3332,10,0)),"")</f>
        <v/>
      </c>
      <c r="H642" s="51" t="str">
        <f>IFERROR((VLOOKUP(C642,ผู้สำเร็จการศึกษา!$C$1:$M$3332,6,0)),"")</f>
        <v/>
      </c>
      <c r="I642" s="51" t="str">
        <f>IFERROR((VLOOKUP(C642,ผู้สำเร็จการศึกษา!$C$1:$M$3332,8,0)),"")</f>
        <v/>
      </c>
      <c r="J642" s="51"/>
      <c r="K642" s="51"/>
      <c r="L642" s="51"/>
      <c r="M642" s="51"/>
      <c r="N642" s="51"/>
      <c r="O642" s="51"/>
      <c r="P642" s="51"/>
      <c r="Q642" s="51"/>
      <c r="R642" s="51"/>
      <c r="S642" s="39"/>
      <c r="T642" s="40"/>
      <c r="U642" s="39"/>
      <c r="V642" s="40"/>
      <c r="W642" s="39"/>
      <c r="X642" s="41"/>
      <c r="Y642" s="41"/>
      <c r="Z642" s="41"/>
      <c r="AA642" s="42"/>
      <c r="AB642" s="41"/>
      <c r="AC642" s="41"/>
      <c r="AD642" s="41"/>
      <c r="AE642" s="40"/>
      <c r="AF642" s="43"/>
      <c r="AG642" s="43"/>
      <c r="AH642" s="40"/>
      <c r="AI642" s="44"/>
      <c r="AJ642" s="44"/>
      <c r="AK642" s="44"/>
      <c r="AL642" s="44"/>
      <c r="AM642" s="44"/>
      <c r="AN642" s="44"/>
      <c r="AO642" s="45"/>
      <c r="AP642" s="45"/>
      <c r="AQ642" s="45"/>
      <c r="AR642" s="45"/>
      <c r="AS642" s="45"/>
      <c r="AT642" s="45"/>
      <c r="AU642" s="38"/>
      <c r="AV642" s="38"/>
      <c r="AW642" s="38"/>
      <c r="AX642" s="38"/>
      <c r="AY642" s="38"/>
      <c r="AZ642" s="38"/>
      <c r="BA642" s="45"/>
      <c r="BB642" s="45"/>
      <c r="BC642" s="45"/>
      <c r="BD642" s="45"/>
      <c r="BE642" s="45"/>
      <c r="BF642" s="38"/>
      <c r="BG642" s="38"/>
      <c r="BH642" s="38"/>
      <c r="BI642" s="38"/>
      <c r="BJ642" s="45"/>
      <c r="BK642" s="45"/>
      <c r="BL642" s="38"/>
      <c r="BM642" s="38"/>
      <c r="BN642" s="38"/>
      <c r="BO642" s="38"/>
      <c r="BP642" s="42"/>
      <c r="BQ642" s="42"/>
      <c r="BR642" s="42"/>
      <c r="BS642" s="42"/>
      <c r="BT642" s="42"/>
    </row>
    <row r="643" spans="1:72" s="63" customFormat="1">
      <c r="A643" s="53" t="str">
        <f t="shared" si="10"/>
        <v/>
      </c>
      <c r="B643" s="62"/>
      <c r="C643" s="65"/>
      <c r="D643" s="50" t="str">
        <f>IFERROR((VLOOKUP(C643,ผู้สำเร็จการศึกษา!$C$1:$M$3332,2,0)),"")</f>
        <v/>
      </c>
      <c r="E643" s="51" t="str">
        <f>IFERROR((VLOOKUP(C643,ผู้สำเร็จการศึกษา!$C$1:$M$3332,3,0)),"")</f>
        <v/>
      </c>
      <c r="F643" s="51" t="str">
        <f>IFERROR((VLOOKUP(C643,ผู้สำเร็จการศึกษา!$C$1:$M$3332,4,0)),"")</f>
        <v/>
      </c>
      <c r="G643" s="51" t="str">
        <f>IFERROR((VLOOKUP(C643,ผู้สำเร็จการศึกษา!$C$1:$M$3332,10,0)),"")</f>
        <v/>
      </c>
      <c r="H643" s="51" t="str">
        <f>IFERROR((VLOOKUP(C643,ผู้สำเร็จการศึกษา!$C$1:$M$3332,6,0)),"")</f>
        <v/>
      </c>
      <c r="I643" s="51" t="str">
        <f>IFERROR((VLOOKUP(C643,ผู้สำเร็จการศึกษา!$C$1:$M$3332,8,0)),"")</f>
        <v/>
      </c>
      <c r="J643" s="51"/>
      <c r="K643" s="51"/>
      <c r="L643" s="51"/>
      <c r="M643" s="51"/>
      <c r="N643" s="51"/>
      <c r="O643" s="51"/>
      <c r="P643" s="51"/>
      <c r="Q643" s="51"/>
      <c r="R643" s="51"/>
      <c r="S643" s="39"/>
      <c r="T643" s="40"/>
      <c r="U643" s="39"/>
      <c r="V643" s="40"/>
      <c r="W643" s="39"/>
      <c r="X643" s="41"/>
      <c r="Y643" s="41"/>
      <c r="Z643" s="41"/>
      <c r="AA643" s="42"/>
      <c r="AB643" s="41"/>
      <c r="AC643" s="41"/>
      <c r="AD643" s="41"/>
      <c r="AE643" s="40"/>
      <c r="AF643" s="43"/>
      <c r="AG643" s="43"/>
      <c r="AH643" s="40"/>
      <c r="AI643" s="44"/>
      <c r="AJ643" s="44"/>
      <c r="AK643" s="44"/>
      <c r="AL643" s="44"/>
      <c r="AM643" s="44"/>
      <c r="AN643" s="44"/>
      <c r="AO643" s="45"/>
      <c r="AP643" s="45"/>
      <c r="AQ643" s="45"/>
      <c r="AR643" s="45"/>
      <c r="AS643" s="45"/>
      <c r="AT643" s="45"/>
      <c r="AU643" s="38"/>
      <c r="AV643" s="38"/>
      <c r="AW643" s="38"/>
      <c r="AX643" s="38"/>
      <c r="AY643" s="38"/>
      <c r="AZ643" s="38"/>
      <c r="BA643" s="45"/>
      <c r="BB643" s="45"/>
      <c r="BC643" s="45"/>
      <c r="BD643" s="45"/>
      <c r="BE643" s="45"/>
      <c r="BF643" s="38"/>
      <c r="BG643" s="38"/>
      <c r="BH643" s="38"/>
      <c r="BI643" s="38"/>
      <c r="BJ643" s="45"/>
      <c r="BK643" s="45"/>
      <c r="BL643" s="38"/>
      <c r="BM643" s="38"/>
      <c r="BN643" s="38"/>
      <c r="BO643" s="38"/>
      <c r="BP643" s="42"/>
      <c r="BQ643" s="42"/>
      <c r="BR643" s="42"/>
      <c r="BS643" s="42"/>
      <c r="BT643" s="42"/>
    </row>
    <row r="644" spans="1:72" s="63" customFormat="1">
      <c r="A644" s="53" t="str">
        <f t="shared" si="10"/>
        <v/>
      </c>
      <c r="B644" s="62"/>
      <c r="C644" s="65"/>
      <c r="D644" s="50" t="str">
        <f>IFERROR((VLOOKUP(C644,ผู้สำเร็จการศึกษา!$C$1:$M$3332,2,0)),"")</f>
        <v/>
      </c>
      <c r="E644" s="51" t="str">
        <f>IFERROR((VLOOKUP(C644,ผู้สำเร็จการศึกษา!$C$1:$M$3332,3,0)),"")</f>
        <v/>
      </c>
      <c r="F644" s="51" t="str">
        <f>IFERROR((VLOOKUP(C644,ผู้สำเร็จการศึกษา!$C$1:$M$3332,4,0)),"")</f>
        <v/>
      </c>
      <c r="G644" s="51" t="str">
        <f>IFERROR((VLOOKUP(C644,ผู้สำเร็จการศึกษา!$C$1:$M$3332,10,0)),"")</f>
        <v/>
      </c>
      <c r="H644" s="51" t="str">
        <f>IFERROR((VLOOKUP(C644,ผู้สำเร็จการศึกษา!$C$1:$M$3332,6,0)),"")</f>
        <v/>
      </c>
      <c r="I644" s="51" t="str">
        <f>IFERROR((VLOOKUP(C644,ผู้สำเร็จการศึกษา!$C$1:$M$3332,8,0)),"")</f>
        <v/>
      </c>
      <c r="J644" s="51"/>
      <c r="K644" s="51"/>
      <c r="L644" s="51"/>
      <c r="M644" s="51"/>
      <c r="N644" s="51"/>
      <c r="O644" s="51"/>
      <c r="P644" s="51"/>
      <c r="Q644" s="51"/>
      <c r="R644" s="51"/>
      <c r="S644" s="39"/>
      <c r="T644" s="40"/>
      <c r="U644" s="39"/>
      <c r="V644" s="40"/>
      <c r="W644" s="39"/>
      <c r="X644" s="41"/>
      <c r="Y644" s="41"/>
      <c r="Z644" s="41"/>
      <c r="AA644" s="42"/>
      <c r="AB644" s="41"/>
      <c r="AC644" s="41"/>
      <c r="AD644" s="41"/>
      <c r="AE644" s="40"/>
      <c r="AF644" s="43"/>
      <c r="AG644" s="43"/>
      <c r="AH644" s="40"/>
      <c r="AI644" s="44"/>
      <c r="AJ644" s="44"/>
      <c r="AK644" s="44"/>
      <c r="AL644" s="44"/>
      <c r="AM644" s="44"/>
      <c r="AN644" s="44"/>
      <c r="AO644" s="45"/>
      <c r="AP644" s="45"/>
      <c r="AQ644" s="45"/>
      <c r="AR644" s="45"/>
      <c r="AS644" s="45"/>
      <c r="AT644" s="45"/>
      <c r="AU644" s="38"/>
      <c r="AV644" s="38"/>
      <c r="AW644" s="38"/>
      <c r="AX644" s="38"/>
      <c r="AY644" s="38"/>
      <c r="AZ644" s="38"/>
      <c r="BA644" s="45"/>
      <c r="BB644" s="45"/>
      <c r="BC644" s="45"/>
      <c r="BD644" s="45"/>
      <c r="BE644" s="45"/>
      <c r="BF644" s="38"/>
      <c r="BG644" s="38"/>
      <c r="BH644" s="38"/>
      <c r="BI644" s="38"/>
      <c r="BJ644" s="45"/>
      <c r="BK644" s="45"/>
      <c r="BL644" s="38"/>
      <c r="BM644" s="38"/>
      <c r="BN644" s="38"/>
      <c r="BO644" s="38"/>
      <c r="BP644" s="42"/>
      <c r="BQ644" s="42"/>
      <c r="BR644" s="42"/>
      <c r="BS644" s="42"/>
      <c r="BT644" s="42"/>
    </row>
    <row r="645" spans="1:72" s="63" customFormat="1">
      <c r="A645" s="53" t="str">
        <f t="shared" si="10"/>
        <v/>
      </c>
      <c r="B645" s="62"/>
      <c r="C645" s="65"/>
      <c r="D645" s="50" t="str">
        <f>IFERROR((VLOOKUP(C645,ผู้สำเร็จการศึกษา!$C$1:$M$3332,2,0)),"")</f>
        <v/>
      </c>
      <c r="E645" s="51" t="str">
        <f>IFERROR((VLOOKUP(C645,ผู้สำเร็จการศึกษา!$C$1:$M$3332,3,0)),"")</f>
        <v/>
      </c>
      <c r="F645" s="51" t="str">
        <f>IFERROR((VLOOKUP(C645,ผู้สำเร็จการศึกษา!$C$1:$M$3332,4,0)),"")</f>
        <v/>
      </c>
      <c r="G645" s="51" t="str">
        <f>IFERROR((VLOOKUP(C645,ผู้สำเร็จการศึกษา!$C$1:$M$3332,10,0)),"")</f>
        <v/>
      </c>
      <c r="H645" s="51" t="str">
        <f>IFERROR((VLOOKUP(C645,ผู้สำเร็จการศึกษา!$C$1:$M$3332,6,0)),"")</f>
        <v/>
      </c>
      <c r="I645" s="51" t="str">
        <f>IFERROR((VLOOKUP(C645,ผู้สำเร็จการศึกษา!$C$1:$M$3332,8,0)),"")</f>
        <v/>
      </c>
      <c r="J645" s="51"/>
      <c r="K645" s="51"/>
      <c r="L645" s="51"/>
      <c r="M645" s="51"/>
      <c r="N645" s="51"/>
      <c r="O645" s="51"/>
      <c r="P645" s="51"/>
      <c r="Q645" s="51"/>
      <c r="R645" s="51"/>
      <c r="S645" s="39"/>
      <c r="T645" s="40"/>
      <c r="U645" s="39"/>
      <c r="V645" s="40"/>
      <c r="W645" s="39"/>
      <c r="X645" s="41"/>
      <c r="Y645" s="41"/>
      <c r="Z645" s="41"/>
      <c r="AA645" s="42"/>
      <c r="AB645" s="41"/>
      <c r="AC645" s="41"/>
      <c r="AD645" s="41"/>
      <c r="AE645" s="40"/>
      <c r="AF645" s="43"/>
      <c r="AG645" s="43"/>
      <c r="AH645" s="40"/>
      <c r="AI645" s="44"/>
      <c r="AJ645" s="44"/>
      <c r="AK645" s="44"/>
      <c r="AL645" s="44"/>
      <c r="AM645" s="44"/>
      <c r="AN645" s="44"/>
      <c r="AO645" s="45"/>
      <c r="AP645" s="45"/>
      <c r="AQ645" s="45"/>
      <c r="AR645" s="45"/>
      <c r="AS645" s="45"/>
      <c r="AT645" s="45"/>
      <c r="AU645" s="38"/>
      <c r="AV645" s="38"/>
      <c r="AW645" s="38"/>
      <c r="AX645" s="38"/>
      <c r="AY645" s="38"/>
      <c r="AZ645" s="38"/>
      <c r="BA645" s="45"/>
      <c r="BB645" s="45"/>
      <c r="BC645" s="45"/>
      <c r="BD645" s="45"/>
      <c r="BE645" s="45"/>
      <c r="BF645" s="38"/>
      <c r="BG645" s="38"/>
      <c r="BH645" s="38"/>
      <c r="BI645" s="38"/>
      <c r="BJ645" s="45"/>
      <c r="BK645" s="45"/>
      <c r="BL645" s="38"/>
      <c r="BM645" s="38"/>
      <c r="BN645" s="38"/>
      <c r="BO645" s="38"/>
      <c r="BP645" s="42"/>
      <c r="BQ645" s="42"/>
      <c r="BR645" s="42"/>
      <c r="BS645" s="42"/>
      <c r="BT645" s="42"/>
    </row>
    <row r="646" spans="1:72" s="63" customFormat="1">
      <c r="A646" s="53" t="str">
        <f t="shared" si="10"/>
        <v/>
      </c>
      <c r="B646" s="62"/>
      <c r="C646" s="65"/>
      <c r="D646" s="50" t="str">
        <f>IFERROR((VLOOKUP(C646,ผู้สำเร็จการศึกษา!$C$1:$M$3332,2,0)),"")</f>
        <v/>
      </c>
      <c r="E646" s="51" t="str">
        <f>IFERROR((VLOOKUP(C646,ผู้สำเร็จการศึกษา!$C$1:$M$3332,3,0)),"")</f>
        <v/>
      </c>
      <c r="F646" s="51" t="str">
        <f>IFERROR((VLOOKUP(C646,ผู้สำเร็จการศึกษา!$C$1:$M$3332,4,0)),"")</f>
        <v/>
      </c>
      <c r="G646" s="51" t="str">
        <f>IFERROR((VLOOKUP(C646,ผู้สำเร็จการศึกษา!$C$1:$M$3332,10,0)),"")</f>
        <v/>
      </c>
      <c r="H646" s="51" t="str">
        <f>IFERROR((VLOOKUP(C646,ผู้สำเร็จการศึกษา!$C$1:$M$3332,6,0)),"")</f>
        <v/>
      </c>
      <c r="I646" s="51" t="str">
        <f>IFERROR((VLOOKUP(C646,ผู้สำเร็จการศึกษา!$C$1:$M$3332,8,0)),"")</f>
        <v/>
      </c>
      <c r="J646" s="51"/>
      <c r="K646" s="51"/>
      <c r="L646" s="51"/>
      <c r="M646" s="51"/>
      <c r="N646" s="51"/>
      <c r="O646" s="51"/>
      <c r="P646" s="51"/>
      <c r="Q646" s="51"/>
      <c r="R646" s="51"/>
      <c r="S646" s="39"/>
      <c r="T646" s="40"/>
      <c r="U646" s="39"/>
      <c r="V646" s="40"/>
      <c r="W646" s="39"/>
      <c r="X646" s="41"/>
      <c r="Y646" s="41"/>
      <c r="Z646" s="41"/>
      <c r="AA646" s="42"/>
      <c r="AB646" s="41"/>
      <c r="AC646" s="41"/>
      <c r="AD646" s="41"/>
      <c r="AE646" s="40"/>
      <c r="AF646" s="43"/>
      <c r="AG646" s="43"/>
      <c r="AH646" s="40"/>
      <c r="AI646" s="44"/>
      <c r="AJ646" s="44"/>
      <c r="AK646" s="44"/>
      <c r="AL646" s="44"/>
      <c r="AM646" s="44"/>
      <c r="AN646" s="44"/>
      <c r="AO646" s="45"/>
      <c r="AP646" s="45"/>
      <c r="AQ646" s="45"/>
      <c r="AR646" s="45"/>
      <c r="AS646" s="45"/>
      <c r="AT646" s="45"/>
      <c r="AU646" s="38"/>
      <c r="AV646" s="38"/>
      <c r="AW646" s="38"/>
      <c r="AX646" s="38"/>
      <c r="AY646" s="38"/>
      <c r="AZ646" s="38"/>
      <c r="BA646" s="45"/>
      <c r="BB646" s="45"/>
      <c r="BC646" s="45"/>
      <c r="BD646" s="45"/>
      <c r="BE646" s="45"/>
      <c r="BF646" s="38"/>
      <c r="BG646" s="38"/>
      <c r="BH646" s="38"/>
      <c r="BI646" s="38"/>
      <c r="BJ646" s="45"/>
      <c r="BK646" s="45"/>
      <c r="BL646" s="38"/>
      <c r="BM646" s="38"/>
      <c r="BN646" s="38"/>
      <c r="BO646" s="38"/>
      <c r="BP646" s="42"/>
      <c r="BQ646" s="42"/>
      <c r="BR646" s="42"/>
      <c r="BS646" s="42"/>
      <c r="BT646" s="42"/>
    </row>
    <row r="647" spans="1:72" s="63" customFormat="1">
      <c r="A647" s="53" t="str">
        <f t="shared" si="10"/>
        <v/>
      </c>
      <c r="B647" s="62"/>
      <c r="C647" s="65"/>
      <c r="D647" s="50" t="str">
        <f>IFERROR((VLOOKUP(C647,ผู้สำเร็จการศึกษา!$C$1:$M$3332,2,0)),"")</f>
        <v/>
      </c>
      <c r="E647" s="51" t="str">
        <f>IFERROR((VLOOKUP(C647,ผู้สำเร็จการศึกษา!$C$1:$M$3332,3,0)),"")</f>
        <v/>
      </c>
      <c r="F647" s="51" t="str">
        <f>IFERROR((VLOOKUP(C647,ผู้สำเร็จการศึกษา!$C$1:$M$3332,4,0)),"")</f>
        <v/>
      </c>
      <c r="G647" s="51" t="str">
        <f>IFERROR((VLOOKUP(C647,ผู้สำเร็จการศึกษา!$C$1:$M$3332,10,0)),"")</f>
        <v/>
      </c>
      <c r="H647" s="51" t="str">
        <f>IFERROR((VLOOKUP(C647,ผู้สำเร็จการศึกษา!$C$1:$M$3332,6,0)),"")</f>
        <v/>
      </c>
      <c r="I647" s="51" t="str">
        <f>IFERROR((VLOOKUP(C647,ผู้สำเร็จการศึกษา!$C$1:$M$3332,8,0)),"")</f>
        <v/>
      </c>
      <c r="J647" s="51"/>
      <c r="K647" s="51"/>
      <c r="L647" s="51"/>
      <c r="M647" s="51"/>
      <c r="N647" s="51"/>
      <c r="O647" s="51"/>
      <c r="P647" s="51"/>
      <c r="Q647" s="51"/>
      <c r="R647" s="51"/>
      <c r="S647" s="39"/>
      <c r="T647" s="40"/>
      <c r="U647" s="39"/>
      <c r="V647" s="40"/>
      <c r="W647" s="39"/>
      <c r="X647" s="41"/>
      <c r="Y647" s="41"/>
      <c r="Z647" s="41"/>
      <c r="AA647" s="42"/>
      <c r="AB647" s="41"/>
      <c r="AC647" s="41"/>
      <c r="AD647" s="41"/>
      <c r="AE647" s="40"/>
      <c r="AF647" s="43"/>
      <c r="AG647" s="43"/>
      <c r="AH647" s="40"/>
      <c r="AI647" s="44"/>
      <c r="AJ647" s="44"/>
      <c r="AK647" s="44"/>
      <c r="AL647" s="44"/>
      <c r="AM647" s="44"/>
      <c r="AN647" s="44"/>
      <c r="AO647" s="45"/>
      <c r="AP647" s="45"/>
      <c r="AQ647" s="45"/>
      <c r="AR647" s="45"/>
      <c r="AS647" s="45"/>
      <c r="AT647" s="45"/>
      <c r="AU647" s="38"/>
      <c r="AV647" s="38"/>
      <c r="AW647" s="38"/>
      <c r="AX647" s="38"/>
      <c r="AY647" s="38"/>
      <c r="AZ647" s="38"/>
      <c r="BA647" s="45"/>
      <c r="BB647" s="45"/>
      <c r="BC647" s="45"/>
      <c r="BD647" s="45"/>
      <c r="BE647" s="45"/>
      <c r="BF647" s="38"/>
      <c r="BG647" s="38"/>
      <c r="BH647" s="38"/>
      <c r="BI647" s="38"/>
      <c r="BJ647" s="45"/>
      <c r="BK647" s="45"/>
      <c r="BL647" s="38"/>
      <c r="BM647" s="38"/>
      <c r="BN647" s="38"/>
      <c r="BO647" s="38"/>
      <c r="BP647" s="42"/>
      <c r="BQ647" s="42"/>
      <c r="BR647" s="42"/>
      <c r="BS647" s="42"/>
      <c r="BT647" s="42"/>
    </row>
    <row r="648" spans="1:72" s="63" customFormat="1">
      <c r="A648" s="53" t="str">
        <f t="shared" si="10"/>
        <v/>
      </c>
      <c r="B648" s="62"/>
      <c r="C648" s="65"/>
      <c r="D648" s="50" t="str">
        <f>IFERROR((VLOOKUP(C648,ผู้สำเร็จการศึกษา!$C$1:$M$3332,2,0)),"")</f>
        <v/>
      </c>
      <c r="E648" s="51" t="str">
        <f>IFERROR((VLOOKUP(C648,ผู้สำเร็จการศึกษา!$C$1:$M$3332,3,0)),"")</f>
        <v/>
      </c>
      <c r="F648" s="51" t="str">
        <f>IFERROR((VLOOKUP(C648,ผู้สำเร็จการศึกษา!$C$1:$M$3332,4,0)),"")</f>
        <v/>
      </c>
      <c r="G648" s="51" t="str">
        <f>IFERROR((VLOOKUP(C648,ผู้สำเร็จการศึกษา!$C$1:$M$3332,10,0)),"")</f>
        <v/>
      </c>
      <c r="H648" s="51" t="str">
        <f>IFERROR((VLOOKUP(C648,ผู้สำเร็จการศึกษา!$C$1:$M$3332,6,0)),"")</f>
        <v/>
      </c>
      <c r="I648" s="51" t="str">
        <f>IFERROR((VLOOKUP(C648,ผู้สำเร็จการศึกษา!$C$1:$M$3332,8,0)),"")</f>
        <v/>
      </c>
      <c r="J648" s="51"/>
      <c r="K648" s="51"/>
      <c r="L648" s="51"/>
      <c r="M648" s="51"/>
      <c r="N648" s="51"/>
      <c r="O648" s="51"/>
      <c r="P648" s="51"/>
      <c r="Q648" s="51"/>
      <c r="R648" s="51"/>
      <c r="S648" s="39"/>
      <c r="T648" s="40"/>
      <c r="U648" s="39"/>
      <c r="V648" s="40"/>
      <c r="W648" s="39"/>
      <c r="X648" s="41"/>
      <c r="Y648" s="41"/>
      <c r="Z648" s="41"/>
      <c r="AA648" s="42"/>
      <c r="AB648" s="41"/>
      <c r="AC648" s="41"/>
      <c r="AD648" s="41"/>
      <c r="AE648" s="40"/>
      <c r="AF648" s="43"/>
      <c r="AG648" s="43"/>
      <c r="AH648" s="40"/>
      <c r="AI648" s="44"/>
      <c r="AJ648" s="44"/>
      <c r="AK648" s="44"/>
      <c r="AL648" s="44"/>
      <c r="AM648" s="44"/>
      <c r="AN648" s="44"/>
      <c r="AO648" s="45"/>
      <c r="AP648" s="45"/>
      <c r="AQ648" s="45"/>
      <c r="AR648" s="45"/>
      <c r="AS648" s="45"/>
      <c r="AT648" s="45"/>
      <c r="AU648" s="38"/>
      <c r="AV648" s="38"/>
      <c r="AW648" s="38"/>
      <c r="AX648" s="38"/>
      <c r="AY648" s="38"/>
      <c r="AZ648" s="38"/>
      <c r="BA648" s="45"/>
      <c r="BB648" s="45"/>
      <c r="BC648" s="45"/>
      <c r="BD648" s="45"/>
      <c r="BE648" s="45"/>
      <c r="BF648" s="38"/>
      <c r="BG648" s="38"/>
      <c r="BH648" s="38"/>
      <c r="BI648" s="38"/>
      <c r="BJ648" s="45"/>
      <c r="BK648" s="45"/>
      <c r="BL648" s="38"/>
      <c r="BM648" s="38"/>
      <c r="BN648" s="38"/>
      <c r="BO648" s="38"/>
      <c r="BP648" s="42"/>
      <c r="BQ648" s="42"/>
      <c r="BR648" s="42"/>
      <c r="BS648" s="42"/>
      <c r="BT648" s="42"/>
    </row>
    <row r="649" spans="1:72" s="63" customFormat="1">
      <c r="A649" s="53" t="str">
        <f t="shared" si="10"/>
        <v/>
      </c>
      <c r="B649" s="62"/>
      <c r="C649" s="65"/>
      <c r="D649" s="50" t="str">
        <f>IFERROR((VLOOKUP(C649,ผู้สำเร็จการศึกษา!$C$1:$M$3332,2,0)),"")</f>
        <v/>
      </c>
      <c r="E649" s="51" t="str">
        <f>IFERROR((VLOOKUP(C649,ผู้สำเร็จการศึกษา!$C$1:$M$3332,3,0)),"")</f>
        <v/>
      </c>
      <c r="F649" s="51" t="str">
        <f>IFERROR((VLOOKUP(C649,ผู้สำเร็จการศึกษา!$C$1:$M$3332,4,0)),"")</f>
        <v/>
      </c>
      <c r="G649" s="51" t="str">
        <f>IFERROR((VLOOKUP(C649,ผู้สำเร็จการศึกษา!$C$1:$M$3332,10,0)),"")</f>
        <v/>
      </c>
      <c r="H649" s="51" t="str">
        <f>IFERROR((VLOOKUP(C649,ผู้สำเร็จการศึกษา!$C$1:$M$3332,6,0)),"")</f>
        <v/>
      </c>
      <c r="I649" s="51" t="str">
        <f>IFERROR((VLOOKUP(C649,ผู้สำเร็จการศึกษา!$C$1:$M$3332,8,0)),"")</f>
        <v/>
      </c>
      <c r="J649" s="51"/>
      <c r="K649" s="51"/>
      <c r="L649" s="51"/>
      <c r="M649" s="51"/>
      <c r="N649" s="51"/>
      <c r="O649" s="51"/>
      <c r="P649" s="51"/>
      <c r="Q649" s="51"/>
      <c r="R649" s="51"/>
      <c r="S649" s="39"/>
      <c r="T649" s="40"/>
      <c r="U649" s="39"/>
      <c r="V649" s="40"/>
      <c r="W649" s="39"/>
      <c r="X649" s="41"/>
      <c r="Y649" s="41"/>
      <c r="Z649" s="41"/>
      <c r="AA649" s="42"/>
      <c r="AB649" s="41"/>
      <c r="AC649" s="41"/>
      <c r="AD649" s="41"/>
      <c r="AE649" s="40"/>
      <c r="AF649" s="43"/>
      <c r="AG649" s="43"/>
      <c r="AH649" s="40"/>
      <c r="AI649" s="44"/>
      <c r="AJ649" s="44"/>
      <c r="AK649" s="44"/>
      <c r="AL649" s="44"/>
      <c r="AM649" s="44"/>
      <c r="AN649" s="44"/>
      <c r="AO649" s="45"/>
      <c r="AP649" s="45"/>
      <c r="AQ649" s="45"/>
      <c r="AR649" s="45"/>
      <c r="AS649" s="45"/>
      <c r="AT649" s="45"/>
      <c r="AU649" s="38"/>
      <c r="AV649" s="38"/>
      <c r="AW649" s="38"/>
      <c r="AX649" s="38"/>
      <c r="AY649" s="38"/>
      <c r="AZ649" s="38"/>
      <c r="BA649" s="45"/>
      <c r="BB649" s="45"/>
      <c r="BC649" s="45"/>
      <c r="BD649" s="45"/>
      <c r="BE649" s="45"/>
      <c r="BF649" s="38"/>
      <c r="BG649" s="38"/>
      <c r="BH649" s="38"/>
      <c r="BI649" s="38"/>
      <c r="BJ649" s="45"/>
      <c r="BK649" s="45"/>
      <c r="BL649" s="38"/>
      <c r="BM649" s="38"/>
      <c r="BN649" s="38"/>
      <c r="BO649" s="38"/>
      <c r="BP649" s="42"/>
      <c r="BQ649" s="42"/>
      <c r="BR649" s="42"/>
      <c r="BS649" s="42"/>
      <c r="BT649" s="42"/>
    </row>
    <row r="650" spans="1:72" s="63" customFormat="1">
      <c r="A650" s="53" t="str">
        <f t="shared" si="10"/>
        <v/>
      </c>
      <c r="B650" s="62"/>
      <c r="C650" s="65"/>
      <c r="D650" s="50" t="str">
        <f>IFERROR((VLOOKUP(C650,ผู้สำเร็จการศึกษา!$C$1:$M$3332,2,0)),"")</f>
        <v/>
      </c>
      <c r="E650" s="51" t="str">
        <f>IFERROR((VLOOKUP(C650,ผู้สำเร็จการศึกษา!$C$1:$M$3332,3,0)),"")</f>
        <v/>
      </c>
      <c r="F650" s="51" t="str">
        <f>IFERROR((VLOOKUP(C650,ผู้สำเร็จการศึกษา!$C$1:$M$3332,4,0)),"")</f>
        <v/>
      </c>
      <c r="G650" s="51" t="str">
        <f>IFERROR((VLOOKUP(C650,ผู้สำเร็จการศึกษา!$C$1:$M$3332,10,0)),"")</f>
        <v/>
      </c>
      <c r="H650" s="51" t="str">
        <f>IFERROR((VLOOKUP(C650,ผู้สำเร็จการศึกษา!$C$1:$M$3332,6,0)),"")</f>
        <v/>
      </c>
      <c r="I650" s="51" t="str">
        <f>IFERROR((VLOOKUP(C650,ผู้สำเร็จการศึกษา!$C$1:$M$3332,8,0)),"")</f>
        <v/>
      </c>
      <c r="J650" s="51"/>
      <c r="K650" s="51"/>
      <c r="L650" s="51"/>
      <c r="M650" s="51"/>
      <c r="N650" s="51"/>
      <c r="O650" s="51"/>
      <c r="P650" s="51"/>
      <c r="Q650" s="51"/>
      <c r="R650" s="51"/>
      <c r="S650" s="39"/>
      <c r="T650" s="40"/>
      <c r="U650" s="39"/>
      <c r="V650" s="40"/>
      <c r="W650" s="39"/>
      <c r="X650" s="41"/>
      <c r="Y650" s="41"/>
      <c r="Z650" s="41"/>
      <c r="AA650" s="42"/>
      <c r="AB650" s="41"/>
      <c r="AC650" s="41"/>
      <c r="AD650" s="41"/>
      <c r="AE650" s="40"/>
      <c r="AF650" s="43"/>
      <c r="AG650" s="43"/>
      <c r="AH650" s="40"/>
      <c r="AI650" s="44"/>
      <c r="AJ650" s="44"/>
      <c r="AK650" s="44"/>
      <c r="AL650" s="44"/>
      <c r="AM650" s="44"/>
      <c r="AN650" s="44"/>
      <c r="AO650" s="45"/>
      <c r="AP650" s="45"/>
      <c r="AQ650" s="45"/>
      <c r="AR650" s="45"/>
      <c r="AS650" s="45"/>
      <c r="AT650" s="45"/>
      <c r="AU650" s="38"/>
      <c r="AV650" s="38"/>
      <c r="AW650" s="38"/>
      <c r="AX650" s="38"/>
      <c r="AY650" s="38"/>
      <c r="AZ650" s="38"/>
      <c r="BA650" s="45"/>
      <c r="BB650" s="45"/>
      <c r="BC650" s="45"/>
      <c r="BD650" s="45"/>
      <c r="BE650" s="45"/>
      <c r="BF650" s="38"/>
      <c r="BG650" s="38"/>
      <c r="BH650" s="38"/>
      <c r="BI650" s="38"/>
      <c r="BJ650" s="45"/>
      <c r="BK650" s="45"/>
      <c r="BL650" s="38"/>
      <c r="BM650" s="38"/>
      <c r="BN650" s="38"/>
      <c r="BO650" s="38"/>
      <c r="BP650" s="42"/>
      <c r="BQ650" s="42"/>
      <c r="BR650" s="42"/>
      <c r="BS650" s="42"/>
      <c r="BT650" s="42"/>
    </row>
    <row r="651" spans="1:72" s="63" customFormat="1">
      <c r="A651" s="53" t="str">
        <f t="shared" si="10"/>
        <v/>
      </c>
      <c r="B651" s="62"/>
      <c r="C651" s="65"/>
      <c r="D651" s="50" t="str">
        <f>IFERROR((VLOOKUP(C651,ผู้สำเร็จการศึกษา!$C$1:$M$3332,2,0)),"")</f>
        <v/>
      </c>
      <c r="E651" s="51" t="str">
        <f>IFERROR((VLOOKUP(C651,ผู้สำเร็จการศึกษา!$C$1:$M$3332,3,0)),"")</f>
        <v/>
      </c>
      <c r="F651" s="51" t="str">
        <f>IFERROR((VLOOKUP(C651,ผู้สำเร็จการศึกษา!$C$1:$M$3332,4,0)),"")</f>
        <v/>
      </c>
      <c r="G651" s="51" t="str">
        <f>IFERROR((VLOOKUP(C651,ผู้สำเร็จการศึกษา!$C$1:$M$3332,10,0)),"")</f>
        <v/>
      </c>
      <c r="H651" s="51" t="str">
        <f>IFERROR((VLOOKUP(C651,ผู้สำเร็จการศึกษา!$C$1:$M$3332,6,0)),"")</f>
        <v/>
      </c>
      <c r="I651" s="51" t="str">
        <f>IFERROR((VLOOKUP(C651,ผู้สำเร็จการศึกษา!$C$1:$M$3332,8,0)),"")</f>
        <v/>
      </c>
      <c r="J651" s="51"/>
      <c r="K651" s="51"/>
      <c r="L651" s="51"/>
      <c r="M651" s="51"/>
      <c r="N651" s="51"/>
      <c r="O651" s="51"/>
      <c r="P651" s="51"/>
      <c r="Q651" s="51"/>
      <c r="R651" s="51"/>
      <c r="S651" s="39"/>
      <c r="T651" s="40"/>
      <c r="U651" s="39"/>
      <c r="V651" s="40"/>
      <c r="W651" s="39"/>
      <c r="X651" s="41"/>
      <c r="Y651" s="41"/>
      <c r="Z651" s="41"/>
      <c r="AA651" s="42"/>
      <c r="AB651" s="41"/>
      <c r="AC651" s="41"/>
      <c r="AD651" s="41"/>
      <c r="AE651" s="40"/>
      <c r="AF651" s="43"/>
      <c r="AG651" s="43"/>
      <c r="AH651" s="40"/>
      <c r="AI651" s="44"/>
      <c r="AJ651" s="44"/>
      <c r="AK651" s="44"/>
      <c r="AL651" s="44"/>
      <c r="AM651" s="44"/>
      <c r="AN651" s="44"/>
      <c r="AO651" s="45"/>
      <c r="AP651" s="45"/>
      <c r="AQ651" s="45"/>
      <c r="AR651" s="45"/>
      <c r="AS651" s="45"/>
      <c r="AT651" s="45"/>
      <c r="AU651" s="38"/>
      <c r="AV651" s="38"/>
      <c r="AW651" s="38"/>
      <c r="AX651" s="38"/>
      <c r="AY651" s="38"/>
      <c r="AZ651" s="38"/>
      <c r="BA651" s="45"/>
      <c r="BB651" s="45"/>
      <c r="BC651" s="45"/>
      <c r="BD651" s="45"/>
      <c r="BE651" s="45"/>
      <c r="BF651" s="38"/>
      <c r="BG651" s="38"/>
      <c r="BH651" s="38"/>
      <c r="BI651" s="38"/>
      <c r="BJ651" s="45"/>
      <c r="BK651" s="45"/>
      <c r="BL651" s="38"/>
      <c r="BM651" s="38"/>
      <c r="BN651" s="38"/>
      <c r="BO651" s="38"/>
      <c r="BP651" s="42"/>
      <c r="BQ651" s="42"/>
      <c r="BR651" s="42"/>
      <c r="BS651" s="42"/>
      <c r="BT651" s="42"/>
    </row>
    <row r="652" spans="1:72" s="63" customFormat="1">
      <c r="A652" s="53" t="str">
        <f t="shared" si="10"/>
        <v/>
      </c>
      <c r="B652" s="62"/>
      <c r="C652" s="65"/>
      <c r="D652" s="50" t="str">
        <f>IFERROR((VLOOKUP(C652,ผู้สำเร็จการศึกษา!$C$1:$M$3332,2,0)),"")</f>
        <v/>
      </c>
      <c r="E652" s="51" t="str">
        <f>IFERROR((VLOOKUP(C652,ผู้สำเร็จการศึกษา!$C$1:$M$3332,3,0)),"")</f>
        <v/>
      </c>
      <c r="F652" s="51" t="str">
        <f>IFERROR((VLOOKUP(C652,ผู้สำเร็จการศึกษา!$C$1:$M$3332,4,0)),"")</f>
        <v/>
      </c>
      <c r="G652" s="51" t="str">
        <f>IFERROR((VLOOKUP(C652,ผู้สำเร็จการศึกษา!$C$1:$M$3332,10,0)),"")</f>
        <v/>
      </c>
      <c r="H652" s="51" t="str">
        <f>IFERROR((VLOOKUP(C652,ผู้สำเร็จการศึกษา!$C$1:$M$3332,6,0)),"")</f>
        <v/>
      </c>
      <c r="I652" s="51" t="str">
        <f>IFERROR((VLOOKUP(C652,ผู้สำเร็จการศึกษา!$C$1:$M$3332,8,0)),"")</f>
        <v/>
      </c>
      <c r="J652" s="51"/>
      <c r="K652" s="51"/>
      <c r="L652" s="51"/>
      <c r="M652" s="51"/>
      <c r="N652" s="51"/>
      <c r="O652" s="51"/>
      <c r="P652" s="51"/>
      <c r="Q652" s="51"/>
      <c r="R652" s="51"/>
      <c r="S652" s="39"/>
      <c r="T652" s="40"/>
      <c r="U652" s="39"/>
      <c r="V652" s="40"/>
      <c r="W652" s="39"/>
      <c r="X652" s="41"/>
      <c r="Y652" s="41"/>
      <c r="Z652" s="41"/>
      <c r="AA652" s="42"/>
      <c r="AB652" s="41"/>
      <c r="AC652" s="41"/>
      <c r="AD652" s="41"/>
      <c r="AE652" s="40"/>
      <c r="AF652" s="43"/>
      <c r="AG652" s="43"/>
      <c r="AH652" s="40"/>
      <c r="AI652" s="44"/>
      <c r="AJ652" s="44"/>
      <c r="AK652" s="44"/>
      <c r="AL652" s="44"/>
      <c r="AM652" s="44"/>
      <c r="AN652" s="44"/>
      <c r="AO652" s="45"/>
      <c r="AP652" s="45"/>
      <c r="AQ652" s="45"/>
      <c r="AR652" s="45"/>
      <c r="AS652" s="45"/>
      <c r="AT652" s="45"/>
      <c r="AU652" s="38"/>
      <c r="AV652" s="38"/>
      <c r="AW652" s="38"/>
      <c r="AX652" s="38"/>
      <c r="AY652" s="38"/>
      <c r="AZ652" s="38"/>
      <c r="BA652" s="45"/>
      <c r="BB652" s="45"/>
      <c r="BC652" s="45"/>
      <c r="BD652" s="45"/>
      <c r="BE652" s="45"/>
      <c r="BF652" s="38"/>
      <c r="BG652" s="38"/>
      <c r="BH652" s="38"/>
      <c r="BI652" s="38"/>
      <c r="BJ652" s="45"/>
      <c r="BK652" s="45"/>
      <c r="BL652" s="38"/>
      <c r="BM652" s="38"/>
      <c r="BN652" s="38"/>
      <c r="BO652" s="38"/>
      <c r="BP652" s="42"/>
      <c r="BQ652" s="42"/>
      <c r="BR652" s="42"/>
      <c r="BS652" s="42"/>
      <c r="BT652" s="42"/>
    </row>
    <row r="653" spans="1:72" s="63" customFormat="1">
      <c r="A653" s="53" t="str">
        <f t="shared" si="10"/>
        <v/>
      </c>
      <c r="B653" s="62"/>
      <c r="C653" s="65"/>
      <c r="D653" s="50" t="str">
        <f>IFERROR((VLOOKUP(C653,ผู้สำเร็จการศึกษา!$C$1:$M$3332,2,0)),"")</f>
        <v/>
      </c>
      <c r="E653" s="51" t="str">
        <f>IFERROR((VLOOKUP(C653,ผู้สำเร็จการศึกษา!$C$1:$M$3332,3,0)),"")</f>
        <v/>
      </c>
      <c r="F653" s="51" t="str">
        <f>IFERROR((VLOOKUP(C653,ผู้สำเร็จการศึกษา!$C$1:$M$3332,4,0)),"")</f>
        <v/>
      </c>
      <c r="G653" s="51" t="str">
        <f>IFERROR((VLOOKUP(C653,ผู้สำเร็จการศึกษา!$C$1:$M$3332,10,0)),"")</f>
        <v/>
      </c>
      <c r="H653" s="51" t="str">
        <f>IFERROR((VLOOKUP(C653,ผู้สำเร็จการศึกษา!$C$1:$M$3332,6,0)),"")</f>
        <v/>
      </c>
      <c r="I653" s="51" t="str">
        <f>IFERROR((VLOOKUP(C653,ผู้สำเร็จการศึกษา!$C$1:$M$3332,8,0)),"")</f>
        <v/>
      </c>
      <c r="J653" s="51"/>
      <c r="K653" s="51"/>
      <c r="L653" s="51"/>
      <c r="M653" s="51"/>
      <c r="N653" s="51"/>
      <c r="O653" s="51"/>
      <c r="P653" s="51"/>
      <c r="Q653" s="51"/>
      <c r="R653" s="51"/>
      <c r="S653" s="39"/>
      <c r="T653" s="40"/>
      <c r="U653" s="39"/>
      <c r="V653" s="40"/>
      <c r="W653" s="39"/>
      <c r="X653" s="41"/>
      <c r="Y653" s="41"/>
      <c r="Z653" s="41"/>
      <c r="AA653" s="42"/>
      <c r="AB653" s="41"/>
      <c r="AC653" s="41"/>
      <c r="AD653" s="41"/>
      <c r="AE653" s="40"/>
      <c r="AF653" s="43"/>
      <c r="AG653" s="43"/>
      <c r="AH653" s="40"/>
      <c r="AI653" s="44"/>
      <c r="AJ653" s="44"/>
      <c r="AK653" s="44"/>
      <c r="AL653" s="44"/>
      <c r="AM653" s="44"/>
      <c r="AN653" s="44"/>
      <c r="AO653" s="45"/>
      <c r="AP653" s="45"/>
      <c r="AQ653" s="45"/>
      <c r="AR653" s="45"/>
      <c r="AS653" s="45"/>
      <c r="AT653" s="45"/>
      <c r="AU653" s="38"/>
      <c r="AV653" s="38"/>
      <c r="AW653" s="38"/>
      <c r="AX653" s="38"/>
      <c r="AY653" s="38"/>
      <c r="AZ653" s="38"/>
      <c r="BA653" s="45"/>
      <c r="BB653" s="45"/>
      <c r="BC653" s="45"/>
      <c r="BD653" s="45"/>
      <c r="BE653" s="45"/>
      <c r="BF653" s="38"/>
      <c r="BG653" s="38"/>
      <c r="BH653" s="38"/>
      <c r="BI653" s="38"/>
      <c r="BJ653" s="45"/>
      <c r="BK653" s="45"/>
      <c r="BL653" s="38"/>
      <c r="BM653" s="38"/>
      <c r="BN653" s="38"/>
      <c r="BO653" s="38"/>
      <c r="BP653" s="42"/>
      <c r="BQ653" s="42"/>
      <c r="BR653" s="42"/>
      <c r="BS653" s="42"/>
      <c r="BT653" s="42"/>
    </row>
    <row r="654" spans="1:72" s="63" customFormat="1">
      <c r="A654" s="53" t="str">
        <f t="shared" si="10"/>
        <v/>
      </c>
      <c r="B654" s="62"/>
      <c r="C654" s="65"/>
      <c r="D654" s="50" t="str">
        <f>IFERROR((VLOOKUP(C654,ผู้สำเร็จการศึกษา!$C$1:$M$3332,2,0)),"")</f>
        <v/>
      </c>
      <c r="E654" s="51" t="str">
        <f>IFERROR((VLOOKUP(C654,ผู้สำเร็จการศึกษา!$C$1:$M$3332,3,0)),"")</f>
        <v/>
      </c>
      <c r="F654" s="51" t="str">
        <f>IFERROR((VLOOKUP(C654,ผู้สำเร็จการศึกษา!$C$1:$M$3332,4,0)),"")</f>
        <v/>
      </c>
      <c r="G654" s="51" t="str">
        <f>IFERROR((VLOOKUP(C654,ผู้สำเร็จการศึกษา!$C$1:$M$3332,10,0)),"")</f>
        <v/>
      </c>
      <c r="H654" s="51" t="str">
        <f>IFERROR((VLOOKUP(C654,ผู้สำเร็จการศึกษา!$C$1:$M$3332,6,0)),"")</f>
        <v/>
      </c>
      <c r="I654" s="51" t="str">
        <f>IFERROR((VLOOKUP(C654,ผู้สำเร็จการศึกษา!$C$1:$M$3332,8,0)),"")</f>
        <v/>
      </c>
      <c r="J654" s="51"/>
      <c r="K654" s="51"/>
      <c r="L654" s="51"/>
      <c r="M654" s="51"/>
      <c r="N654" s="51"/>
      <c r="O654" s="51"/>
      <c r="P654" s="51"/>
      <c r="Q654" s="51"/>
      <c r="R654" s="51"/>
      <c r="S654" s="39"/>
      <c r="T654" s="40"/>
      <c r="U654" s="39"/>
      <c r="V654" s="40"/>
      <c r="W654" s="39"/>
      <c r="X654" s="41"/>
      <c r="Y654" s="41"/>
      <c r="Z654" s="41"/>
      <c r="AA654" s="42"/>
      <c r="AB654" s="41"/>
      <c r="AC654" s="41"/>
      <c r="AD654" s="41"/>
      <c r="AE654" s="40"/>
      <c r="AF654" s="43"/>
      <c r="AG654" s="43"/>
      <c r="AH654" s="40"/>
      <c r="AI654" s="44"/>
      <c r="AJ654" s="44"/>
      <c r="AK654" s="44"/>
      <c r="AL654" s="44"/>
      <c r="AM654" s="44"/>
      <c r="AN654" s="44"/>
      <c r="AO654" s="45"/>
      <c r="AP654" s="45"/>
      <c r="AQ654" s="45"/>
      <c r="AR654" s="45"/>
      <c r="AS654" s="45"/>
      <c r="AT654" s="45"/>
      <c r="AU654" s="38"/>
      <c r="AV654" s="38"/>
      <c r="AW654" s="38"/>
      <c r="AX654" s="38"/>
      <c r="AY654" s="38"/>
      <c r="AZ654" s="38"/>
      <c r="BA654" s="45"/>
      <c r="BB654" s="45"/>
      <c r="BC654" s="45"/>
      <c r="BD654" s="45"/>
      <c r="BE654" s="45"/>
      <c r="BF654" s="38"/>
      <c r="BG654" s="38"/>
      <c r="BH654" s="38"/>
      <c r="BI654" s="38"/>
      <c r="BJ654" s="45"/>
      <c r="BK654" s="45"/>
      <c r="BL654" s="38"/>
      <c r="BM654" s="38"/>
      <c r="BN654" s="38"/>
      <c r="BO654" s="38"/>
      <c r="BP654" s="42"/>
      <c r="BQ654" s="42"/>
      <c r="BR654" s="42"/>
      <c r="BS654" s="42"/>
      <c r="BT654" s="42"/>
    </row>
    <row r="655" spans="1:72" s="63" customFormat="1">
      <c r="A655" s="53" t="str">
        <f t="shared" si="10"/>
        <v/>
      </c>
      <c r="B655" s="62"/>
      <c r="C655" s="65"/>
      <c r="D655" s="50" t="str">
        <f>IFERROR((VLOOKUP(C655,ผู้สำเร็จการศึกษา!$C$1:$M$3332,2,0)),"")</f>
        <v/>
      </c>
      <c r="E655" s="51" t="str">
        <f>IFERROR((VLOOKUP(C655,ผู้สำเร็จการศึกษา!$C$1:$M$3332,3,0)),"")</f>
        <v/>
      </c>
      <c r="F655" s="51" t="str">
        <f>IFERROR((VLOOKUP(C655,ผู้สำเร็จการศึกษา!$C$1:$M$3332,4,0)),"")</f>
        <v/>
      </c>
      <c r="G655" s="51" t="str">
        <f>IFERROR((VLOOKUP(C655,ผู้สำเร็จการศึกษา!$C$1:$M$3332,10,0)),"")</f>
        <v/>
      </c>
      <c r="H655" s="51" t="str">
        <f>IFERROR((VLOOKUP(C655,ผู้สำเร็จการศึกษา!$C$1:$M$3332,6,0)),"")</f>
        <v/>
      </c>
      <c r="I655" s="51" t="str">
        <f>IFERROR((VLOOKUP(C655,ผู้สำเร็จการศึกษา!$C$1:$M$3332,8,0)),"")</f>
        <v/>
      </c>
      <c r="J655" s="51"/>
      <c r="K655" s="51"/>
      <c r="L655" s="51"/>
      <c r="M655" s="51"/>
      <c r="N655" s="51"/>
      <c r="O655" s="51"/>
      <c r="P655" s="51"/>
      <c r="Q655" s="51"/>
      <c r="R655" s="51"/>
      <c r="S655" s="39"/>
      <c r="T655" s="40"/>
      <c r="U655" s="39"/>
      <c r="V655" s="40"/>
      <c r="W655" s="39"/>
      <c r="X655" s="41"/>
      <c r="Y655" s="41"/>
      <c r="Z655" s="41"/>
      <c r="AA655" s="42"/>
      <c r="AB655" s="41"/>
      <c r="AC655" s="41"/>
      <c r="AD655" s="41"/>
      <c r="AE655" s="40"/>
      <c r="AF655" s="43"/>
      <c r="AG655" s="43"/>
      <c r="AH655" s="40"/>
      <c r="AI655" s="44"/>
      <c r="AJ655" s="44"/>
      <c r="AK655" s="44"/>
      <c r="AL655" s="44"/>
      <c r="AM655" s="44"/>
      <c r="AN655" s="44"/>
      <c r="AO655" s="45"/>
      <c r="AP655" s="45"/>
      <c r="AQ655" s="45"/>
      <c r="AR655" s="45"/>
      <c r="AS655" s="45"/>
      <c r="AT655" s="45"/>
      <c r="AU655" s="38"/>
      <c r="AV655" s="38"/>
      <c r="AW655" s="38"/>
      <c r="AX655" s="38"/>
      <c r="AY655" s="38"/>
      <c r="AZ655" s="38"/>
      <c r="BA655" s="45"/>
      <c r="BB655" s="45"/>
      <c r="BC655" s="45"/>
      <c r="BD655" s="45"/>
      <c r="BE655" s="45"/>
      <c r="BF655" s="38"/>
      <c r="BG655" s="38"/>
      <c r="BH655" s="38"/>
      <c r="BI655" s="38"/>
      <c r="BJ655" s="45"/>
      <c r="BK655" s="45"/>
      <c r="BL655" s="38"/>
      <c r="BM655" s="38"/>
      <c r="BN655" s="38"/>
      <c r="BO655" s="38"/>
      <c r="BP655" s="42"/>
      <c r="BQ655" s="42"/>
      <c r="BR655" s="42"/>
      <c r="BS655" s="42"/>
      <c r="BT655" s="42"/>
    </row>
    <row r="656" spans="1:72" s="63" customFormat="1">
      <c r="A656" s="53" t="str">
        <f t="shared" si="10"/>
        <v/>
      </c>
      <c r="B656" s="62"/>
      <c r="C656" s="65"/>
      <c r="D656" s="50" t="str">
        <f>IFERROR((VLOOKUP(C656,ผู้สำเร็จการศึกษา!$C$1:$M$3332,2,0)),"")</f>
        <v/>
      </c>
      <c r="E656" s="51" t="str">
        <f>IFERROR((VLOOKUP(C656,ผู้สำเร็จการศึกษา!$C$1:$M$3332,3,0)),"")</f>
        <v/>
      </c>
      <c r="F656" s="51" t="str">
        <f>IFERROR((VLOOKUP(C656,ผู้สำเร็จการศึกษา!$C$1:$M$3332,4,0)),"")</f>
        <v/>
      </c>
      <c r="G656" s="51" t="str">
        <f>IFERROR((VLOOKUP(C656,ผู้สำเร็จการศึกษา!$C$1:$M$3332,10,0)),"")</f>
        <v/>
      </c>
      <c r="H656" s="51" t="str">
        <f>IFERROR((VLOOKUP(C656,ผู้สำเร็จการศึกษา!$C$1:$M$3332,6,0)),"")</f>
        <v/>
      </c>
      <c r="I656" s="51" t="str">
        <f>IFERROR((VLOOKUP(C656,ผู้สำเร็จการศึกษา!$C$1:$M$3332,8,0)),"")</f>
        <v/>
      </c>
      <c r="J656" s="51"/>
      <c r="K656" s="51"/>
      <c r="L656" s="51"/>
      <c r="M656" s="51"/>
      <c r="N656" s="51"/>
      <c r="O656" s="51"/>
      <c r="P656" s="51"/>
      <c r="Q656" s="51"/>
      <c r="R656" s="51"/>
      <c r="S656" s="39"/>
      <c r="T656" s="40"/>
      <c r="U656" s="39"/>
      <c r="V656" s="40"/>
      <c r="W656" s="39"/>
      <c r="X656" s="41"/>
      <c r="Y656" s="41"/>
      <c r="Z656" s="41"/>
      <c r="AA656" s="42"/>
      <c r="AB656" s="41"/>
      <c r="AC656" s="41"/>
      <c r="AD656" s="41"/>
      <c r="AE656" s="40"/>
      <c r="AF656" s="43"/>
      <c r="AG656" s="43"/>
      <c r="AH656" s="40"/>
      <c r="AI656" s="44"/>
      <c r="AJ656" s="44"/>
      <c r="AK656" s="44"/>
      <c r="AL656" s="44"/>
      <c r="AM656" s="44"/>
      <c r="AN656" s="44"/>
      <c r="AO656" s="45"/>
      <c r="AP656" s="45"/>
      <c r="AQ656" s="45"/>
      <c r="AR656" s="45"/>
      <c r="AS656" s="45"/>
      <c r="AT656" s="45"/>
      <c r="AU656" s="38"/>
      <c r="AV656" s="38"/>
      <c r="AW656" s="38"/>
      <c r="AX656" s="38"/>
      <c r="AY656" s="38"/>
      <c r="AZ656" s="38"/>
      <c r="BA656" s="45"/>
      <c r="BB656" s="45"/>
      <c r="BC656" s="45"/>
      <c r="BD656" s="45"/>
      <c r="BE656" s="45"/>
      <c r="BF656" s="38"/>
      <c r="BG656" s="38"/>
      <c r="BH656" s="38"/>
      <c r="BI656" s="38"/>
      <c r="BJ656" s="45"/>
      <c r="BK656" s="45"/>
      <c r="BL656" s="38"/>
      <c r="BM656" s="38"/>
      <c r="BN656" s="38"/>
      <c r="BO656" s="38"/>
      <c r="BP656" s="42"/>
      <c r="BQ656" s="42"/>
      <c r="BR656" s="42"/>
      <c r="BS656" s="42"/>
      <c r="BT656" s="42"/>
    </row>
    <row r="657" spans="1:72" s="63" customFormat="1">
      <c r="A657" s="53" t="str">
        <f t="shared" si="10"/>
        <v/>
      </c>
      <c r="B657" s="62"/>
      <c r="C657" s="65"/>
      <c r="D657" s="50" t="str">
        <f>IFERROR((VLOOKUP(C657,ผู้สำเร็จการศึกษา!$C$1:$M$3332,2,0)),"")</f>
        <v/>
      </c>
      <c r="E657" s="51" t="str">
        <f>IFERROR((VLOOKUP(C657,ผู้สำเร็จการศึกษา!$C$1:$M$3332,3,0)),"")</f>
        <v/>
      </c>
      <c r="F657" s="51" t="str">
        <f>IFERROR((VLOOKUP(C657,ผู้สำเร็จการศึกษา!$C$1:$M$3332,4,0)),"")</f>
        <v/>
      </c>
      <c r="G657" s="51" t="str">
        <f>IFERROR((VLOOKUP(C657,ผู้สำเร็จการศึกษา!$C$1:$M$3332,10,0)),"")</f>
        <v/>
      </c>
      <c r="H657" s="51" t="str">
        <f>IFERROR((VLOOKUP(C657,ผู้สำเร็จการศึกษา!$C$1:$M$3332,6,0)),"")</f>
        <v/>
      </c>
      <c r="I657" s="51" t="str">
        <f>IFERROR((VLOOKUP(C657,ผู้สำเร็จการศึกษา!$C$1:$M$3332,8,0)),"")</f>
        <v/>
      </c>
      <c r="J657" s="51"/>
      <c r="K657" s="51"/>
      <c r="L657" s="51"/>
      <c r="M657" s="51"/>
      <c r="N657" s="51"/>
      <c r="O657" s="51"/>
      <c r="P657" s="51"/>
      <c r="Q657" s="51"/>
      <c r="R657" s="51"/>
      <c r="S657" s="39"/>
      <c r="T657" s="40"/>
      <c r="U657" s="39"/>
      <c r="V657" s="40"/>
      <c r="W657" s="39"/>
      <c r="X657" s="41"/>
      <c r="Y657" s="41"/>
      <c r="Z657" s="41"/>
      <c r="AA657" s="42"/>
      <c r="AB657" s="41"/>
      <c r="AC657" s="41"/>
      <c r="AD657" s="41"/>
      <c r="AE657" s="40"/>
      <c r="AF657" s="43"/>
      <c r="AG657" s="43"/>
      <c r="AH657" s="40"/>
      <c r="AI657" s="44"/>
      <c r="AJ657" s="44"/>
      <c r="AK657" s="44"/>
      <c r="AL657" s="44"/>
      <c r="AM657" s="44"/>
      <c r="AN657" s="44"/>
      <c r="AO657" s="45"/>
      <c r="AP657" s="45"/>
      <c r="AQ657" s="45"/>
      <c r="AR657" s="45"/>
      <c r="AS657" s="45"/>
      <c r="AT657" s="45"/>
      <c r="AU657" s="38"/>
      <c r="AV657" s="38"/>
      <c r="AW657" s="38"/>
      <c r="AX657" s="38"/>
      <c r="AY657" s="38"/>
      <c r="AZ657" s="38"/>
      <c r="BA657" s="45"/>
      <c r="BB657" s="45"/>
      <c r="BC657" s="45"/>
      <c r="BD657" s="45"/>
      <c r="BE657" s="45"/>
      <c r="BF657" s="38"/>
      <c r="BG657" s="38"/>
      <c r="BH657" s="38"/>
      <c r="BI657" s="38"/>
      <c r="BJ657" s="45"/>
      <c r="BK657" s="45"/>
      <c r="BL657" s="38"/>
      <c r="BM657" s="38"/>
      <c r="BN657" s="38"/>
      <c r="BO657" s="38"/>
      <c r="BP657" s="42"/>
      <c r="BQ657" s="42"/>
      <c r="BR657" s="42"/>
      <c r="BS657" s="42"/>
      <c r="BT657" s="42"/>
    </row>
    <row r="658" spans="1:72" s="63" customFormat="1">
      <c r="A658" s="53" t="str">
        <f t="shared" si="10"/>
        <v/>
      </c>
      <c r="B658" s="62"/>
      <c r="C658" s="65"/>
      <c r="D658" s="50" t="str">
        <f>IFERROR((VLOOKUP(C658,ผู้สำเร็จการศึกษา!$C$1:$M$3332,2,0)),"")</f>
        <v/>
      </c>
      <c r="E658" s="51" t="str">
        <f>IFERROR((VLOOKUP(C658,ผู้สำเร็จการศึกษา!$C$1:$M$3332,3,0)),"")</f>
        <v/>
      </c>
      <c r="F658" s="51" t="str">
        <f>IFERROR((VLOOKUP(C658,ผู้สำเร็จการศึกษา!$C$1:$M$3332,4,0)),"")</f>
        <v/>
      </c>
      <c r="G658" s="51" t="str">
        <f>IFERROR((VLOOKUP(C658,ผู้สำเร็จการศึกษา!$C$1:$M$3332,10,0)),"")</f>
        <v/>
      </c>
      <c r="H658" s="51" t="str">
        <f>IFERROR((VLOOKUP(C658,ผู้สำเร็จการศึกษา!$C$1:$M$3332,6,0)),"")</f>
        <v/>
      </c>
      <c r="I658" s="51" t="str">
        <f>IFERROR((VLOOKUP(C658,ผู้สำเร็จการศึกษา!$C$1:$M$3332,8,0)),"")</f>
        <v/>
      </c>
      <c r="J658" s="51"/>
      <c r="K658" s="51"/>
      <c r="L658" s="51"/>
      <c r="M658" s="51"/>
      <c r="N658" s="51"/>
      <c r="O658" s="51"/>
      <c r="P658" s="51"/>
      <c r="Q658" s="51"/>
      <c r="R658" s="51"/>
      <c r="S658" s="39"/>
      <c r="T658" s="40"/>
      <c r="U658" s="39"/>
      <c r="V658" s="40"/>
      <c r="W658" s="39"/>
      <c r="X658" s="41"/>
      <c r="Y658" s="41"/>
      <c r="Z658" s="41"/>
      <c r="AA658" s="42"/>
      <c r="AB658" s="41"/>
      <c r="AC658" s="41"/>
      <c r="AD658" s="41"/>
      <c r="AE658" s="40"/>
      <c r="AF658" s="43"/>
      <c r="AG658" s="43"/>
      <c r="AH658" s="40"/>
      <c r="AI658" s="44"/>
      <c r="AJ658" s="44"/>
      <c r="AK658" s="44"/>
      <c r="AL658" s="44"/>
      <c r="AM658" s="44"/>
      <c r="AN658" s="44"/>
      <c r="AO658" s="45"/>
      <c r="AP658" s="45"/>
      <c r="AQ658" s="45"/>
      <c r="AR658" s="45"/>
      <c r="AS658" s="45"/>
      <c r="AT658" s="45"/>
      <c r="AU658" s="38"/>
      <c r="AV658" s="38"/>
      <c r="AW658" s="38"/>
      <c r="AX658" s="38"/>
      <c r="AY658" s="38"/>
      <c r="AZ658" s="38"/>
      <c r="BA658" s="45"/>
      <c r="BB658" s="45"/>
      <c r="BC658" s="45"/>
      <c r="BD658" s="45"/>
      <c r="BE658" s="45"/>
      <c r="BF658" s="38"/>
      <c r="BG658" s="38"/>
      <c r="BH658" s="38"/>
      <c r="BI658" s="38"/>
      <c r="BJ658" s="45"/>
      <c r="BK658" s="45"/>
      <c r="BL658" s="38"/>
      <c r="BM658" s="38"/>
      <c r="BN658" s="38"/>
      <c r="BO658" s="38"/>
      <c r="BP658" s="42"/>
      <c r="BQ658" s="42"/>
      <c r="BR658" s="42"/>
      <c r="BS658" s="42"/>
      <c r="BT658" s="42"/>
    </row>
    <row r="659" spans="1:72" s="63" customFormat="1">
      <c r="A659" s="53" t="str">
        <f t="shared" si="10"/>
        <v/>
      </c>
      <c r="B659" s="62"/>
      <c r="C659" s="65"/>
      <c r="D659" s="50" t="str">
        <f>IFERROR((VLOOKUP(C659,ผู้สำเร็จการศึกษา!$C$1:$M$3332,2,0)),"")</f>
        <v/>
      </c>
      <c r="E659" s="51" t="str">
        <f>IFERROR((VLOOKUP(C659,ผู้สำเร็จการศึกษา!$C$1:$M$3332,3,0)),"")</f>
        <v/>
      </c>
      <c r="F659" s="51" t="str">
        <f>IFERROR((VLOOKUP(C659,ผู้สำเร็จการศึกษา!$C$1:$M$3332,4,0)),"")</f>
        <v/>
      </c>
      <c r="G659" s="51" t="str">
        <f>IFERROR((VLOOKUP(C659,ผู้สำเร็จการศึกษา!$C$1:$M$3332,10,0)),"")</f>
        <v/>
      </c>
      <c r="H659" s="51" t="str">
        <f>IFERROR((VLOOKUP(C659,ผู้สำเร็จการศึกษา!$C$1:$M$3332,6,0)),"")</f>
        <v/>
      </c>
      <c r="I659" s="51" t="str">
        <f>IFERROR((VLOOKUP(C659,ผู้สำเร็จการศึกษา!$C$1:$M$3332,8,0)),"")</f>
        <v/>
      </c>
      <c r="J659" s="51"/>
      <c r="K659" s="51"/>
      <c r="L659" s="51"/>
      <c r="M659" s="51"/>
      <c r="N659" s="51"/>
      <c r="O659" s="51"/>
      <c r="P659" s="51"/>
      <c r="Q659" s="51"/>
      <c r="R659" s="51"/>
      <c r="S659" s="39"/>
      <c r="T659" s="40"/>
      <c r="U659" s="39"/>
      <c r="V659" s="40"/>
      <c r="W659" s="39"/>
      <c r="X659" s="41"/>
      <c r="Y659" s="41"/>
      <c r="Z659" s="41"/>
      <c r="AA659" s="42"/>
      <c r="AB659" s="41"/>
      <c r="AC659" s="41"/>
      <c r="AD659" s="41"/>
      <c r="AE659" s="40"/>
      <c r="AF659" s="43"/>
      <c r="AG659" s="43"/>
      <c r="AH659" s="40"/>
      <c r="AI659" s="44"/>
      <c r="AJ659" s="44"/>
      <c r="AK659" s="44"/>
      <c r="AL659" s="44"/>
      <c r="AM659" s="44"/>
      <c r="AN659" s="44"/>
      <c r="AO659" s="45"/>
      <c r="AP659" s="45"/>
      <c r="AQ659" s="45"/>
      <c r="AR659" s="45"/>
      <c r="AS659" s="45"/>
      <c r="AT659" s="45"/>
      <c r="AU659" s="38"/>
      <c r="AV659" s="38"/>
      <c r="AW659" s="38"/>
      <c r="AX659" s="38"/>
      <c r="AY659" s="38"/>
      <c r="AZ659" s="38"/>
      <c r="BA659" s="45"/>
      <c r="BB659" s="45"/>
      <c r="BC659" s="45"/>
      <c r="BD659" s="45"/>
      <c r="BE659" s="45"/>
      <c r="BF659" s="38"/>
      <c r="BG659" s="38"/>
      <c r="BH659" s="38"/>
      <c r="BI659" s="38"/>
      <c r="BJ659" s="45"/>
      <c r="BK659" s="45"/>
      <c r="BL659" s="38"/>
      <c r="BM659" s="38"/>
      <c r="BN659" s="38"/>
      <c r="BO659" s="38"/>
      <c r="BP659" s="42"/>
      <c r="BQ659" s="42"/>
      <c r="BR659" s="42"/>
      <c r="BS659" s="42"/>
      <c r="BT659" s="42"/>
    </row>
    <row r="660" spans="1:72" s="63" customFormat="1">
      <c r="A660" s="53" t="str">
        <f t="shared" si="10"/>
        <v/>
      </c>
      <c r="B660" s="62"/>
      <c r="C660" s="65"/>
      <c r="D660" s="50" t="str">
        <f>IFERROR((VLOOKUP(C660,ผู้สำเร็จการศึกษา!$C$1:$M$3332,2,0)),"")</f>
        <v/>
      </c>
      <c r="E660" s="51" t="str">
        <f>IFERROR((VLOOKUP(C660,ผู้สำเร็จการศึกษา!$C$1:$M$3332,3,0)),"")</f>
        <v/>
      </c>
      <c r="F660" s="51" t="str">
        <f>IFERROR((VLOOKUP(C660,ผู้สำเร็จการศึกษา!$C$1:$M$3332,4,0)),"")</f>
        <v/>
      </c>
      <c r="G660" s="51" t="str">
        <f>IFERROR((VLOOKUP(C660,ผู้สำเร็จการศึกษา!$C$1:$M$3332,10,0)),"")</f>
        <v/>
      </c>
      <c r="H660" s="51" t="str">
        <f>IFERROR((VLOOKUP(C660,ผู้สำเร็จการศึกษา!$C$1:$M$3332,6,0)),"")</f>
        <v/>
      </c>
      <c r="I660" s="51" t="str">
        <f>IFERROR((VLOOKUP(C660,ผู้สำเร็จการศึกษา!$C$1:$M$3332,8,0)),"")</f>
        <v/>
      </c>
      <c r="J660" s="51"/>
      <c r="K660" s="51"/>
      <c r="L660" s="51"/>
      <c r="M660" s="51"/>
      <c r="N660" s="51"/>
      <c r="O660" s="51"/>
      <c r="P660" s="51"/>
      <c r="Q660" s="51"/>
      <c r="R660" s="51"/>
      <c r="S660" s="39"/>
      <c r="T660" s="40"/>
      <c r="U660" s="39"/>
      <c r="V660" s="40"/>
      <c r="W660" s="39"/>
      <c r="X660" s="41"/>
      <c r="Y660" s="41"/>
      <c r="Z660" s="41"/>
      <c r="AA660" s="42"/>
      <c r="AB660" s="41"/>
      <c r="AC660" s="41"/>
      <c r="AD660" s="41"/>
      <c r="AE660" s="40"/>
      <c r="AF660" s="43"/>
      <c r="AG660" s="43"/>
      <c r="AH660" s="40"/>
      <c r="AI660" s="44"/>
      <c r="AJ660" s="44"/>
      <c r="AK660" s="44"/>
      <c r="AL660" s="44"/>
      <c r="AM660" s="44"/>
      <c r="AN660" s="44"/>
      <c r="AO660" s="45"/>
      <c r="AP660" s="45"/>
      <c r="AQ660" s="45"/>
      <c r="AR660" s="45"/>
      <c r="AS660" s="45"/>
      <c r="AT660" s="45"/>
      <c r="AU660" s="38"/>
      <c r="AV660" s="38"/>
      <c r="AW660" s="38"/>
      <c r="AX660" s="38"/>
      <c r="AY660" s="38"/>
      <c r="AZ660" s="38"/>
      <c r="BA660" s="45"/>
      <c r="BB660" s="45"/>
      <c r="BC660" s="45"/>
      <c r="BD660" s="45"/>
      <c r="BE660" s="45"/>
      <c r="BF660" s="38"/>
      <c r="BG660" s="38"/>
      <c r="BH660" s="38"/>
      <c r="BI660" s="38"/>
      <c r="BJ660" s="45"/>
      <c r="BK660" s="45"/>
      <c r="BL660" s="38"/>
      <c r="BM660" s="38"/>
      <c r="BN660" s="38"/>
      <c r="BO660" s="38"/>
      <c r="BP660" s="42"/>
      <c r="BQ660" s="42"/>
      <c r="BR660" s="42"/>
      <c r="BS660" s="42"/>
      <c r="BT660" s="42"/>
    </row>
    <row r="661" spans="1:72" s="63" customFormat="1">
      <c r="A661" s="53" t="str">
        <f t="shared" si="10"/>
        <v/>
      </c>
      <c r="B661" s="62"/>
      <c r="C661" s="65"/>
      <c r="D661" s="50" t="str">
        <f>IFERROR((VLOOKUP(C661,ผู้สำเร็จการศึกษา!$C$1:$M$3332,2,0)),"")</f>
        <v/>
      </c>
      <c r="E661" s="51" t="str">
        <f>IFERROR((VLOOKUP(C661,ผู้สำเร็จการศึกษา!$C$1:$M$3332,3,0)),"")</f>
        <v/>
      </c>
      <c r="F661" s="51" t="str">
        <f>IFERROR((VLOOKUP(C661,ผู้สำเร็จการศึกษา!$C$1:$M$3332,4,0)),"")</f>
        <v/>
      </c>
      <c r="G661" s="51" t="str">
        <f>IFERROR((VLOOKUP(C661,ผู้สำเร็จการศึกษา!$C$1:$M$3332,10,0)),"")</f>
        <v/>
      </c>
      <c r="H661" s="51" t="str">
        <f>IFERROR((VLOOKUP(C661,ผู้สำเร็จการศึกษา!$C$1:$M$3332,6,0)),"")</f>
        <v/>
      </c>
      <c r="I661" s="51" t="str">
        <f>IFERROR((VLOOKUP(C661,ผู้สำเร็จการศึกษา!$C$1:$M$3332,8,0)),"")</f>
        <v/>
      </c>
      <c r="J661" s="51"/>
      <c r="K661" s="51"/>
      <c r="L661" s="51"/>
      <c r="M661" s="51"/>
      <c r="N661" s="51"/>
      <c r="O661" s="51"/>
      <c r="P661" s="51"/>
      <c r="Q661" s="51"/>
      <c r="R661" s="51"/>
      <c r="S661" s="39"/>
      <c r="T661" s="40"/>
      <c r="U661" s="39"/>
      <c r="V661" s="40"/>
      <c r="W661" s="39"/>
      <c r="X661" s="41"/>
      <c r="Y661" s="41"/>
      <c r="Z661" s="41"/>
      <c r="AA661" s="42"/>
      <c r="AB661" s="41"/>
      <c r="AC661" s="41"/>
      <c r="AD661" s="41"/>
      <c r="AE661" s="40"/>
      <c r="AF661" s="43"/>
      <c r="AG661" s="43"/>
      <c r="AH661" s="40"/>
      <c r="AI661" s="44"/>
      <c r="AJ661" s="44"/>
      <c r="AK661" s="44"/>
      <c r="AL661" s="44"/>
      <c r="AM661" s="44"/>
      <c r="AN661" s="44"/>
      <c r="AO661" s="45"/>
      <c r="AP661" s="45"/>
      <c r="AQ661" s="45"/>
      <c r="AR661" s="45"/>
      <c r="AS661" s="45"/>
      <c r="AT661" s="45"/>
      <c r="AU661" s="38"/>
      <c r="AV661" s="38"/>
      <c r="AW661" s="38"/>
      <c r="AX661" s="38"/>
      <c r="AY661" s="38"/>
      <c r="AZ661" s="38"/>
      <c r="BA661" s="45"/>
      <c r="BB661" s="45"/>
      <c r="BC661" s="45"/>
      <c r="BD661" s="45"/>
      <c r="BE661" s="45"/>
      <c r="BF661" s="38"/>
      <c r="BG661" s="38"/>
      <c r="BH661" s="38"/>
      <c r="BI661" s="38"/>
      <c r="BJ661" s="45"/>
      <c r="BK661" s="45"/>
      <c r="BL661" s="38"/>
      <c r="BM661" s="38"/>
      <c r="BN661" s="38"/>
      <c r="BO661" s="38"/>
      <c r="BP661" s="42"/>
      <c r="BQ661" s="42"/>
      <c r="BR661" s="42"/>
      <c r="BS661" s="42"/>
      <c r="BT661" s="42"/>
    </row>
    <row r="662" spans="1:72" s="63" customFormat="1">
      <c r="A662" s="53" t="str">
        <f t="shared" si="10"/>
        <v/>
      </c>
      <c r="B662" s="62"/>
      <c r="C662" s="65"/>
      <c r="D662" s="50" t="str">
        <f>IFERROR((VLOOKUP(C662,ผู้สำเร็จการศึกษา!$C$1:$M$3332,2,0)),"")</f>
        <v/>
      </c>
      <c r="E662" s="51" t="str">
        <f>IFERROR((VLOOKUP(C662,ผู้สำเร็จการศึกษา!$C$1:$M$3332,3,0)),"")</f>
        <v/>
      </c>
      <c r="F662" s="51" t="str">
        <f>IFERROR((VLOOKUP(C662,ผู้สำเร็จการศึกษา!$C$1:$M$3332,4,0)),"")</f>
        <v/>
      </c>
      <c r="G662" s="51" t="str">
        <f>IFERROR((VLOOKUP(C662,ผู้สำเร็จการศึกษา!$C$1:$M$3332,10,0)),"")</f>
        <v/>
      </c>
      <c r="H662" s="51" t="str">
        <f>IFERROR((VLOOKUP(C662,ผู้สำเร็จการศึกษา!$C$1:$M$3332,6,0)),"")</f>
        <v/>
      </c>
      <c r="I662" s="51" t="str">
        <f>IFERROR((VLOOKUP(C662,ผู้สำเร็จการศึกษา!$C$1:$M$3332,8,0)),"")</f>
        <v/>
      </c>
      <c r="J662" s="51"/>
      <c r="K662" s="51"/>
      <c r="L662" s="51"/>
      <c r="M662" s="51"/>
      <c r="N662" s="51"/>
      <c r="O662" s="51"/>
      <c r="P662" s="51"/>
      <c r="Q662" s="51"/>
      <c r="R662" s="51"/>
      <c r="S662" s="39"/>
      <c r="T662" s="40"/>
      <c r="U662" s="39"/>
      <c r="V662" s="40"/>
      <c r="W662" s="39"/>
      <c r="X662" s="41"/>
      <c r="Y662" s="41"/>
      <c r="Z662" s="41"/>
      <c r="AA662" s="42"/>
      <c r="AB662" s="41"/>
      <c r="AC662" s="41"/>
      <c r="AD662" s="41"/>
      <c r="AE662" s="40"/>
      <c r="AF662" s="43"/>
      <c r="AG662" s="43"/>
      <c r="AH662" s="40"/>
      <c r="AI662" s="44"/>
      <c r="AJ662" s="44"/>
      <c r="AK662" s="44"/>
      <c r="AL662" s="44"/>
      <c r="AM662" s="44"/>
      <c r="AN662" s="44"/>
      <c r="AO662" s="45"/>
      <c r="AP662" s="45"/>
      <c r="AQ662" s="45"/>
      <c r="AR662" s="45"/>
      <c r="AS662" s="45"/>
      <c r="AT662" s="45"/>
      <c r="AU662" s="38"/>
      <c r="AV662" s="38"/>
      <c r="AW662" s="38"/>
      <c r="AX662" s="38"/>
      <c r="AY662" s="38"/>
      <c r="AZ662" s="38"/>
      <c r="BA662" s="45"/>
      <c r="BB662" s="45"/>
      <c r="BC662" s="45"/>
      <c r="BD662" s="45"/>
      <c r="BE662" s="45"/>
      <c r="BF662" s="38"/>
      <c r="BG662" s="38"/>
      <c r="BH662" s="38"/>
      <c r="BI662" s="38"/>
      <c r="BJ662" s="45"/>
      <c r="BK662" s="45"/>
      <c r="BL662" s="38"/>
      <c r="BM662" s="38"/>
      <c r="BN662" s="38"/>
      <c r="BO662" s="38"/>
      <c r="BP662" s="42"/>
      <c r="BQ662" s="42"/>
      <c r="BR662" s="42"/>
      <c r="BS662" s="42"/>
      <c r="BT662" s="42"/>
    </row>
    <row r="663" spans="1:72" s="63" customFormat="1">
      <c r="A663" s="53" t="str">
        <f t="shared" si="10"/>
        <v/>
      </c>
      <c r="B663" s="62"/>
      <c r="C663" s="65"/>
      <c r="D663" s="50" t="str">
        <f>IFERROR((VLOOKUP(C663,ผู้สำเร็จการศึกษา!$C$1:$M$3332,2,0)),"")</f>
        <v/>
      </c>
      <c r="E663" s="51" t="str">
        <f>IFERROR((VLOOKUP(C663,ผู้สำเร็จการศึกษา!$C$1:$M$3332,3,0)),"")</f>
        <v/>
      </c>
      <c r="F663" s="51" t="str">
        <f>IFERROR((VLOOKUP(C663,ผู้สำเร็จการศึกษา!$C$1:$M$3332,4,0)),"")</f>
        <v/>
      </c>
      <c r="G663" s="51" t="str">
        <f>IFERROR((VLOOKUP(C663,ผู้สำเร็จการศึกษา!$C$1:$M$3332,10,0)),"")</f>
        <v/>
      </c>
      <c r="H663" s="51" t="str">
        <f>IFERROR((VLOOKUP(C663,ผู้สำเร็จการศึกษา!$C$1:$M$3332,6,0)),"")</f>
        <v/>
      </c>
      <c r="I663" s="51" t="str">
        <f>IFERROR((VLOOKUP(C663,ผู้สำเร็จการศึกษา!$C$1:$M$3332,8,0)),"")</f>
        <v/>
      </c>
      <c r="J663" s="51"/>
      <c r="K663" s="51"/>
      <c r="L663" s="51"/>
      <c r="M663" s="51"/>
      <c r="N663" s="51"/>
      <c r="O663" s="51"/>
      <c r="P663" s="51"/>
      <c r="Q663" s="51"/>
      <c r="R663" s="51"/>
      <c r="S663" s="39"/>
      <c r="T663" s="40"/>
      <c r="U663" s="39"/>
      <c r="V663" s="40"/>
      <c r="W663" s="39"/>
      <c r="X663" s="41"/>
      <c r="Y663" s="41"/>
      <c r="Z663" s="41"/>
      <c r="AA663" s="42"/>
      <c r="AB663" s="41"/>
      <c r="AC663" s="41"/>
      <c r="AD663" s="41"/>
      <c r="AE663" s="40"/>
      <c r="AF663" s="43"/>
      <c r="AG663" s="43"/>
      <c r="AH663" s="40"/>
      <c r="AI663" s="44"/>
      <c r="AJ663" s="44"/>
      <c r="AK663" s="44"/>
      <c r="AL663" s="44"/>
      <c r="AM663" s="44"/>
      <c r="AN663" s="44"/>
      <c r="AO663" s="45"/>
      <c r="AP663" s="45"/>
      <c r="AQ663" s="45"/>
      <c r="AR663" s="45"/>
      <c r="AS663" s="45"/>
      <c r="AT663" s="45"/>
      <c r="AU663" s="38"/>
      <c r="AV663" s="38"/>
      <c r="AW663" s="38"/>
      <c r="AX663" s="38"/>
      <c r="AY663" s="38"/>
      <c r="AZ663" s="38"/>
      <c r="BA663" s="45"/>
      <c r="BB663" s="45"/>
      <c r="BC663" s="45"/>
      <c r="BD663" s="45"/>
      <c r="BE663" s="45"/>
      <c r="BF663" s="38"/>
      <c r="BG663" s="38"/>
      <c r="BH663" s="38"/>
      <c r="BI663" s="38"/>
      <c r="BJ663" s="45"/>
      <c r="BK663" s="45"/>
      <c r="BL663" s="38"/>
      <c r="BM663" s="38"/>
      <c r="BN663" s="38"/>
      <c r="BO663" s="38"/>
      <c r="BP663" s="42"/>
      <c r="BQ663" s="42"/>
      <c r="BR663" s="42"/>
      <c r="BS663" s="42"/>
      <c r="BT663" s="42"/>
    </row>
    <row r="664" spans="1:72" s="63" customFormat="1">
      <c r="A664" s="53" t="str">
        <f t="shared" si="10"/>
        <v/>
      </c>
      <c r="B664" s="62"/>
      <c r="C664" s="65"/>
      <c r="D664" s="50" t="str">
        <f>IFERROR((VLOOKUP(C664,ผู้สำเร็จการศึกษา!$C$1:$M$3332,2,0)),"")</f>
        <v/>
      </c>
      <c r="E664" s="51" t="str">
        <f>IFERROR((VLOOKUP(C664,ผู้สำเร็จการศึกษา!$C$1:$M$3332,3,0)),"")</f>
        <v/>
      </c>
      <c r="F664" s="51" t="str">
        <f>IFERROR((VLOOKUP(C664,ผู้สำเร็จการศึกษา!$C$1:$M$3332,4,0)),"")</f>
        <v/>
      </c>
      <c r="G664" s="51" t="str">
        <f>IFERROR((VLOOKUP(C664,ผู้สำเร็จการศึกษา!$C$1:$M$3332,10,0)),"")</f>
        <v/>
      </c>
      <c r="H664" s="51" t="str">
        <f>IFERROR((VLOOKUP(C664,ผู้สำเร็จการศึกษา!$C$1:$M$3332,6,0)),"")</f>
        <v/>
      </c>
      <c r="I664" s="51" t="str">
        <f>IFERROR((VLOOKUP(C664,ผู้สำเร็จการศึกษา!$C$1:$M$3332,8,0)),"")</f>
        <v/>
      </c>
      <c r="J664" s="51"/>
      <c r="K664" s="51"/>
      <c r="L664" s="51"/>
      <c r="M664" s="51"/>
      <c r="N664" s="51"/>
      <c r="O664" s="51"/>
      <c r="P664" s="51"/>
      <c r="Q664" s="51"/>
      <c r="R664" s="51"/>
      <c r="S664" s="39"/>
      <c r="T664" s="40"/>
      <c r="U664" s="39"/>
      <c r="V664" s="40"/>
      <c r="W664" s="39"/>
      <c r="X664" s="41"/>
      <c r="Y664" s="41"/>
      <c r="Z664" s="41"/>
      <c r="AA664" s="42"/>
      <c r="AB664" s="41"/>
      <c r="AC664" s="41"/>
      <c r="AD664" s="41"/>
      <c r="AE664" s="40"/>
      <c r="AF664" s="43"/>
      <c r="AG664" s="43"/>
      <c r="AH664" s="40"/>
      <c r="AI664" s="44"/>
      <c r="AJ664" s="44"/>
      <c r="AK664" s="44"/>
      <c r="AL664" s="44"/>
      <c r="AM664" s="44"/>
      <c r="AN664" s="44"/>
      <c r="AO664" s="45"/>
      <c r="AP664" s="45"/>
      <c r="AQ664" s="45"/>
      <c r="AR664" s="45"/>
      <c r="AS664" s="45"/>
      <c r="AT664" s="45"/>
      <c r="AU664" s="38"/>
      <c r="AV664" s="38"/>
      <c r="AW664" s="38"/>
      <c r="AX664" s="38"/>
      <c r="AY664" s="38"/>
      <c r="AZ664" s="38"/>
      <c r="BA664" s="45"/>
      <c r="BB664" s="45"/>
      <c r="BC664" s="45"/>
      <c r="BD664" s="45"/>
      <c r="BE664" s="45"/>
      <c r="BF664" s="38"/>
      <c r="BG664" s="38"/>
      <c r="BH664" s="38"/>
      <c r="BI664" s="38"/>
      <c r="BJ664" s="45"/>
      <c r="BK664" s="45"/>
      <c r="BL664" s="38"/>
      <c r="BM664" s="38"/>
      <c r="BN664" s="38"/>
      <c r="BO664" s="38"/>
      <c r="BP664" s="42"/>
      <c r="BQ664" s="42"/>
      <c r="BR664" s="42"/>
      <c r="BS664" s="42"/>
      <c r="BT664" s="42"/>
    </row>
    <row r="665" spans="1:72" s="63" customFormat="1">
      <c r="A665" s="53" t="str">
        <f t="shared" si="10"/>
        <v/>
      </c>
      <c r="B665" s="62"/>
      <c r="C665" s="65"/>
      <c r="D665" s="50" t="str">
        <f>IFERROR((VLOOKUP(C665,ผู้สำเร็จการศึกษา!$C$1:$M$3332,2,0)),"")</f>
        <v/>
      </c>
      <c r="E665" s="51" t="str">
        <f>IFERROR((VLOOKUP(C665,ผู้สำเร็จการศึกษา!$C$1:$M$3332,3,0)),"")</f>
        <v/>
      </c>
      <c r="F665" s="51" t="str">
        <f>IFERROR((VLOOKUP(C665,ผู้สำเร็จการศึกษา!$C$1:$M$3332,4,0)),"")</f>
        <v/>
      </c>
      <c r="G665" s="51" t="str">
        <f>IFERROR((VLOOKUP(C665,ผู้สำเร็จการศึกษา!$C$1:$M$3332,10,0)),"")</f>
        <v/>
      </c>
      <c r="H665" s="51" t="str">
        <f>IFERROR((VLOOKUP(C665,ผู้สำเร็จการศึกษา!$C$1:$M$3332,6,0)),"")</f>
        <v/>
      </c>
      <c r="I665" s="51" t="str">
        <f>IFERROR((VLOOKUP(C665,ผู้สำเร็จการศึกษา!$C$1:$M$3332,8,0)),"")</f>
        <v/>
      </c>
      <c r="J665" s="51"/>
      <c r="K665" s="51"/>
      <c r="L665" s="51"/>
      <c r="M665" s="51"/>
      <c r="N665" s="51"/>
      <c r="O665" s="51"/>
      <c r="P665" s="51"/>
      <c r="Q665" s="51"/>
      <c r="R665" s="51"/>
      <c r="S665" s="39"/>
      <c r="T665" s="40"/>
      <c r="U665" s="39"/>
      <c r="V665" s="40"/>
      <c r="W665" s="39"/>
      <c r="X665" s="41"/>
      <c r="Y665" s="41"/>
      <c r="Z665" s="41"/>
      <c r="AA665" s="42"/>
      <c r="AB665" s="41"/>
      <c r="AC665" s="41"/>
      <c r="AD665" s="41"/>
      <c r="AE665" s="40"/>
      <c r="AF665" s="43"/>
      <c r="AG665" s="43"/>
      <c r="AH665" s="40"/>
      <c r="AI665" s="44"/>
      <c r="AJ665" s="44"/>
      <c r="AK665" s="44"/>
      <c r="AL665" s="44"/>
      <c r="AM665" s="44"/>
      <c r="AN665" s="44"/>
      <c r="AO665" s="45"/>
      <c r="AP665" s="45"/>
      <c r="AQ665" s="45"/>
      <c r="AR665" s="45"/>
      <c r="AS665" s="45"/>
      <c r="AT665" s="45"/>
      <c r="AU665" s="38"/>
      <c r="AV665" s="38"/>
      <c r="AW665" s="38"/>
      <c r="AX665" s="38"/>
      <c r="AY665" s="38"/>
      <c r="AZ665" s="38"/>
      <c r="BA665" s="45"/>
      <c r="BB665" s="45"/>
      <c r="BC665" s="45"/>
      <c r="BD665" s="45"/>
      <c r="BE665" s="45"/>
      <c r="BF665" s="38"/>
      <c r="BG665" s="38"/>
      <c r="BH665" s="38"/>
      <c r="BI665" s="38"/>
      <c r="BJ665" s="45"/>
      <c r="BK665" s="45"/>
      <c r="BL665" s="38"/>
      <c r="BM665" s="38"/>
      <c r="BN665" s="38"/>
      <c r="BO665" s="38"/>
      <c r="BP665" s="42"/>
      <c r="BQ665" s="42"/>
      <c r="BR665" s="42"/>
      <c r="BS665" s="42"/>
      <c r="BT665" s="42"/>
    </row>
    <row r="666" spans="1:72" s="63" customFormat="1">
      <c r="A666" s="53" t="str">
        <f t="shared" si="10"/>
        <v/>
      </c>
      <c r="B666" s="62"/>
      <c r="C666" s="65"/>
      <c r="D666" s="50" t="str">
        <f>IFERROR((VLOOKUP(C666,ผู้สำเร็จการศึกษา!$C$1:$M$3332,2,0)),"")</f>
        <v/>
      </c>
      <c r="E666" s="51" t="str">
        <f>IFERROR((VLOOKUP(C666,ผู้สำเร็จการศึกษา!$C$1:$M$3332,3,0)),"")</f>
        <v/>
      </c>
      <c r="F666" s="51" t="str">
        <f>IFERROR((VLOOKUP(C666,ผู้สำเร็จการศึกษา!$C$1:$M$3332,4,0)),"")</f>
        <v/>
      </c>
      <c r="G666" s="51" t="str">
        <f>IFERROR((VLOOKUP(C666,ผู้สำเร็จการศึกษา!$C$1:$M$3332,10,0)),"")</f>
        <v/>
      </c>
      <c r="H666" s="51" t="str">
        <f>IFERROR((VLOOKUP(C666,ผู้สำเร็จการศึกษา!$C$1:$M$3332,6,0)),"")</f>
        <v/>
      </c>
      <c r="I666" s="51" t="str">
        <f>IFERROR((VLOOKUP(C666,ผู้สำเร็จการศึกษา!$C$1:$M$3332,8,0)),"")</f>
        <v/>
      </c>
      <c r="J666" s="51"/>
      <c r="K666" s="51"/>
      <c r="L666" s="51"/>
      <c r="M666" s="51"/>
      <c r="N666" s="51"/>
      <c r="O666" s="51"/>
      <c r="P666" s="51"/>
      <c r="Q666" s="51"/>
      <c r="R666" s="51"/>
      <c r="S666" s="39"/>
      <c r="T666" s="40"/>
      <c r="U666" s="39"/>
      <c r="V666" s="40"/>
      <c r="W666" s="39"/>
      <c r="X666" s="41"/>
      <c r="Y666" s="41"/>
      <c r="Z666" s="41"/>
      <c r="AA666" s="42"/>
      <c r="AB666" s="41"/>
      <c r="AC666" s="41"/>
      <c r="AD666" s="41"/>
      <c r="AE666" s="40"/>
      <c r="AF666" s="43"/>
      <c r="AG666" s="43"/>
      <c r="AH666" s="40"/>
      <c r="AI666" s="44"/>
      <c r="AJ666" s="44"/>
      <c r="AK666" s="44"/>
      <c r="AL666" s="44"/>
      <c r="AM666" s="44"/>
      <c r="AN666" s="44"/>
      <c r="AO666" s="45"/>
      <c r="AP666" s="45"/>
      <c r="AQ666" s="45"/>
      <c r="AR666" s="45"/>
      <c r="AS666" s="45"/>
      <c r="AT666" s="45"/>
      <c r="AU666" s="38"/>
      <c r="AV666" s="38"/>
      <c r="AW666" s="38"/>
      <c r="AX666" s="38"/>
      <c r="AY666" s="38"/>
      <c r="AZ666" s="38"/>
      <c r="BA666" s="45"/>
      <c r="BB666" s="45"/>
      <c r="BC666" s="45"/>
      <c r="BD666" s="45"/>
      <c r="BE666" s="45"/>
      <c r="BF666" s="38"/>
      <c r="BG666" s="38"/>
      <c r="BH666" s="38"/>
      <c r="BI666" s="38"/>
      <c r="BJ666" s="45"/>
      <c r="BK666" s="45"/>
      <c r="BL666" s="38"/>
      <c r="BM666" s="38"/>
      <c r="BN666" s="38"/>
      <c r="BO666" s="38"/>
      <c r="BP666" s="42"/>
      <c r="BQ666" s="42"/>
      <c r="BR666" s="42"/>
      <c r="BS666" s="42"/>
      <c r="BT666" s="42"/>
    </row>
    <row r="667" spans="1:72" s="63" customFormat="1">
      <c r="A667" s="53" t="str">
        <f t="shared" si="10"/>
        <v/>
      </c>
      <c r="B667" s="62"/>
      <c r="C667" s="65"/>
      <c r="D667" s="50" t="str">
        <f>IFERROR((VLOOKUP(C667,ผู้สำเร็จการศึกษา!$C$1:$M$3332,2,0)),"")</f>
        <v/>
      </c>
      <c r="E667" s="51" t="str">
        <f>IFERROR((VLOOKUP(C667,ผู้สำเร็จการศึกษา!$C$1:$M$3332,3,0)),"")</f>
        <v/>
      </c>
      <c r="F667" s="51" t="str">
        <f>IFERROR((VLOOKUP(C667,ผู้สำเร็จการศึกษา!$C$1:$M$3332,4,0)),"")</f>
        <v/>
      </c>
      <c r="G667" s="51" t="str">
        <f>IFERROR((VLOOKUP(C667,ผู้สำเร็จการศึกษา!$C$1:$M$3332,10,0)),"")</f>
        <v/>
      </c>
      <c r="H667" s="51" t="str">
        <f>IFERROR((VLOOKUP(C667,ผู้สำเร็จการศึกษา!$C$1:$M$3332,6,0)),"")</f>
        <v/>
      </c>
      <c r="I667" s="51" t="str">
        <f>IFERROR((VLOOKUP(C667,ผู้สำเร็จการศึกษา!$C$1:$M$3332,8,0)),"")</f>
        <v/>
      </c>
      <c r="J667" s="51"/>
      <c r="K667" s="51"/>
      <c r="L667" s="51"/>
      <c r="M667" s="51"/>
      <c r="N667" s="51"/>
      <c r="O667" s="51"/>
      <c r="P667" s="51"/>
      <c r="Q667" s="51"/>
      <c r="R667" s="51"/>
      <c r="S667" s="39"/>
      <c r="T667" s="40"/>
      <c r="U667" s="39"/>
      <c r="V667" s="40"/>
      <c r="W667" s="39"/>
      <c r="X667" s="41"/>
      <c r="Y667" s="41"/>
      <c r="Z667" s="41"/>
      <c r="AA667" s="42"/>
      <c r="AB667" s="41"/>
      <c r="AC667" s="41"/>
      <c r="AD667" s="41"/>
      <c r="AE667" s="40"/>
      <c r="AF667" s="43"/>
      <c r="AG667" s="43"/>
      <c r="AH667" s="40"/>
      <c r="AI667" s="44"/>
      <c r="AJ667" s="44"/>
      <c r="AK667" s="44"/>
      <c r="AL667" s="44"/>
      <c r="AM667" s="44"/>
      <c r="AN667" s="44"/>
      <c r="AO667" s="45"/>
      <c r="AP667" s="45"/>
      <c r="AQ667" s="45"/>
      <c r="AR667" s="45"/>
      <c r="AS667" s="45"/>
      <c r="AT667" s="45"/>
      <c r="AU667" s="38"/>
      <c r="AV667" s="38"/>
      <c r="AW667" s="38"/>
      <c r="AX667" s="38"/>
      <c r="AY667" s="38"/>
      <c r="AZ667" s="38"/>
      <c r="BA667" s="45"/>
      <c r="BB667" s="45"/>
      <c r="BC667" s="45"/>
      <c r="BD667" s="45"/>
      <c r="BE667" s="45"/>
      <c r="BF667" s="38"/>
      <c r="BG667" s="38"/>
      <c r="BH667" s="38"/>
      <c r="BI667" s="38"/>
      <c r="BJ667" s="45"/>
      <c r="BK667" s="45"/>
      <c r="BL667" s="38"/>
      <c r="BM667" s="38"/>
      <c r="BN667" s="38"/>
      <c r="BO667" s="38"/>
      <c r="BP667" s="42"/>
      <c r="BQ667" s="42"/>
      <c r="BR667" s="42"/>
      <c r="BS667" s="42"/>
      <c r="BT667" s="42"/>
    </row>
    <row r="668" spans="1:72" s="63" customFormat="1">
      <c r="A668" s="53" t="str">
        <f t="shared" si="10"/>
        <v/>
      </c>
      <c r="B668" s="62"/>
      <c r="C668" s="65"/>
      <c r="D668" s="50" t="str">
        <f>IFERROR((VLOOKUP(C668,ผู้สำเร็จการศึกษา!$C$1:$M$3332,2,0)),"")</f>
        <v/>
      </c>
      <c r="E668" s="51" t="str">
        <f>IFERROR((VLOOKUP(C668,ผู้สำเร็จการศึกษา!$C$1:$M$3332,3,0)),"")</f>
        <v/>
      </c>
      <c r="F668" s="51" t="str">
        <f>IFERROR((VLOOKUP(C668,ผู้สำเร็จการศึกษา!$C$1:$M$3332,4,0)),"")</f>
        <v/>
      </c>
      <c r="G668" s="51" t="str">
        <f>IFERROR((VLOOKUP(C668,ผู้สำเร็จการศึกษา!$C$1:$M$3332,10,0)),"")</f>
        <v/>
      </c>
      <c r="H668" s="51" t="str">
        <f>IFERROR((VLOOKUP(C668,ผู้สำเร็จการศึกษา!$C$1:$M$3332,6,0)),"")</f>
        <v/>
      </c>
      <c r="I668" s="51" t="str">
        <f>IFERROR((VLOOKUP(C668,ผู้สำเร็จการศึกษา!$C$1:$M$3332,8,0)),"")</f>
        <v/>
      </c>
      <c r="J668" s="51"/>
      <c r="K668" s="51"/>
      <c r="L668" s="51"/>
      <c r="M668" s="51"/>
      <c r="N668" s="51"/>
      <c r="O668" s="51"/>
      <c r="P668" s="51"/>
      <c r="Q668" s="51"/>
      <c r="R668" s="51"/>
      <c r="S668" s="39"/>
      <c r="T668" s="40"/>
      <c r="U668" s="39"/>
      <c r="V668" s="40"/>
      <c r="W668" s="39"/>
      <c r="X668" s="41"/>
      <c r="Y668" s="41"/>
      <c r="Z668" s="41"/>
      <c r="AA668" s="42"/>
      <c r="AB668" s="41"/>
      <c r="AC668" s="41"/>
      <c r="AD668" s="41"/>
      <c r="AE668" s="40"/>
      <c r="AF668" s="43"/>
      <c r="AG668" s="43"/>
      <c r="AH668" s="40"/>
      <c r="AI668" s="44"/>
      <c r="AJ668" s="44"/>
      <c r="AK668" s="44"/>
      <c r="AL668" s="44"/>
      <c r="AM668" s="44"/>
      <c r="AN668" s="44"/>
      <c r="AO668" s="45"/>
      <c r="AP668" s="45"/>
      <c r="AQ668" s="45"/>
      <c r="AR668" s="45"/>
      <c r="AS668" s="45"/>
      <c r="AT668" s="45"/>
      <c r="AU668" s="38"/>
      <c r="AV668" s="38"/>
      <c r="AW668" s="38"/>
      <c r="AX668" s="38"/>
      <c r="AY668" s="38"/>
      <c r="AZ668" s="38"/>
      <c r="BA668" s="45"/>
      <c r="BB668" s="45"/>
      <c r="BC668" s="45"/>
      <c r="BD668" s="45"/>
      <c r="BE668" s="45"/>
      <c r="BF668" s="38"/>
      <c r="BG668" s="38"/>
      <c r="BH668" s="38"/>
      <c r="BI668" s="38"/>
      <c r="BJ668" s="45"/>
      <c r="BK668" s="45"/>
      <c r="BL668" s="38"/>
      <c r="BM668" s="38"/>
      <c r="BN668" s="38"/>
      <c r="BO668" s="38"/>
      <c r="BP668" s="42"/>
      <c r="BQ668" s="42"/>
      <c r="BR668" s="42"/>
      <c r="BS668" s="42"/>
      <c r="BT668" s="42"/>
    </row>
    <row r="669" spans="1:72" s="63" customFormat="1">
      <c r="A669" s="53" t="str">
        <f t="shared" si="10"/>
        <v/>
      </c>
      <c r="B669" s="62"/>
      <c r="C669" s="65"/>
      <c r="D669" s="50" t="str">
        <f>IFERROR((VLOOKUP(C669,ผู้สำเร็จการศึกษา!$C$1:$M$3332,2,0)),"")</f>
        <v/>
      </c>
      <c r="E669" s="51" t="str">
        <f>IFERROR((VLOOKUP(C669,ผู้สำเร็จการศึกษา!$C$1:$M$3332,3,0)),"")</f>
        <v/>
      </c>
      <c r="F669" s="51" t="str">
        <f>IFERROR((VLOOKUP(C669,ผู้สำเร็จการศึกษา!$C$1:$M$3332,4,0)),"")</f>
        <v/>
      </c>
      <c r="G669" s="51" t="str">
        <f>IFERROR((VLOOKUP(C669,ผู้สำเร็จการศึกษา!$C$1:$M$3332,10,0)),"")</f>
        <v/>
      </c>
      <c r="H669" s="51" t="str">
        <f>IFERROR((VLOOKUP(C669,ผู้สำเร็จการศึกษา!$C$1:$M$3332,6,0)),"")</f>
        <v/>
      </c>
      <c r="I669" s="51" t="str">
        <f>IFERROR((VLOOKUP(C669,ผู้สำเร็จการศึกษา!$C$1:$M$3332,8,0)),"")</f>
        <v/>
      </c>
      <c r="J669" s="51"/>
      <c r="K669" s="51"/>
      <c r="L669" s="51"/>
      <c r="M669" s="51"/>
      <c r="N669" s="51"/>
      <c r="O669" s="51"/>
      <c r="P669" s="51"/>
      <c r="Q669" s="51"/>
      <c r="R669" s="51"/>
      <c r="S669" s="39"/>
      <c r="T669" s="40"/>
      <c r="U669" s="39"/>
      <c r="V669" s="40"/>
      <c r="W669" s="39"/>
      <c r="X669" s="41"/>
      <c r="Y669" s="41"/>
      <c r="Z669" s="41"/>
      <c r="AA669" s="42"/>
      <c r="AB669" s="41"/>
      <c r="AC669" s="41"/>
      <c r="AD669" s="41"/>
      <c r="AE669" s="40"/>
      <c r="AF669" s="43"/>
      <c r="AG669" s="43"/>
      <c r="AH669" s="40"/>
      <c r="AI669" s="44"/>
      <c r="AJ669" s="44"/>
      <c r="AK669" s="44"/>
      <c r="AL669" s="44"/>
      <c r="AM669" s="44"/>
      <c r="AN669" s="44"/>
      <c r="AO669" s="45"/>
      <c r="AP669" s="45"/>
      <c r="AQ669" s="45"/>
      <c r="AR669" s="45"/>
      <c r="AS669" s="45"/>
      <c r="AT669" s="45"/>
      <c r="AU669" s="38"/>
      <c r="AV669" s="38"/>
      <c r="AW669" s="38"/>
      <c r="AX669" s="38"/>
      <c r="AY669" s="38"/>
      <c r="AZ669" s="38"/>
      <c r="BA669" s="45"/>
      <c r="BB669" s="45"/>
      <c r="BC669" s="45"/>
      <c r="BD669" s="45"/>
      <c r="BE669" s="45"/>
      <c r="BF669" s="38"/>
      <c r="BG669" s="38"/>
      <c r="BH669" s="38"/>
      <c r="BI669" s="38"/>
      <c r="BJ669" s="45"/>
      <c r="BK669" s="45"/>
      <c r="BL669" s="38"/>
      <c r="BM669" s="38"/>
      <c r="BN669" s="38"/>
      <c r="BO669" s="38"/>
      <c r="BP669" s="42"/>
      <c r="BQ669" s="42"/>
      <c r="BR669" s="42"/>
      <c r="BS669" s="42"/>
      <c r="BT669" s="42"/>
    </row>
    <row r="670" spans="1:72" s="63" customFormat="1">
      <c r="A670" s="53" t="str">
        <f t="shared" si="10"/>
        <v/>
      </c>
      <c r="B670" s="62"/>
      <c r="C670" s="65"/>
      <c r="D670" s="50" t="str">
        <f>IFERROR((VLOOKUP(C670,ผู้สำเร็จการศึกษา!$C$1:$M$3332,2,0)),"")</f>
        <v/>
      </c>
      <c r="E670" s="51" t="str">
        <f>IFERROR((VLOOKUP(C670,ผู้สำเร็จการศึกษา!$C$1:$M$3332,3,0)),"")</f>
        <v/>
      </c>
      <c r="F670" s="51" t="str">
        <f>IFERROR((VLOOKUP(C670,ผู้สำเร็จการศึกษา!$C$1:$M$3332,4,0)),"")</f>
        <v/>
      </c>
      <c r="G670" s="51" t="str">
        <f>IFERROR((VLOOKUP(C670,ผู้สำเร็จการศึกษา!$C$1:$M$3332,10,0)),"")</f>
        <v/>
      </c>
      <c r="H670" s="51" t="str">
        <f>IFERROR((VLOOKUP(C670,ผู้สำเร็จการศึกษา!$C$1:$M$3332,6,0)),"")</f>
        <v/>
      </c>
      <c r="I670" s="51" t="str">
        <f>IFERROR((VLOOKUP(C670,ผู้สำเร็จการศึกษา!$C$1:$M$3332,8,0)),"")</f>
        <v/>
      </c>
      <c r="J670" s="51"/>
      <c r="K670" s="51"/>
      <c r="L670" s="51"/>
      <c r="M670" s="51"/>
      <c r="N670" s="51"/>
      <c r="O670" s="51"/>
      <c r="P670" s="51"/>
      <c r="Q670" s="51"/>
      <c r="R670" s="51"/>
      <c r="S670" s="39"/>
      <c r="T670" s="40"/>
      <c r="U670" s="39"/>
      <c r="V670" s="40"/>
      <c r="W670" s="39"/>
      <c r="X670" s="41"/>
      <c r="Y670" s="41"/>
      <c r="Z670" s="41"/>
      <c r="AA670" s="42"/>
      <c r="AB670" s="41"/>
      <c r="AC670" s="41"/>
      <c r="AD670" s="41"/>
      <c r="AE670" s="40"/>
      <c r="AF670" s="43"/>
      <c r="AG670" s="43"/>
      <c r="AH670" s="40"/>
      <c r="AI670" s="44"/>
      <c r="AJ670" s="44"/>
      <c r="AK670" s="44"/>
      <c r="AL670" s="44"/>
      <c r="AM670" s="44"/>
      <c r="AN670" s="44"/>
      <c r="AO670" s="45"/>
      <c r="AP670" s="45"/>
      <c r="AQ670" s="45"/>
      <c r="AR670" s="45"/>
      <c r="AS670" s="45"/>
      <c r="AT670" s="45"/>
      <c r="AU670" s="38"/>
      <c r="AV670" s="38"/>
      <c r="AW670" s="38"/>
      <c r="AX670" s="38"/>
      <c r="AY670" s="38"/>
      <c r="AZ670" s="38"/>
      <c r="BA670" s="45"/>
      <c r="BB670" s="45"/>
      <c r="BC670" s="45"/>
      <c r="BD670" s="45"/>
      <c r="BE670" s="45"/>
      <c r="BF670" s="38"/>
      <c r="BG670" s="38"/>
      <c r="BH670" s="38"/>
      <c r="BI670" s="38"/>
      <c r="BJ670" s="45"/>
      <c r="BK670" s="45"/>
      <c r="BL670" s="38"/>
      <c r="BM670" s="38"/>
      <c r="BN670" s="38"/>
      <c r="BO670" s="38"/>
      <c r="BP670" s="42"/>
      <c r="BQ670" s="42"/>
      <c r="BR670" s="42"/>
      <c r="BS670" s="42"/>
      <c r="BT670" s="42"/>
    </row>
    <row r="671" spans="1:72" s="63" customFormat="1">
      <c r="A671" s="53" t="str">
        <f t="shared" si="10"/>
        <v/>
      </c>
      <c r="B671" s="62"/>
      <c r="C671" s="65"/>
      <c r="D671" s="50" t="str">
        <f>IFERROR((VLOOKUP(C671,ผู้สำเร็จการศึกษา!$C$1:$M$3332,2,0)),"")</f>
        <v/>
      </c>
      <c r="E671" s="51" t="str">
        <f>IFERROR((VLOOKUP(C671,ผู้สำเร็จการศึกษา!$C$1:$M$3332,3,0)),"")</f>
        <v/>
      </c>
      <c r="F671" s="51" t="str">
        <f>IFERROR((VLOOKUP(C671,ผู้สำเร็จการศึกษา!$C$1:$M$3332,4,0)),"")</f>
        <v/>
      </c>
      <c r="G671" s="51" t="str">
        <f>IFERROR((VLOOKUP(C671,ผู้สำเร็จการศึกษา!$C$1:$M$3332,10,0)),"")</f>
        <v/>
      </c>
      <c r="H671" s="51" t="str">
        <f>IFERROR((VLOOKUP(C671,ผู้สำเร็จการศึกษา!$C$1:$M$3332,6,0)),"")</f>
        <v/>
      </c>
      <c r="I671" s="51" t="str">
        <f>IFERROR((VLOOKUP(C671,ผู้สำเร็จการศึกษา!$C$1:$M$3332,8,0)),"")</f>
        <v/>
      </c>
      <c r="J671" s="51"/>
      <c r="K671" s="51"/>
      <c r="L671" s="51"/>
      <c r="M671" s="51"/>
      <c r="N671" s="51"/>
      <c r="O671" s="51"/>
      <c r="P671" s="51"/>
      <c r="Q671" s="51"/>
      <c r="R671" s="51"/>
      <c r="S671" s="39"/>
      <c r="T671" s="40"/>
      <c r="U671" s="39"/>
      <c r="V671" s="40"/>
      <c r="W671" s="39"/>
      <c r="X671" s="41"/>
      <c r="Y671" s="41"/>
      <c r="Z671" s="41"/>
      <c r="AA671" s="42"/>
      <c r="AB671" s="41"/>
      <c r="AC671" s="41"/>
      <c r="AD671" s="41"/>
      <c r="AE671" s="40"/>
      <c r="AF671" s="43"/>
      <c r="AG671" s="43"/>
      <c r="AH671" s="40"/>
      <c r="AI671" s="44"/>
      <c r="AJ671" s="44"/>
      <c r="AK671" s="44"/>
      <c r="AL671" s="44"/>
      <c r="AM671" s="44"/>
      <c r="AN671" s="44"/>
      <c r="AO671" s="45"/>
      <c r="AP671" s="45"/>
      <c r="AQ671" s="45"/>
      <c r="AR671" s="45"/>
      <c r="AS671" s="45"/>
      <c r="AT671" s="45"/>
      <c r="AU671" s="38"/>
      <c r="AV671" s="38"/>
      <c r="AW671" s="38"/>
      <c r="AX671" s="38"/>
      <c r="AY671" s="38"/>
      <c r="AZ671" s="38"/>
      <c r="BA671" s="45"/>
      <c r="BB671" s="45"/>
      <c r="BC671" s="45"/>
      <c r="BD671" s="45"/>
      <c r="BE671" s="45"/>
      <c r="BF671" s="38"/>
      <c r="BG671" s="38"/>
      <c r="BH671" s="38"/>
      <c r="BI671" s="38"/>
      <c r="BJ671" s="45"/>
      <c r="BK671" s="45"/>
      <c r="BL671" s="38"/>
      <c r="BM671" s="38"/>
      <c r="BN671" s="38"/>
      <c r="BO671" s="38"/>
      <c r="BP671" s="42"/>
      <c r="BQ671" s="42"/>
      <c r="BR671" s="42"/>
      <c r="BS671" s="42"/>
      <c r="BT671" s="42"/>
    </row>
    <row r="672" spans="1:72" s="63" customFormat="1">
      <c r="A672" s="53" t="str">
        <f t="shared" si="10"/>
        <v/>
      </c>
      <c r="B672" s="62"/>
      <c r="C672" s="65"/>
      <c r="D672" s="50" t="str">
        <f>IFERROR((VLOOKUP(C672,ผู้สำเร็จการศึกษา!$C$1:$M$3332,2,0)),"")</f>
        <v/>
      </c>
      <c r="E672" s="51" t="str">
        <f>IFERROR((VLOOKUP(C672,ผู้สำเร็จการศึกษา!$C$1:$M$3332,3,0)),"")</f>
        <v/>
      </c>
      <c r="F672" s="51" t="str">
        <f>IFERROR((VLOOKUP(C672,ผู้สำเร็จการศึกษา!$C$1:$M$3332,4,0)),"")</f>
        <v/>
      </c>
      <c r="G672" s="51" t="str">
        <f>IFERROR((VLOOKUP(C672,ผู้สำเร็จการศึกษา!$C$1:$M$3332,10,0)),"")</f>
        <v/>
      </c>
      <c r="H672" s="51" t="str">
        <f>IFERROR((VLOOKUP(C672,ผู้สำเร็จการศึกษา!$C$1:$M$3332,6,0)),"")</f>
        <v/>
      </c>
      <c r="I672" s="51" t="str">
        <f>IFERROR((VLOOKUP(C672,ผู้สำเร็จการศึกษา!$C$1:$M$3332,8,0)),"")</f>
        <v/>
      </c>
      <c r="J672" s="51"/>
      <c r="K672" s="51"/>
      <c r="L672" s="51"/>
      <c r="M672" s="51"/>
      <c r="N672" s="51"/>
      <c r="O672" s="51"/>
      <c r="P672" s="51"/>
      <c r="Q672" s="51"/>
      <c r="R672" s="51"/>
      <c r="S672" s="39"/>
      <c r="T672" s="40"/>
      <c r="U672" s="39"/>
      <c r="V672" s="40"/>
      <c r="W672" s="39"/>
      <c r="X672" s="41"/>
      <c r="Y672" s="41"/>
      <c r="Z672" s="41"/>
      <c r="AA672" s="42"/>
      <c r="AB672" s="41"/>
      <c r="AC672" s="41"/>
      <c r="AD672" s="41"/>
      <c r="AE672" s="40"/>
      <c r="AF672" s="43"/>
      <c r="AG672" s="43"/>
      <c r="AH672" s="40"/>
      <c r="AI672" s="44"/>
      <c r="AJ672" s="44"/>
      <c r="AK672" s="44"/>
      <c r="AL672" s="44"/>
      <c r="AM672" s="44"/>
      <c r="AN672" s="44"/>
      <c r="AO672" s="45"/>
      <c r="AP672" s="45"/>
      <c r="AQ672" s="45"/>
      <c r="AR672" s="45"/>
      <c r="AS672" s="45"/>
      <c r="AT672" s="45"/>
      <c r="AU672" s="38"/>
      <c r="AV672" s="38"/>
      <c r="AW672" s="38"/>
      <c r="AX672" s="38"/>
      <c r="AY672" s="38"/>
      <c r="AZ672" s="38"/>
      <c r="BA672" s="45"/>
      <c r="BB672" s="45"/>
      <c r="BC672" s="45"/>
      <c r="BD672" s="45"/>
      <c r="BE672" s="45"/>
      <c r="BF672" s="38"/>
      <c r="BG672" s="38"/>
      <c r="BH672" s="38"/>
      <c r="BI672" s="38"/>
      <c r="BJ672" s="45"/>
      <c r="BK672" s="45"/>
      <c r="BL672" s="38"/>
      <c r="BM672" s="38"/>
      <c r="BN672" s="38"/>
      <c r="BO672" s="38"/>
      <c r="BP672" s="42"/>
      <c r="BQ672" s="42"/>
      <c r="BR672" s="42"/>
      <c r="BS672" s="42"/>
      <c r="BT672" s="42"/>
    </row>
    <row r="673" spans="1:72" s="63" customFormat="1">
      <c r="A673" s="53" t="str">
        <f t="shared" si="10"/>
        <v/>
      </c>
      <c r="B673" s="62"/>
      <c r="C673" s="65"/>
      <c r="D673" s="50" t="str">
        <f>IFERROR((VLOOKUP(C673,ผู้สำเร็จการศึกษา!$C$1:$M$3332,2,0)),"")</f>
        <v/>
      </c>
      <c r="E673" s="51" t="str">
        <f>IFERROR((VLOOKUP(C673,ผู้สำเร็จการศึกษา!$C$1:$M$3332,3,0)),"")</f>
        <v/>
      </c>
      <c r="F673" s="51" t="str">
        <f>IFERROR((VLOOKUP(C673,ผู้สำเร็จการศึกษา!$C$1:$M$3332,4,0)),"")</f>
        <v/>
      </c>
      <c r="G673" s="51" t="str">
        <f>IFERROR((VLOOKUP(C673,ผู้สำเร็จการศึกษา!$C$1:$M$3332,10,0)),"")</f>
        <v/>
      </c>
      <c r="H673" s="51" t="str">
        <f>IFERROR((VLOOKUP(C673,ผู้สำเร็จการศึกษา!$C$1:$M$3332,6,0)),"")</f>
        <v/>
      </c>
      <c r="I673" s="51" t="str">
        <f>IFERROR((VLOOKUP(C673,ผู้สำเร็จการศึกษา!$C$1:$M$3332,8,0)),"")</f>
        <v/>
      </c>
      <c r="J673" s="51"/>
      <c r="K673" s="51"/>
      <c r="L673" s="51"/>
      <c r="M673" s="51"/>
      <c r="N673" s="51"/>
      <c r="O673" s="51"/>
      <c r="P673" s="51"/>
      <c r="Q673" s="51"/>
      <c r="R673" s="51"/>
      <c r="S673" s="39"/>
      <c r="T673" s="40"/>
      <c r="U673" s="39"/>
      <c r="V673" s="40"/>
      <c r="W673" s="39"/>
      <c r="X673" s="41"/>
      <c r="Y673" s="41"/>
      <c r="Z673" s="41"/>
      <c r="AA673" s="42"/>
      <c r="AB673" s="41"/>
      <c r="AC673" s="41"/>
      <c r="AD673" s="41"/>
      <c r="AE673" s="40"/>
      <c r="AF673" s="43"/>
      <c r="AG673" s="43"/>
      <c r="AH673" s="40"/>
      <c r="AI673" s="44"/>
      <c r="AJ673" s="44"/>
      <c r="AK673" s="44"/>
      <c r="AL673" s="44"/>
      <c r="AM673" s="44"/>
      <c r="AN673" s="44"/>
      <c r="AO673" s="45"/>
      <c r="AP673" s="45"/>
      <c r="AQ673" s="45"/>
      <c r="AR673" s="45"/>
      <c r="AS673" s="45"/>
      <c r="AT673" s="45"/>
      <c r="AU673" s="38"/>
      <c r="AV673" s="38"/>
      <c r="AW673" s="38"/>
      <c r="AX673" s="38"/>
      <c r="AY673" s="38"/>
      <c r="AZ673" s="38"/>
      <c r="BA673" s="45"/>
      <c r="BB673" s="45"/>
      <c r="BC673" s="45"/>
      <c r="BD673" s="45"/>
      <c r="BE673" s="45"/>
      <c r="BF673" s="38"/>
      <c r="BG673" s="38"/>
      <c r="BH673" s="38"/>
      <c r="BI673" s="38"/>
      <c r="BJ673" s="45"/>
      <c r="BK673" s="45"/>
      <c r="BL673" s="38"/>
      <c r="BM673" s="38"/>
      <c r="BN673" s="38"/>
      <c r="BO673" s="38"/>
      <c r="BP673" s="42"/>
      <c r="BQ673" s="42"/>
      <c r="BR673" s="42"/>
      <c r="BS673" s="42"/>
      <c r="BT673" s="42"/>
    </row>
    <row r="674" spans="1:72" s="63" customFormat="1">
      <c r="A674" s="53" t="str">
        <f t="shared" si="10"/>
        <v/>
      </c>
      <c r="B674" s="62"/>
      <c r="C674" s="65"/>
      <c r="D674" s="50" t="str">
        <f>IFERROR((VLOOKUP(C674,ผู้สำเร็จการศึกษา!$C$1:$M$3332,2,0)),"")</f>
        <v/>
      </c>
      <c r="E674" s="51" t="str">
        <f>IFERROR((VLOOKUP(C674,ผู้สำเร็จการศึกษา!$C$1:$M$3332,3,0)),"")</f>
        <v/>
      </c>
      <c r="F674" s="51" t="str">
        <f>IFERROR((VLOOKUP(C674,ผู้สำเร็จการศึกษา!$C$1:$M$3332,4,0)),"")</f>
        <v/>
      </c>
      <c r="G674" s="51" t="str">
        <f>IFERROR((VLOOKUP(C674,ผู้สำเร็จการศึกษา!$C$1:$M$3332,10,0)),"")</f>
        <v/>
      </c>
      <c r="H674" s="51" t="str">
        <f>IFERROR((VLOOKUP(C674,ผู้สำเร็จการศึกษา!$C$1:$M$3332,6,0)),"")</f>
        <v/>
      </c>
      <c r="I674" s="51" t="str">
        <f>IFERROR((VLOOKUP(C674,ผู้สำเร็จการศึกษา!$C$1:$M$3332,8,0)),"")</f>
        <v/>
      </c>
      <c r="J674" s="51"/>
      <c r="K674" s="51"/>
      <c r="L674" s="51"/>
      <c r="M674" s="51"/>
      <c r="N674" s="51"/>
      <c r="O674" s="51"/>
      <c r="P674" s="51"/>
      <c r="Q674" s="51"/>
      <c r="R674" s="51"/>
      <c r="S674" s="39"/>
      <c r="T674" s="40"/>
      <c r="U674" s="39"/>
      <c r="V674" s="40"/>
      <c r="W674" s="39"/>
      <c r="X674" s="41"/>
      <c r="Y674" s="41"/>
      <c r="Z674" s="41"/>
      <c r="AA674" s="42"/>
      <c r="AB674" s="41"/>
      <c r="AC674" s="41"/>
      <c r="AD674" s="41"/>
      <c r="AE674" s="40"/>
      <c r="AF674" s="43"/>
      <c r="AG674" s="43"/>
      <c r="AH674" s="40"/>
      <c r="AI674" s="44"/>
      <c r="AJ674" s="44"/>
      <c r="AK674" s="44"/>
      <c r="AL674" s="44"/>
      <c r="AM674" s="44"/>
      <c r="AN674" s="44"/>
      <c r="AO674" s="45"/>
      <c r="AP674" s="45"/>
      <c r="AQ674" s="45"/>
      <c r="AR674" s="45"/>
      <c r="AS674" s="45"/>
      <c r="AT674" s="45"/>
      <c r="AU674" s="38"/>
      <c r="AV674" s="38"/>
      <c r="AW674" s="38"/>
      <c r="AX674" s="38"/>
      <c r="AY674" s="38"/>
      <c r="AZ674" s="38"/>
      <c r="BA674" s="45"/>
      <c r="BB674" s="45"/>
      <c r="BC674" s="45"/>
      <c r="BD674" s="45"/>
      <c r="BE674" s="45"/>
      <c r="BF674" s="38"/>
      <c r="BG674" s="38"/>
      <c r="BH674" s="38"/>
      <c r="BI674" s="38"/>
      <c r="BJ674" s="45"/>
      <c r="BK674" s="45"/>
      <c r="BL674" s="38"/>
      <c r="BM674" s="38"/>
      <c r="BN674" s="38"/>
      <c r="BO674" s="38"/>
      <c r="BP674" s="42"/>
      <c r="BQ674" s="42"/>
      <c r="BR674" s="42"/>
      <c r="BS674" s="42"/>
      <c r="BT674" s="42"/>
    </row>
    <row r="675" spans="1:72" s="63" customFormat="1">
      <c r="A675" s="53" t="str">
        <f t="shared" si="10"/>
        <v/>
      </c>
      <c r="B675" s="62"/>
      <c r="C675" s="65"/>
      <c r="D675" s="50" t="str">
        <f>IFERROR((VLOOKUP(C675,ผู้สำเร็จการศึกษา!$C$1:$M$3332,2,0)),"")</f>
        <v/>
      </c>
      <c r="E675" s="51" t="str">
        <f>IFERROR((VLOOKUP(C675,ผู้สำเร็จการศึกษา!$C$1:$M$3332,3,0)),"")</f>
        <v/>
      </c>
      <c r="F675" s="51" t="str">
        <f>IFERROR((VLOOKUP(C675,ผู้สำเร็จการศึกษา!$C$1:$M$3332,4,0)),"")</f>
        <v/>
      </c>
      <c r="G675" s="51" t="str">
        <f>IFERROR((VLOOKUP(C675,ผู้สำเร็จการศึกษา!$C$1:$M$3332,10,0)),"")</f>
        <v/>
      </c>
      <c r="H675" s="51" t="str">
        <f>IFERROR((VLOOKUP(C675,ผู้สำเร็จการศึกษา!$C$1:$M$3332,6,0)),"")</f>
        <v/>
      </c>
      <c r="I675" s="51" t="str">
        <f>IFERROR((VLOOKUP(C675,ผู้สำเร็จการศึกษา!$C$1:$M$3332,8,0)),"")</f>
        <v/>
      </c>
      <c r="J675" s="51"/>
      <c r="K675" s="51"/>
      <c r="L675" s="51"/>
      <c r="M675" s="51"/>
      <c r="N675" s="51"/>
      <c r="O675" s="51"/>
      <c r="P675" s="51"/>
      <c r="Q675" s="51"/>
      <c r="R675" s="51"/>
      <c r="S675" s="39"/>
      <c r="T675" s="40"/>
      <c r="U675" s="39"/>
      <c r="V675" s="40"/>
      <c r="W675" s="39"/>
      <c r="X675" s="41"/>
      <c r="Y675" s="41"/>
      <c r="Z675" s="41"/>
      <c r="AA675" s="42"/>
      <c r="AB675" s="41"/>
      <c r="AC675" s="41"/>
      <c r="AD675" s="41"/>
      <c r="AE675" s="40"/>
      <c r="AF675" s="43"/>
      <c r="AG675" s="43"/>
      <c r="AH675" s="40"/>
      <c r="AI675" s="44"/>
      <c r="AJ675" s="44"/>
      <c r="AK675" s="44"/>
      <c r="AL675" s="44"/>
      <c r="AM675" s="44"/>
      <c r="AN675" s="44"/>
      <c r="AO675" s="45"/>
      <c r="AP675" s="45"/>
      <c r="AQ675" s="45"/>
      <c r="AR675" s="45"/>
      <c r="AS675" s="45"/>
      <c r="AT675" s="45"/>
      <c r="AU675" s="38"/>
      <c r="AV675" s="38"/>
      <c r="AW675" s="38"/>
      <c r="AX675" s="38"/>
      <c r="AY675" s="38"/>
      <c r="AZ675" s="38"/>
      <c r="BA675" s="45"/>
      <c r="BB675" s="45"/>
      <c r="BC675" s="45"/>
      <c r="BD675" s="45"/>
      <c r="BE675" s="45"/>
      <c r="BF675" s="38"/>
      <c r="BG675" s="38"/>
      <c r="BH675" s="38"/>
      <c r="BI675" s="38"/>
      <c r="BJ675" s="45"/>
      <c r="BK675" s="45"/>
      <c r="BL675" s="38"/>
      <c r="BM675" s="38"/>
      <c r="BN675" s="38"/>
      <c r="BO675" s="38"/>
      <c r="BP675" s="42"/>
      <c r="BQ675" s="42"/>
      <c r="BR675" s="42"/>
      <c r="BS675" s="42"/>
      <c r="BT675" s="42"/>
    </row>
    <row r="676" spans="1:72" s="63" customFormat="1">
      <c r="A676" s="53" t="str">
        <f t="shared" si="10"/>
        <v/>
      </c>
      <c r="B676" s="62"/>
      <c r="C676" s="65"/>
      <c r="D676" s="50" t="str">
        <f>IFERROR((VLOOKUP(C676,ผู้สำเร็จการศึกษา!$C$1:$M$3332,2,0)),"")</f>
        <v/>
      </c>
      <c r="E676" s="51" t="str">
        <f>IFERROR((VLOOKUP(C676,ผู้สำเร็จการศึกษา!$C$1:$M$3332,3,0)),"")</f>
        <v/>
      </c>
      <c r="F676" s="51" t="str">
        <f>IFERROR((VLOOKUP(C676,ผู้สำเร็จการศึกษา!$C$1:$M$3332,4,0)),"")</f>
        <v/>
      </c>
      <c r="G676" s="51" t="str">
        <f>IFERROR((VLOOKUP(C676,ผู้สำเร็จการศึกษา!$C$1:$M$3332,10,0)),"")</f>
        <v/>
      </c>
      <c r="H676" s="51" t="str">
        <f>IFERROR((VLOOKUP(C676,ผู้สำเร็จการศึกษา!$C$1:$M$3332,6,0)),"")</f>
        <v/>
      </c>
      <c r="I676" s="51" t="str">
        <f>IFERROR((VLOOKUP(C676,ผู้สำเร็จการศึกษา!$C$1:$M$3332,8,0)),"")</f>
        <v/>
      </c>
      <c r="J676" s="51"/>
      <c r="K676" s="51"/>
      <c r="L676" s="51"/>
      <c r="M676" s="51"/>
      <c r="N676" s="51"/>
      <c r="O676" s="51"/>
      <c r="P676" s="51"/>
      <c r="Q676" s="51"/>
      <c r="R676" s="51"/>
      <c r="S676" s="39"/>
      <c r="T676" s="40"/>
      <c r="U676" s="39"/>
      <c r="V676" s="40"/>
      <c r="W676" s="39"/>
      <c r="X676" s="41"/>
      <c r="Y676" s="41"/>
      <c r="Z676" s="41"/>
      <c r="AA676" s="42"/>
      <c r="AB676" s="41"/>
      <c r="AC676" s="41"/>
      <c r="AD676" s="41"/>
      <c r="AE676" s="40"/>
      <c r="AF676" s="43"/>
      <c r="AG676" s="43"/>
      <c r="AH676" s="40"/>
      <c r="AI676" s="44"/>
      <c r="AJ676" s="44"/>
      <c r="AK676" s="44"/>
      <c r="AL676" s="44"/>
      <c r="AM676" s="44"/>
      <c r="AN676" s="44"/>
      <c r="AO676" s="45"/>
      <c r="AP676" s="45"/>
      <c r="AQ676" s="45"/>
      <c r="AR676" s="45"/>
      <c r="AS676" s="45"/>
      <c r="AT676" s="45"/>
      <c r="AU676" s="38"/>
      <c r="AV676" s="38"/>
      <c r="AW676" s="38"/>
      <c r="AX676" s="38"/>
      <c r="AY676" s="38"/>
      <c r="AZ676" s="38"/>
      <c r="BA676" s="45"/>
      <c r="BB676" s="45"/>
      <c r="BC676" s="45"/>
      <c r="BD676" s="45"/>
      <c r="BE676" s="45"/>
      <c r="BF676" s="38"/>
      <c r="BG676" s="38"/>
      <c r="BH676" s="38"/>
      <c r="BI676" s="38"/>
      <c r="BJ676" s="45"/>
      <c r="BK676" s="45"/>
      <c r="BL676" s="38"/>
      <c r="BM676" s="38"/>
      <c r="BN676" s="38"/>
      <c r="BO676" s="38"/>
      <c r="BP676" s="42"/>
      <c r="BQ676" s="42"/>
      <c r="BR676" s="42"/>
      <c r="BS676" s="42"/>
      <c r="BT676" s="42"/>
    </row>
    <row r="677" spans="1:72" s="63" customFormat="1">
      <c r="A677" s="53" t="str">
        <f t="shared" si="10"/>
        <v/>
      </c>
      <c r="B677" s="62"/>
      <c r="C677" s="65"/>
      <c r="D677" s="50" t="str">
        <f>IFERROR((VLOOKUP(C677,ผู้สำเร็จการศึกษา!$C$1:$M$3332,2,0)),"")</f>
        <v/>
      </c>
      <c r="E677" s="51" t="str">
        <f>IFERROR((VLOOKUP(C677,ผู้สำเร็จการศึกษา!$C$1:$M$3332,3,0)),"")</f>
        <v/>
      </c>
      <c r="F677" s="51" t="str">
        <f>IFERROR((VLOOKUP(C677,ผู้สำเร็จการศึกษา!$C$1:$M$3332,4,0)),"")</f>
        <v/>
      </c>
      <c r="G677" s="51" t="str">
        <f>IFERROR((VLOOKUP(C677,ผู้สำเร็จการศึกษา!$C$1:$M$3332,10,0)),"")</f>
        <v/>
      </c>
      <c r="H677" s="51" t="str">
        <f>IFERROR((VLOOKUP(C677,ผู้สำเร็จการศึกษา!$C$1:$M$3332,6,0)),"")</f>
        <v/>
      </c>
      <c r="I677" s="51" t="str">
        <f>IFERROR((VLOOKUP(C677,ผู้สำเร็จการศึกษา!$C$1:$M$3332,8,0)),"")</f>
        <v/>
      </c>
      <c r="J677" s="51"/>
      <c r="K677" s="51"/>
      <c r="L677" s="51"/>
      <c r="M677" s="51"/>
      <c r="N677" s="51"/>
      <c r="O677" s="51"/>
      <c r="P677" s="51"/>
      <c r="Q677" s="51"/>
      <c r="R677" s="51"/>
      <c r="S677" s="39"/>
      <c r="T677" s="40"/>
      <c r="U677" s="39"/>
      <c r="V677" s="40"/>
      <c r="W677" s="39"/>
      <c r="X677" s="41"/>
      <c r="Y677" s="41"/>
      <c r="Z677" s="41"/>
      <c r="AA677" s="42"/>
      <c r="AB677" s="41"/>
      <c r="AC677" s="41"/>
      <c r="AD677" s="41"/>
      <c r="AE677" s="40"/>
      <c r="AF677" s="43"/>
      <c r="AG677" s="43"/>
      <c r="AH677" s="40"/>
      <c r="AI677" s="44"/>
      <c r="AJ677" s="44"/>
      <c r="AK677" s="44"/>
      <c r="AL677" s="44"/>
      <c r="AM677" s="44"/>
      <c r="AN677" s="44"/>
      <c r="AO677" s="45"/>
      <c r="AP677" s="45"/>
      <c r="AQ677" s="45"/>
      <c r="AR677" s="45"/>
      <c r="AS677" s="45"/>
      <c r="AT677" s="45"/>
      <c r="AU677" s="38"/>
      <c r="AV677" s="38"/>
      <c r="AW677" s="38"/>
      <c r="AX677" s="38"/>
      <c r="AY677" s="38"/>
      <c r="AZ677" s="38"/>
      <c r="BA677" s="45"/>
      <c r="BB677" s="45"/>
      <c r="BC677" s="45"/>
      <c r="BD677" s="45"/>
      <c r="BE677" s="45"/>
      <c r="BF677" s="38"/>
      <c r="BG677" s="38"/>
      <c r="BH677" s="38"/>
      <c r="BI677" s="38"/>
      <c r="BJ677" s="45"/>
      <c r="BK677" s="45"/>
      <c r="BL677" s="38"/>
      <c r="BM677" s="38"/>
      <c r="BN677" s="38"/>
      <c r="BO677" s="38"/>
      <c r="BP677" s="42"/>
      <c r="BQ677" s="42"/>
      <c r="BR677" s="42"/>
      <c r="BS677" s="42"/>
      <c r="BT677" s="42"/>
    </row>
    <row r="678" spans="1:72" s="63" customFormat="1">
      <c r="A678" s="53" t="str">
        <f t="shared" si="10"/>
        <v/>
      </c>
      <c r="B678" s="62"/>
      <c r="C678" s="65"/>
      <c r="D678" s="50" t="str">
        <f>IFERROR((VLOOKUP(C678,ผู้สำเร็จการศึกษา!$C$1:$M$3332,2,0)),"")</f>
        <v/>
      </c>
      <c r="E678" s="51" t="str">
        <f>IFERROR((VLOOKUP(C678,ผู้สำเร็จการศึกษา!$C$1:$M$3332,3,0)),"")</f>
        <v/>
      </c>
      <c r="F678" s="51" t="str">
        <f>IFERROR((VLOOKUP(C678,ผู้สำเร็จการศึกษา!$C$1:$M$3332,4,0)),"")</f>
        <v/>
      </c>
      <c r="G678" s="51" t="str">
        <f>IFERROR((VLOOKUP(C678,ผู้สำเร็จการศึกษา!$C$1:$M$3332,10,0)),"")</f>
        <v/>
      </c>
      <c r="H678" s="51" t="str">
        <f>IFERROR((VLOOKUP(C678,ผู้สำเร็จการศึกษา!$C$1:$M$3332,6,0)),"")</f>
        <v/>
      </c>
      <c r="I678" s="51" t="str">
        <f>IFERROR((VLOOKUP(C678,ผู้สำเร็จการศึกษา!$C$1:$M$3332,8,0)),"")</f>
        <v/>
      </c>
      <c r="J678" s="51"/>
      <c r="K678" s="51"/>
      <c r="L678" s="51"/>
      <c r="M678" s="51"/>
      <c r="N678" s="51"/>
      <c r="O678" s="51"/>
      <c r="P678" s="51"/>
      <c r="Q678" s="51"/>
      <c r="R678" s="51"/>
      <c r="S678" s="39"/>
      <c r="T678" s="40"/>
      <c r="U678" s="39"/>
      <c r="V678" s="40"/>
      <c r="W678" s="39"/>
      <c r="X678" s="41"/>
      <c r="Y678" s="41"/>
      <c r="Z678" s="41"/>
      <c r="AA678" s="42"/>
      <c r="AB678" s="41"/>
      <c r="AC678" s="41"/>
      <c r="AD678" s="41"/>
      <c r="AE678" s="40"/>
      <c r="AF678" s="43"/>
      <c r="AG678" s="43"/>
      <c r="AH678" s="40"/>
      <c r="AI678" s="44"/>
      <c r="AJ678" s="44"/>
      <c r="AK678" s="44"/>
      <c r="AL678" s="44"/>
      <c r="AM678" s="44"/>
      <c r="AN678" s="44"/>
      <c r="AO678" s="45"/>
      <c r="AP678" s="45"/>
      <c r="AQ678" s="45"/>
      <c r="AR678" s="45"/>
      <c r="AS678" s="45"/>
      <c r="AT678" s="45"/>
      <c r="AU678" s="38"/>
      <c r="AV678" s="38"/>
      <c r="AW678" s="38"/>
      <c r="AX678" s="38"/>
      <c r="AY678" s="38"/>
      <c r="AZ678" s="38"/>
      <c r="BA678" s="45"/>
      <c r="BB678" s="45"/>
      <c r="BC678" s="45"/>
      <c r="BD678" s="45"/>
      <c r="BE678" s="45"/>
      <c r="BF678" s="38"/>
      <c r="BG678" s="38"/>
      <c r="BH678" s="38"/>
      <c r="BI678" s="38"/>
      <c r="BJ678" s="45"/>
      <c r="BK678" s="45"/>
      <c r="BL678" s="38"/>
      <c r="BM678" s="38"/>
      <c r="BN678" s="38"/>
      <c r="BO678" s="38"/>
      <c r="BP678" s="42"/>
      <c r="BQ678" s="42"/>
      <c r="BR678" s="42"/>
      <c r="BS678" s="42"/>
      <c r="BT678" s="42"/>
    </row>
    <row r="679" spans="1:72" s="63" customFormat="1">
      <c r="A679" s="53" t="str">
        <f t="shared" si="10"/>
        <v/>
      </c>
      <c r="B679" s="62"/>
      <c r="C679" s="65"/>
      <c r="D679" s="50" t="str">
        <f>IFERROR((VLOOKUP(C679,ผู้สำเร็จการศึกษา!$C$1:$M$3332,2,0)),"")</f>
        <v/>
      </c>
      <c r="E679" s="51" t="str">
        <f>IFERROR((VLOOKUP(C679,ผู้สำเร็จการศึกษา!$C$1:$M$3332,3,0)),"")</f>
        <v/>
      </c>
      <c r="F679" s="51" t="str">
        <f>IFERROR((VLOOKUP(C679,ผู้สำเร็จการศึกษา!$C$1:$M$3332,4,0)),"")</f>
        <v/>
      </c>
      <c r="G679" s="51" t="str">
        <f>IFERROR((VLOOKUP(C679,ผู้สำเร็จการศึกษา!$C$1:$M$3332,10,0)),"")</f>
        <v/>
      </c>
      <c r="H679" s="51" t="str">
        <f>IFERROR((VLOOKUP(C679,ผู้สำเร็จการศึกษา!$C$1:$M$3332,6,0)),"")</f>
        <v/>
      </c>
      <c r="I679" s="51" t="str">
        <f>IFERROR((VLOOKUP(C679,ผู้สำเร็จการศึกษา!$C$1:$M$3332,8,0)),"")</f>
        <v/>
      </c>
      <c r="J679" s="51"/>
      <c r="K679" s="51"/>
      <c r="L679" s="51"/>
      <c r="M679" s="51"/>
      <c r="N679" s="51"/>
      <c r="O679" s="51"/>
      <c r="P679" s="51"/>
      <c r="Q679" s="51"/>
      <c r="R679" s="51"/>
      <c r="S679" s="39"/>
      <c r="T679" s="40"/>
      <c r="U679" s="39"/>
      <c r="V679" s="40"/>
      <c r="W679" s="39"/>
      <c r="X679" s="41"/>
      <c r="Y679" s="41"/>
      <c r="Z679" s="41"/>
      <c r="AA679" s="42"/>
      <c r="AB679" s="41"/>
      <c r="AC679" s="41"/>
      <c r="AD679" s="41"/>
      <c r="AE679" s="40"/>
      <c r="AF679" s="43"/>
      <c r="AG679" s="43"/>
      <c r="AH679" s="40"/>
      <c r="AI679" s="44"/>
      <c r="AJ679" s="44"/>
      <c r="AK679" s="44"/>
      <c r="AL679" s="44"/>
      <c r="AM679" s="44"/>
      <c r="AN679" s="44"/>
      <c r="AO679" s="45"/>
      <c r="AP679" s="45"/>
      <c r="AQ679" s="45"/>
      <c r="AR679" s="45"/>
      <c r="AS679" s="45"/>
      <c r="AT679" s="45"/>
      <c r="AU679" s="38"/>
      <c r="AV679" s="38"/>
      <c r="AW679" s="38"/>
      <c r="AX679" s="38"/>
      <c r="AY679" s="38"/>
      <c r="AZ679" s="38"/>
      <c r="BA679" s="45"/>
      <c r="BB679" s="45"/>
      <c r="BC679" s="45"/>
      <c r="BD679" s="45"/>
      <c r="BE679" s="45"/>
      <c r="BF679" s="38"/>
      <c r="BG679" s="38"/>
      <c r="BH679" s="38"/>
      <c r="BI679" s="38"/>
      <c r="BJ679" s="45"/>
      <c r="BK679" s="45"/>
      <c r="BL679" s="38"/>
      <c r="BM679" s="38"/>
      <c r="BN679" s="38"/>
      <c r="BO679" s="38"/>
      <c r="BP679" s="42"/>
      <c r="BQ679" s="42"/>
      <c r="BR679" s="42"/>
      <c r="BS679" s="42"/>
      <c r="BT679" s="42"/>
    </row>
    <row r="680" spans="1:72" s="63" customFormat="1">
      <c r="A680" s="53" t="str">
        <f t="shared" si="10"/>
        <v/>
      </c>
      <c r="B680" s="62"/>
      <c r="C680" s="65"/>
      <c r="D680" s="50" t="str">
        <f>IFERROR((VLOOKUP(C680,ผู้สำเร็จการศึกษา!$C$1:$M$3332,2,0)),"")</f>
        <v/>
      </c>
      <c r="E680" s="51" t="str">
        <f>IFERROR((VLOOKUP(C680,ผู้สำเร็จการศึกษา!$C$1:$M$3332,3,0)),"")</f>
        <v/>
      </c>
      <c r="F680" s="51" t="str">
        <f>IFERROR((VLOOKUP(C680,ผู้สำเร็จการศึกษา!$C$1:$M$3332,4,0)),"")</f>
        <v/>
      </c>
      <c r="G680" s="51" t="str">
        <f>IFERROR((VLOOKUP(C680,ผู้สำเร็จการศึกษา!$C$1:$M$3332,10,0)),"")</f>
        <v/>
      </c>
      <c r="H680" s="51" t="str">
        <f>IFERROR((VLOOKUP(C680,ผู้สำเร็จการศึกษา!$C$1:$M$3332,6,0)),"")</f>
        <v/>
      </c>
      <c r="I680" s="51" t="str">
        <f>IFERROR((VLOOKUP(C680,ผู้สำเร็จการศึกษา!$C$1:$M$3332,8,0)),"")</f>
        <v/>
      </c>
      <c r="J680" s="51"/>
      <c r="K680" s="51"/>
      <c r="L680" s="51"/>
      <c r="M680" s="51"/>
      <c r="N680" s="51"/>
      <c r="O680" s="51"/>
      <c r="P680" s="51"/>
      <c r="Q680" s="51"/>
      <c r="R680" s="51"/>
      <c r="S680" s="39"/>
      <c r="T680" s="40"/>
      <c r="U680" s="39"/>
      <c r="V680" s="40"/>
      <c r="W680" s="39"/>
      <c r="X680" s="41"/>
      <c r="Y680" s="41"/>
      <c r="Z680" s="41"/>
      <c r="AA680" s="42"/>
      <c r="AB680" s="41"/>
      <c r="AC680" s="41"/>
      <c r="AD680" s="41"/>
      <c r="AE680" s="40"/>
      <c r="AF680" s="43"/>
      <c r="AG680" s="43"/>
      <c r="AH680" s="40"/>
      <c r="AI680" s="44"/>
      <c r="AJ680" s="44"/>
      <c r="AK680" s="44"/>
      <c r="AL680" s="44"/>
      <c r="AM680" s="44"/>
      <c r="AN680" s="44"/>
      <c r="AO680" s="45"/>
      <c r="AP680" s="45"/>
      <c r="AQ680" s="45"/>
      <c r="AR680" s="45"/>
      <c r="AS680" s="45"/>
      <c r="AT680" s="45"/>
      <c r="AU680" s="38"/>
      <c r="AV680" s="38"/>
      <c r="AW680" s="38"/>
      <c r="AX680" s="38"/>
      <c r="AY680" s="38"/>
      <c r="AZ680" s="38"/>
      <c r="BA680" s="45"/>
      <c r="BB680" s="45"/>
      <c r="BC680" s="45"/>
      <c r="BD680" s="45"/>
      <c r="BE680" s="45"/>
      <c r="BF680" s="38"/>
      <c r="BG680" s="38"/>
      <c r="BH680" s="38"/>
      <c r="BI680" s="38"/>
      <c r="BJ680" s="45"/>
      <c r="BK680" s="45"/>
      <c r="BL680" s="38"/>
      <c r="BM680" s="38"/>
      <c r="BN680" s="38"/>
      <c r="BO680" s="38"/>
      <c r="BP680" s="42"/>
      <c r="BQ680" s="42"/>
      <c r="BR680" s="42"/>
      <c r="BS680" s="42"/>
      <c r="BT680" s="42"/>
    </row>
    <row r="681" spans="1:72" s="63" customFormat="1">
      <c r="A681" s="53" t="str">
        <f t="shared" si="10"/>
        <v/>
      </c>
      <c r="B681" s="62"/>
      <c r="C681" s="65"/>
      <c r="D681" s="50" t="str">
        <f>IFERROR((VLOOKUP(C681,ผู้สำเร็จการศึกษา!$C$1:$M$3332,2,0)),"")</f>
        <v/>
      </c>
      <c r="E681" s="51" t="str">
        <f>IFERROR((VLOOKUP(C681,ผู้สำเร็จการศึกษา!$C$1:$M$3332,3,0)),"")</f>
        <v/>
      </c>
      <c r="F681" s="51" t="str">
        <f>IFERROR((VLOOKUP(C681,ผู้สำเร็จการศึกษา!$C$1:$M$3332,4,0)),"")</f>
        <v/>
      </c>
      <c r="G681" s="51" t="str">
        <f>IFERROR((VLOOKUP(C681,ผู้สำเร็จการศึกษา!$C$1:$M$3332,10,0)),"")</f>
        <v/>
      </c>
      <c r="H681" s="51" t="str">
        <f>IFERROR((VLOOKUP(C681,ผู้สำเร็จการศึกษา!$C$1:$M$3332,6,0)),"")</f>
        <v/>
      </c>
      <c r="I681" s="51" t="str">
        <f>IFERROR((VLOOKUP(C681,ผู้สำเร็จการศึกษา!$C$1:$M$3332,8,0)),"")</f>
        <v/>
      </c>
      <c r="J681" s="51"/>
      <c r="K681" s="51"/>
      <c r="L681" s="51"/>
      <c r="M681" s="51"/>
      <c r="N681" s="51"/>
      <c r="O681" s="51"/>
      <c r="P681" s="51"/>
      <c r="Q681" s="51"/>
      <c r="R681" s="51"/>
      <c r="S681" s="39"/>
      <c r="T681" s="40"/>
      <c r="U681" s="39"/>
      <c r="V681" s="40"/>
      <c r="W681" s="39"/>
      <c r="X681" s="41"/>
      <c r="Y681" s="41"/>
      <c r="Z681" s="41"/>
      <c r="AA681" s="42"/>
      <c r="AB681" s="41"/>
      <c r="AC681" s="41"/>
      <c r="AD681" s="41"/>
      <c r="AE681" s="40"/>
      <c r="AF681" s="43"/>
      <c r="AG681" s="43"/>
      <c r="AH681" s="40"/>
      <c r="AI681" s="44"/>
      <c r="AJ681" s="44"/>
      <c r="AK681" s="44"/>
      <c r="AL681" s="44"/>
      <c r="AM681" s="44"/>
      <c r="AN681" s="44"/>
      <c r="AO681" s="45"/>
      <c r="AP681" s="45"/>
      <c r="AQ681" s="45"/>
      <c r="AR681" s="45"/>
      <c r="AS681" s="45"/>
      <c r="AT681" s="45"/>
      <c r="AU681" s="38"/>
      <c r="AV681" s="38"/>
      <c r="AW681" s="38"/>
      <c r="AX681" s="38"/>
      <c r="AY681" s="38"/>
      <c r="AZ681" s="38"/>
      <c r="BA681" s="45"/>
      <c r="BB681" s="45"/>
      <c r="BC681" s="45"/>
      <c r="BD681" s="45"/>
      <c r="BE681" s="45"/>
      <c r="BF681" s="38"/>
      <c r="BG681" s="38"/>
      <c r="BH681" s="38"/>
      <c r="BI681" s="38"/>
      <c r="BJ681" s="45"/>
      <c r="BK681" s="45"/>
      <c r="BL681" s="38"/>
      <c r="BM681" s="38"/>
      <c r="BN681" s="38"/>
      <c r="BO681" s="38"/>
      <c r="BP681" s="42"/>
      <c r="BQ681" s="42"/>
      <c r="BR681" s="42"/>
      <c r="BS681" s="42"/>
      <c r="BT681" s="42"/>
    </row>
    <row r="682" spans="1:72" s="63" customFormat="1">
      <c r="A682" s="53" t="str">
        <f t="shared" si="10"/>
        <v/>
      </c>
      <c r="B682" s="62"/>
      <c r="C682" s="65"/>
      <c r="D682" s="50" t="str">
        <f>IFERROR((VLOOKUP(C682,ผู้สำเร็จการศึกษา!$C$1:$M$3332,2,0)),"")</f>
        <v/>
      </c>
      <c r="E682" s="51" t="str">
        <f>IFERROR((VLOOKUP(C682,ผู้สำเร็จการศึกษา!$C$1:$M$3332,3,0)),"")</f>
        <v/>
      </c>
      <c r="F682" s="51" t="str">
        <f>IFERROR((VLOOKUP(C682,ผู้สำเร็จการศึกษา!$C$1:$M$3332,4,0)),"")</f>
        <v/>
      </c>
      <c r="G682" s="51" t="str">
        <f>IFERROR((VLOOKUP(C682,ผู้สำเร็จการศึกษา!$C$1:$M$3332,10,0)),"")</f>
        <v/>
      </c>
      <c r="H682" s="51" t="str">
        <f>IFERROR((VLOOKUP(C682,ผู้สำเร็จการศึกษา!$C$1:$M$3332,6,0)),"")</f>
        <v/>
      </c>
      <c r="I682" s="51" t="str">
        <f>IFERROR((VLOOKUP(C682,ผู้สำเร็จการศึกษา!$C$1:$M$3332,8,0)),"")</f>
        <v/>
      </c>
      <c r="J682" s="51"/>
      <c r="K682" s="51"/>
      <c r="L682" s="51"/>
      <c r="M682" s="51"/>
      <c r="N682" s="51"/>
      <c r="O682" s="51"/>
      <c r="P682" s="51"/>
      <c r="Q682" s="51"/>
      <c r="R682" s="51"/>
      <c r="S682" s="39"/>
      <c r="T682" s="40"/>
      <c r="U682" s="39"/>
      <c r="V682" s="40"/>
      <c r="W682" s="39"/>
      <c r="X682" s="41"/>
      <c r="Y682" s="41"/>
      <c r="Z682" s="41"/>
      <c r="AA682" s="42"/>
      <c r="AB682" s="41"/>
      <c r="AC682" s="41"/>
      <c r="AD682" s="41"/>
      <c r="AE682" s="40"/>
      <c r="AF682" s="43"/>
      <c r="AG682" s="43"/>
      <c r="AH682" s="40"/>
      <c r="AI682" s="44"/>
      <c r="AJ682" s="44"/>
      <c r="AK682" s="44"/>
      <c r="AL682" s="44"/>
      <c r="AM682" s="44"/>
      <c r="AN682" s="44"/>
      <c r="AO682" s="45"/>
      <c r="AP682" s="45"/>
      <c r="AQ682" s="45"/>
      <c r="AR682" s="45"/>
      <c r="AS682" s="45"/>
      <c r="AT682" s="45"/>
      <c r="AU682" s="38"/>
      <c r="AV682" s="38"/>
      <c r="AW682" s="38"/>
      <c r="AX682" s="38"/>
      <c r="AY682" s="38"/>
      <c r="AZ682" s="38"/>
      <c r="BA682" s="45"/>
      <c r="BB682" s="45"/>
      <c r="BC682" s="45"/>
      <c r="BD682" s="45"/>
      <c r="BE682" s="45"/>
      <c r="BF682" s="38"/>
      <c r="BG682" s="38"/>
      <c r="BH682" s="38"/>
      <c r="BI682" s="38"/>
      <c r="BJ682" s="45"/>
      <c r="BK682" s="45"/>
      <c r="BL682" s="38"/>
      <c r="BM682" s="38"/>
      <c r="BN682" s="38"/>
      <c r="BO682" s="38"/>
      <c r="BP682" s="42"/>
      <c r="BQ682" s="42"/>
      <c r="BR682" s="42"/>
      <c r="BS682" s="42"/>
      <c r="BT682" s="42"/>
    </row>
    <row r="683" spans="1:72" s="63" customFormat="1">
      <c r="A683" s="53" t="str">
        <f t="shared" si="10"/>
        <v/>
      </c>
      <c r="B683" s="62"/>
      <c r="C683" s="65"/>
      <c r="D683" s="50" t="str">
        <f>IFERROR((VLOOKUP(C683,ผู้สำเร็จการศึกษา!$C$1:$M$3332,2,0)),"")</f>
        <v/>
      </c>
      <c r="E683" s="51" t="str">
        <f>IFERROR((VLOOKUP(C683,ผู้สำเร็จการศึกษา!$C$1:$M$3332,3,0)),"")</f>
        <v/>
      </c>
      <c r="F683" s="51" t="str">
        <f>IFERROR((VLOOKUP(C683,ผู้สำเร็จการศึกษา!$C$1:$M$3332,4,0)),"")</f>
        <v/>
      </c>
      <c r="G683" s="51" t="str">
        <f>IFERROR((VLOOKUP(C683,ผู้สำเร็จการศึกษา!$C$1:$M$3332,10,0)),"")</f>
        <v/>
      </c>
      <c r="H683" s="51" t="str">
        <f>IFERROR((VLOOKUP(C683,ผู้สำเร็จการศึกษา!$C$1:$M$3332,6,0)),"")</f>
        <v/>
      </c>
      <c r="I683" s="51" t="str">
        <f>IFERROR((VLOOKUP(C683,ผู้สำเร็จการศึกษา!$C$1:$M$3332,8,0)),"")</f>
        <v/>
      </c>
      <c r="J683" s="51"/>
      <c r="K683" s="51"/>
      <c r="L683" s="51"/>
      <c r="M683" s="51"/>
      <c r="N683" s="51"/>
      <c r="O683" s="51"/>
      <c r="P683" s="51"/>
      <c r="Q683" s="51"/>
      <c r="R683" s="51"/>
      <c r="S683" s="39"/>
      <c r="T683" s="40"/>
      <c r="U683" s="39"/>
      <c r="V683" s="40"/>
      <c r="W683" s="39"/>
      <c r="X683" s="41"/>
      <c r="Y683" s="41"/>
      <c r="Z683" s="41"/>
      <c r="AA683" s="42"/>
      <c r="AB683" s="41"/>
      <c r="AC683" s="41"/>
      <c r="AD683" s="41"/>
      <c r="AE683" s="40"/>
      <c r="AF683" s="43"/>
      <c r="AG683" s="43"/>
      <c r="AH683" s="40"/>
      <c r="AI683" s="44"/>
      <c r="AJ683" s="44"/>
      <c r="AK683" s="44"/>
      <c r="AL683" s="44"/>
      <c r="AM683" s="44"/>
      <c r="AN683" s="44"/>
      <c r="AO683" s="45"/>
      <c r="AP683" s="45"/>
      <c r="AQ683" s="45"/>
      <c r="AR683" s="45"/>
      <c r="AS683" s="45"/>
      <c r="AT683" s="45"/>
      <c r="AU683" s="38"/>
      <c r="AV683" s="38"/>
      <c r="AW683" s="38"/>
      <c r="AX683" s="38"/>
      <c r="AY683" s="38"/>
      <c r="AZ683" s="38"/>
      <c r="BA683" s="45"/>
      <c r="BB683" s="45"/>
      <c r="BC683" s="45"/>
      <c r="BD683" s="45"/>
      <c r="BE683" s="45"/>
      <c r="BF683" s="38"/>
      <c r="BG683" s="38"/>
      <c r="BH683" s="38"/>
      <c r="BI683" s="38"/>
      <c r="BJ683" s="45"/>
      <c r="BK683" s="45"/>
      <c r="BL683" s="38"/>
      <c r="BM683" s="38"/>
      <c r="BN683" s="38"/>
      <c r="BO683" s="38"/>
      <c r="BP683" s="42"/>
      <c r="BQ683" s="42"/>
      <c r="BR683" s="42"/>
      <c r="BS683" s="42"/>
      <c r="BT683" s="42"/>
    </row>
    <row r="684" spans="1:72" s="63" customFormat="1">
      <c r="A684" s="53" t="str">
        <f t="shared" si="10"/>
        <v/>
      </c>
      <c r="B684" s="62"/>
      <c r="C684" s="65"/>
      <c r="D684" s="50" t="str">
        <f>IFERROR((VLOOKUP(C684,ผู้สำเร็จการศึกษา!$C$1:$M$3332,2,0)),"")</f>
        <v/>
      </c>
      <c r="E684" s="51" t="str">
        <f>IFERROR((VLOOKUP(C684,ผู้สำเร็จการศึกษา!$C$1:$M$3332,3,0)),"")</f>
        <v/>
      </c>
      <c r="F684" s="51" t="str">
        <f>IFERROR((VLOOKUP(C684,ผู้สำเร็จการศึกษา!$C$1:$M$3332,4,0)),"")</f>
        <v/>
      </c>
      <c r="G684" s="51" t="str">
        <f>IFERROR((VLOOKUP(C684,ผู้สำเร็จการศึกษา!$C$1:$M$3332,10,0)),"")</f>
        <v/>
      </c>
      <c r="H684" s="51" t="str">
        <f>IFERROR((VLOOKUP(C684,ผู้สำเร็จการศึกษา!$C$1:$M$3332,6,0)),"")</f>
        <v/>
      </c>
      <c r="I684" s="51" t="str">
        <f>IFERROR((VLOOKUP(C684,ผู้สำเร็จการศึกษา!$C$1:$M$3332,8,0)),"")</f>
        <v/>
      </c>
      <c r="J684" s="51"/>
      <c r="K684" s="51"/>
      <c r="L684" s="51"/>
      <c r="M684" s="51"/>
      <c r="N684" s="51"/>
      <c r="O684" s="51"/>
      <c r="P684" s="51"/>
      <c r="Q684" s="51"/>
      <c r="R684" s="51"/>
      <c r="S684" s="39"/>
      <c r="T684" s="40"/>
      <c r="U684" s="39"/>
      <c r="V684" s="40"/>
      <c r="W684" s="39"/>
      <c r="X684" s="41"/>
      <c r="Y684" s="41"/>
      <c r="Z684" s="41"/>
      <c r="AA684" s="42"/>
      <c r="AB684" s="41"/>
      <c r="AC684" s="41"/>
      <c r="AD684" s="41"/>
      <c r="AE684" s="40"/>
      <c r="AF684" s="43"/>
      <c r="AG684" s="43"/>
      <c r="AH684" s="40"/>
      <c r="AI684" s="44"/>
      <c r="AJ684" s="44"/>
      <c r="AK684" s="44"/>
      <c r="AL684" s="44"/>
      <c r="AM684" s="44"/>
      <c r="AN684" s="44"/>
      <c r="AO684" s="45"/>
      <c r="AP684" s="45"/>
      <c r="AQ684" s="45"/>
      <c r="AR684" s="45"/>
      <c r="AS684" s="45"/>
      <c r="AT684" s="45"/>
      <c r="AU684" s="38"/>
      <c r="AV684" s="38"/>
      <c r="AW684" s="38"/>
      <c r="AX684" s="38"/>
      <c r="AY684" s="38"/>
      <c r="AZ684" s="38"/>
      <c r="BA684" s="45"/>
      <c r="BB684" s="45"/>
      <c r="BC684" s="45"/>
      <c r="BD684" s="45"/>
      <c r="BE684" s="45"/>
      <c r="BF684" s="38"/>
      <c r="BG684" s="38"/>
      <c r="BH684" s="38"/>
      <c r="BI684" s="38"/>
      <c r="BJ684" s="45"/>
      <c r="BK684" s="45"/>
      <c r="BL684" s="38"/>
      <c r="BM684" s="38"/>
      <c r="BN684" s="38"/>
      <c r="BO684" s="38"/>
      <c r="BP684" s="42"/>
      <c r="BQ684" s="42"/>
      <c r="BR684" s="42"/>
      <c r="BS684" s="42"/>
      <c r="BT684" s="42"/>
    </row>
    <row r="685" spans="1:72" s="63" customFormat="1">
      <c r="A685" s="53" t="str">
        <f t="shared" si="10"/>
        <v/>
      </c>
      <c r="B685" s="62"/>
      <c r="C685" s="65"/>
      <c r="D685" s="50" t="str">
        <f>IFERROR((VLOOKUP(C685,ผู้สำเร็จการศึกษา!$C$1:$M$3332,2,0)),"")</f>
        <v/>
      </c>
      <c r="E685" s="51" t="str">
        <f>IFERROR((VLOOKUP(C685,ผู้สำเร็จการศึกษา!$C$1:$M$3332,3,0)),"")</f>
        <v/>
      </c>
      <c r="F685" s="51" t="str">
        <f>IFERROR((VLOOKUP(C685,ผู้สำเร็จการศึกษา!$C$1:$M$3332,4,0)),"")</f>
        <v/>
      </c>
      <c r="G685" s="51" t="str">
        <f>IFERROR((VLOOKUP(C685,ผู้สำเร็จการศึกษา!$C$1:$M$3332,10,0)),"")</f>
        <v/>
      </c>
      <c r="H685" s="51" t="str">
        <f>IFERROR((VLOOKUP(C685,ผู้สำเร็จการศึกษา!$C$1:$M$3332,6,0)),"")</f>
        <v/>
      </c>
      <c r="I685" s="51" t="str">
        <f>IFERROR((VLOOKUP(C685,ผู้สำเร็จการศึกษา!$C$1:$M$3332,8,0)),"")</f>
        <v/>
      </c>
      <c r="J685" s="51"/>
      <c r="K685" s="51"/>
      <c r="L685" s="51"/>
      <c r="M685" s="51"/>
      <c r="N685" s="51"/>
      <c r="O685" s="51"/>
      <c r="P685" s="51"/>
      <c r="Q685" s="51"/>
      <c r="R685" s="51"/>
      <c r="S685" s="39"/>
      <c r="T685" s="40"/>
      <c r="U685" s="39"/>
      <c r="V685" s="40"/>
      <c r="W685" s="39"/>
      <c r="X685" s="41"/>
      <c r="Y685" s="41"/>
      <c r="Z685" s="41"/>
      <c r="AA685" s="42"/>
      <c r="AB685" s="41"/>
      <c r="AC685" s="41"/>
      <c r="AD685" s="41"/>
      <c r="AE685" s="40"/>
      <c r="AF685" s="43"/>
      <c r="AG685" s="43"/>
      <c r="AH685" s="40"/>
      <c r="AI685" s="44"/>
      <c r="AJ685" s="44"/>
      <c r="AK685" s="44"/>
      <c r="AL685" s="44"/>
      <c r="AM685" s="44"/>
      <c r="AN685" s="44"/>
      <c r="AO685" s="45"/>
      <c r="AP685" s="45"/>
      <c r="AQ685" s="45"/>
      <c r="AR685" s="45"/>
      <c r="AS685" s="45"/>
      <c r="AT685" s="45"/>
      <c r="AU685" s="38"/>
      <c r="AV685" s="38"/>
      <c r="AW685" s="38"/>
      <c r="AX685" s="38"/>
      <c r="AY685" s="38"/>
      <c r="AZ685" s="38"/>
      <c r="BA685" s="45"/>
      <c r="BB685" s="45"/>
      <c r="BC685" s="45"/>
      <c r="BD685" s="45"/>
      <c r="BE685" s="45"/>
      <c r="BF685" s="38"/>
      <c r="BG685" s="38"/>
      <c r="BH685" s="38"/>
      <c r="BI685" s="38"/>
      <c r="BJ685" s="45"/>
      <c r="BK685" s="45"/>
      <c r="BL685" s="38"/>
      <c r="BM685" s="38"/>
      <c r="BN685" s="38"/>
      <c r="BO685" s="38"/>
      <c r="BP685" s="42"/>
      <c r="BQ685" s="42"/>
      <c r="BR685" s="42"/>
      <c r="BS685" s="42"/>
      <c r="BT685" s="42"/>
    </row>
    <row r="686" spans="1:72" s="63" customFormat="1">
      <c r="A686" s="53" t="str">
        <f t="shared" si="10"/>
        <v/>
      </c>
      <c r="B686" s="62"/>
      <c r="C686" s="65"/>
      <c r="D686" s="50" t="str">
        <f>IFERROR((VLOOKUP(C686,ผู้สำเร็จการศึกษา!$C$1:$M$3332,2,0)),"")</f>
        <v/>
      </c>
      <c r="E686" s="51" t="str">
        <f>IFERROR((VLOOKUP(C686,ผู้สำเร็จการศึกษา!$C$1:$M$3332,3,0)),"")</f>
        <v/>
      </c>
      <c r="F686" s="51" t="str">
        <f>IFERROR((VLOOKUP(C686,ผู้สำเร็จการศึกษา!$C$1:$M$3332,4,0)),"")</f>
        <v/>
      </c>
      <c r="G686" s="51" t="str">
        <f>IFERROR((VLOOKUP(C686,ผู้สำเร็จการศึกษา!$C$1:$M$3332,10,0)),"")</f>
        <v/>
      </c>
      <c r="H686" s="51" t="str">
        <f>IFERROR((VLOOKUP(C686,ผู้สำเร็จการศึกษา!$C$1:$M$3332,6,0)),"")</f>
        <v/>
      </c>
      <c r="I686" s="51" t="str">
        <f>IFERROR((VLOOKUP(C686,ผู้สำเร็จการศึกษา!$C$1:$M$3332,8,0)),"")</f>
        <v/>
      </c>
      <c r="J686" s="51"/>
      <c r="K686" s="51"/>
      <c r="L686" s="51"/>
      <c r="M686" s="51"/>
      <c r="N686" s="51"/>
      <c r="O686" s="51"/>
      <c r="P686" s="51"/>
      <c r="Q686" s="51"/>
      <c r="R686" s="51"/>
      <c r="S686" s="39"/>
      <c r="T686" s="40"/>
      <c r="U686" s="39"/>
      <c r="V686" s="40"/>
      <c r="W686" s="39"/>
      <c r="X686" s="41"/>
      <c r="Y686" s="41"/>
      <c r="Z686" s="41"/>
      <c r="AA686" s="42"/>
      <c r="AB686" s="41"/>
      <c r="AC686" s="41"/>
      <c r="AD686" s="41"/>
      <c r="AE686" s="40"/>
      <c r="AF686" s="43"/>
      <c r="AG686" s="43"/>
      <c r="AH686" s="40"/>
      <c r="AI686" s="44"/>
      <c r="AJ686" s="44"/>
      <c r="AK686" s="44"/>
      <c r="AL686" s="44"/>
      <c r="AM686" s="44"/>
      <c r="AN686" s="44"/>
      <c r="AO686" s="45"/>
      <c r="AP686" s="45"/>
      <c r="AQ686" s="45"/>
      <c r="AR686" s="45"/>
      <c r="AS686" s="45"/>
      <c r="AT686" s="45"/>
      <c r="AU686" s="38"/>
      <c r="AV686" s="38"/>
      <c r="AW686" s="38"/>
      <c r="AX686" s="38"/>
      <c r="AY686" s="38"/>
      <c r="AZ686" s="38"/>
      <c r="BA686" s="45"/>
      <c r="BB686" s="45"/>
      <c r="BC686" s="45"/>
      <c r="BD686" s="45"/>
      <c r="BE686" s="45"/>
      <c r="BF686" s="38"/>
      <c r="BG686" s="38"/>
      <c r="BH686" s="38"/>
      <c r="BI686" s="38"/>
      <c r="BJ686" s="45"/>
      <c r="BK686" s="45"/>
      <c r="BL686" s="38"/>
      <c r="BM686" s="38"/>
      <c r="BN686" s="38"/>
      <c r="BO686" s="38"/>
      <c r="BP686" s="42"/>
      <c r="BQ686" s="42"/>
      <c r="BR686" s="42"/>
      <c r="BS686" s="42"/>
      <c r="BT686" s="42"/>
    </row>
    <row r="687" spans="1:72" s="63" customFormat="1">
      <c r="A687" s="53" t="str">
        <f t="shared" si="10"/>
        <v/>
      </c>
      <c r="B687" s="62"/>
      <c r="C687" s="65"/>
      <c r="D687" s="50" t="str">
        <f>IFERROR((VLOOKUP(C687,ผู้สำเร็จการศึกษา!$C$1:$M$3332,2,0)),"")</f>
        <v/>
      </c>
      <c r="E687" s="51" t="str">
        <f>IFERROR((VLOOKUP(C687,ผู้สำเร็จการศึกษา!$C$1:$M$3332,3,0)),"")</f>
        <v/>
      </c>
      <c r="F687" s="51" t="str">
        <f>IFERROR((VLOOKUP(C687,ผู้สำเร็จการศึกษา!$C$1:$M$3332,4,0)),"")</f>
        <v/>
      </c>
      <c r="G687" s="51" t="str">
        <f>IFERROR((VLOOKUP(C687,ผู้สำเร็จการศึกษา!$C$1:$M$3332,10,0)),"")</f>
        <v/>
      </c>
      <c r="H687" s="51" t="str">
        <f>IFERROR((VLOOKUP(C687,ผู้สำเร็จการศึกษา!$C$1:$M$3332,6,0)),"")</f>
        <v/>
      </c>
      <c r="I687" s="51" t="str">
        <f>IFERROR((VLOOKUP(C687,ผู้สำเร็จการศึกษา!$C$1:$M$3332,8,0)),"")</f>
        <v/>
      </c>
      <c r="J687" s="51"/>
      <c r="K687" s="51"/>
      <c r="L687" s="51"/>
      <c r="M687" s="51"/>
      <c r="N687" s="51"/>
      <c r="O687" s="51"/>
      <c r="P687" s="51"/>
      <c r="Q687" s="51"/>
      <c r="R687" s="51"/>
      <c r="S687" s="39"/>
      <c r="T687" s="40"/>
      <c r="U687" s="39"/>
      <c r="V687" s="40"/>
      <c r="W687" s="39"/>
      <c r="X687" s="41"/>
      <c r="Y687" s="41"/>
      <c r="Z687" s="41"/>
      <c r="AA687" s="42"/>
      <c r="AB687" s="41"/>
      <c r="AC687" s="41"/>
      <c r="AD687" s="41"/>
      <c r="AE687" s="40"/>
      <c r="AF687" s="43"/>
      <c r="AG687" s="43"/>
      <c r="AH687" s="40"/>
      <c r="AI687" s="44"/>
      <c r="AJ687" s="44"/>
      <c r="AK687" s="44"/>
      <c r="AL687" s="44"/>
      <c r="AM687" s="44"/>
      <c r="AN687" s="44"/>
      <c r="AO687" s="45"/>
      <c r="AP687" s="45"/>
      <c r="AQ687" s="45"/>
      <c r="AR687" s="45"/>
      <c r="AS687" s="45"/>
      <c r="AT687" s="45"/>
      <c r="AU687" s="38"/>
      <c r="AV687" s="38"/>
      <c r="AW687" s="38"/>
      <c r="AX687" s="38"/>
      <c r="AY687" s="38"/>
      <c r="AZ687" s="38"/>
      <c r="BA687" s="45"/>
      <c r="BB687" s="45"/>
      <c r="BC687" s="45"/>
      <c r="BD687" s="45"/>
      <c r="BE687" s="45"/>
      <c r="BF687" s="38"/>
      <c r="BG687" s="38"/>
      <c r="BH687" s="38"/>
      <c r="BI687" s="38"/>
      <c r="BJ687" s="45"/>
      <c r="BK687" s="45"/>
      <c r="BL687" s="38"/>
      <c r="BM687" s="38"/>
      <c r="BN687" s="38"/>
      <c r="BO687" s="38"/>
      <c r="BP687" s="42"/>
      <c r="BQ687" s="42"/>
      <c r="BR687" s="42"/>
      <c r="BS687" s="42"/>
      <c r="BT687" s="42"/>
    </row>
    <row r="688" spans="1:72" s="63" customFormat="1">
      <c r="A688" s="53" t="str">
        <f t="shared" si="10"/>
        <v/>
      </c>
      <c r="B688" s="62"/>
      <c r="C688" s="65"/>
      <c r="D688" s="50" t="str">
        <f>IFERROR((VLOOKUP(C688,ผู้สำเร็จการศึกษา!$C$1:$M$3332,2,0)),"")</f>
        <v/>
      </c>
      <c r="E688" s="51" t="str">
        <f>IFERROR((VLOOKUP(C688,ผู้สำเร็จการศึกษา!$C$1:$M$3332,3,0)),"")</f>
        <v/>
      </c>
      <c r="F688" s="51" t="str">
        <f>IFERROR((VLOOKUP(C688,ผู้สำเร็จการศึกษา!$C$1:$M$3332,4,0)),"")</f>
        <v/>
      </c>
      <c r="G688" s="51" t="str">
        <f>IFERROR((VLOOKUP(C688,ผู้สำเร็จการศึกษา!$C$1:$M$3332,10,0)),"")</f>
        <v/>
      </c>
      <c r="H688" s="51" t="str">
        <f>IFERROR((VLOOKUP(C688,ผู้สำเร็จการศึกษา!$C$1:$M$3332,6,0)),"")</f>
        <v/>
      </c>
      <c r="I688" s="51" t="str">
        <f>IFERROR((VLOOKUP(C688,ผู้สำเร็จการศึกษา!$C$1:$M$3332,8,0)),"")</f>
        <v/>
      </c>
      <c r="J688" s="51"/>
      <c r="K688" s="51"/>
      <c r="L688" s="51"/>
      <c r="M688" s="51"/>
      <c r="N688" s="51"/>
      <c r="O688" s="51"/>
      <c r="P688" s="51"/>
      <c r="Q688" s="51"/>
      <c r="R688" s="51"/>
      <c r="S688" s="39"/>
      <c r="T688" s="40"/>
      <c r="U688" s="39"/>
      <c r="V688" s="40"/>
      <c r="W688" s="39"/>
      <c r="X688" s="41"/>
      <c r="Y688" s="41"/>
      <c r="Z688" s="41"/>
      <c r="AA688" s="42"/>
      <c r="AB688" s="41"/>
      <c r="AC688" s="41"/>
      <c r="AD688" s="41"/>
      <c r="AE688" s="40"/>
      <c r="AF688" s="43"/>
      <c r="AG688" s="43"/>
      <c r="AH688" s="40"/>
      <c r="AI688" s="44"/>
      <c r="AJ688" s="44"/>
      <c r="AK688" s="44"/>
      <c r="AL688" s="44"/>
      <c r="AM688" s="44"/>
      <c r="AN688" s="44"/>
      <c r="AO688" s="45"/>
      <c r="AP688" s="45"/>
      <c r="AQ688" s="45"/>
      <c r="AR688" s="45"/>
      <c r="AS688" s="45"/>
      <c r="AT688" s="45"/>
      <c r="AU688" s="38"/>
      <c r="AV688" s="38"/>
      <c r="AW688" s="38"/>
      <c r="AX688" s="38"/>
      <c r="AY688" s="38"/>
      <c r="AZ688" s="38"/>
      <c r="BA688" s="45"/>
      <c r="BB688" s="45"/>
      <c r="BC688" s="45"/>
      <c r="BD688" s="45"/>
      <c r="BE688" s="45"/>
      <c r="BF688" s="38"/>
      <c r="BG688" s="38"/>
      <c r="BH688" s="38"/>
      <c r="BI688" s="38"/>
      <c r="BJ688" s="45"/>
      <c r="BK688" s="45"/>
      <c r="BL688" s="38"/>
      <c r="BM688" s="38"/>
      <c r="BN688" s="38"/>
      <c r="BO688" s="38"/>
      <c r="BP688" s="42"/>
      <c r="BQ688" s="42"/>
      <c r="BR688" s="42"/>
      <c r="BS688" s="42"/>
      <c r="BT688" s="42"/>
    </row>
    <row r="689" spans="1:72" s="63" customFormat="1">
      <c r="A689" s="53" t="str">
        <f t="shared" si="10"/>
        <v/>
      </c>
      <c r="B689" s="62"/>
      <c r="C689" s="65"/>
      <c r="D689" s="50" t="str">
        <f>IFERROR((VLOOKUP(C689,ผู้สำเร็จการศึกษา!$C$1:$M$3332,2,0)),"")</f>
        <v/>
      </c>
      <c r="E689" s="51" t="str">
        <f>IFERROR((VLOOKUP(C689,ผู้สำเร็จการศึกษา!$C$1:$M$3332,3,0)),"")</f>
        <v/>
      </c>
      <c r="F689" s="51" t="str">
        <f>IFERROR((VLOOKUP(C689,ผู้สำเร็จการศึกษา!$C$1:$M$3332,4,0)),"")</f>
        <v/>
      </c>
      <c r="G689" s="51" t="str">
        <f>IFERROR((VLOOKUP(C689,ผู้สำเร็จการศึกษา!$C$1:$M$3332,10,0)),"")</f>
        <v/>
      </c>
      <c r="H689" s="51" t="str">
        <f>IFERROR((VLOOKUP(C689,ผู้สำเร็จการศึกษา!$C$1:$M$3332,6,0)),"")</f>
        <v/>
      </c>
      <c r="I689" s="51" t="str">
        <f>IFERROR((VLOOKUP(C689,ผู้สำเร็จการศึกษา!$C$1:$M$3332,8,0)),"")</f>
        <v/>
      </c>
      <c r="J689" s="51"/>
      <c r="K689" s="51"/>
      <c r="L689" s="51"/>
      <c r="M689" s="51"/>
      <c r="N689" s="51"/>
      <c r="O689" s="51"/>
      <c r="P689" s="51"/>
      <c r="Q689" s="51"/>
      <c r="R689" s="51"/>
      <c r="S689" s="39"/>
      <c r="T689" s="40"/>
      <c r="U689" s="39"/>
      <c r="V689" s="40"/>
      <c r="W689" s="39"/>
      <c r="X689" s="41"/>
      <c r="Y689" s="41"/>
      <c r="Z689" s="41"/>
      <c r="AA689" s="42"/>
      <c r="AB689" s="41"/>
      <c r="AC689" s="41"/>
      <c r="AD689" s="41"/>
      <c r="AE689" s="40"/>
      <c r="AF689" s="43"/>
      <c r="AG689" s="43"/>
      <c r="AH689" s="40"/>
      <c r="AI689" s="44"/>
      <c r="AJ689" s="44"/>
      <c r="AK689" s="44"/>
      <c r="AL689" s="44"/>
      <c r="AM689" s="44"/>
      <c r="AN689" s="44"/>
      <c r="AO689" s="45"/>
      <c r="AP689" s="45"/>
      <c r="AQ689" s="45"/>
      <c r="AR689" s="45"/>
      <c r="AS689" s="45"/>
      <c r="AT689" s="45"/>
      <c r="AU689" s="38"/>
      <c r="AV689" s="38"/>
      <c r="AW689" s="38"/>
      <c r="AX689" s="38"/>
      <c r="AY689" s="38"/>
      <c r="AZ689" s="38"/>
      <c r="BA689" s="45"/>
      <c r="BB689" s="45"/>
      <c r="BC689" s="45"/>
      <c r="BD689" s="45"/>
      <c r="BE689" s="45"/>
      <c r="BF689" s="38"/>
      <c r="BG689" s="38"/>
      <c r="BH689" s="38"/>
      <c r="BI689" s="38"/>
      <c r="BJ689" s="45"/>
      <c r="BK689" s="45"/>
      <c r="BL689" s="38"/>
      <c r="BM689" s="38"/>
      <c r="BN689" s="38"/>
      <c r="BO689" s="38"/>
      <c r="BP689" s="42"/>
      <c r="BQ689" s="42"/>
      <c r="BR689" s="42"/>
      <c r="BS689" s="42"/>
      <c r="BT689" s="42"/>
    </row>
    <row r="690" spans="1:72" s="63" customFormat="1">
      <c r="A690" s="53" t="str">
        <f t="shared" si="10"/>
        <v/>
      </c>
      <c r="B690" s="62"/>
      <c r="C690" s="65"/>
      <c r="D690" s="50" t="str">
        <f>IFERROR((VLOOKUP(C690,ผู้สำเร็จการศึกษา!$C$1:$M$3332,2,0)),"")</f>
        <v/>
      </c>
      <c r="E690" s="51" t="str">
        <f>IFERROR((VLOOKUP(C690,ผู้สำเร็จการศึกษา!$C$1:$M$3332,3,0)),"")</f>
        <v/>
      </c>
      <c r="F690" s="51" t="str">
        <f>IFERROR((VLOOKUP(C690,ผู้สำเร็จการศึกษา!$C$1:$M$3332,4,0)),"")</f>
        <v/>
      </c>
      <c r="G690" s="51" t="str">
        <f>IFERROR((VLOOKUP(C690,ผู้สำเร็จการศึกษา!$C$1:$M$3332,10,0)),"")</f>
        <v/>
      </c>
      <c r="H690" s="51" t="str">
        <f>IFERROR((VLOOKUP(C690,ผู้สำเร็จการศึกษา!$C$1:$M$3332,6,0)),"")</f>
        <v/>
      </c>
      <c r="I690" s="51" t="str">
        <f>IFERROR((VLOOKUP(C690,ผู้สำเร็จการศึกษา!$C$1:$M$3332,8,0)),"")</f>
        <v/>
      </c>
      <c r="J690" s="51"/>
      <c r="K690" s="51"/>
      <c r="L690" s="51"/>
      <c r="M690" s="51"/>
      <c r="N690" s="51"/>
      <c r="O690" s="51"/>
      <c r="P690" s="51"/>
      <c r="Q690" s="51"/>
      <c r="R690" s="51"/>
      <c r="S690" s="39"/>
      <c r="T690" s="40"/>
      <c r="U690" s="39"/>
      <c r="V690" s="40"/>
      <c r="W690" s="39"/>
      <c r="X690" s="41"/>
      <c r="Y690" s="41"/>
      <c r="Z690" s="41"/>
      <c r="AA690" s="42"/>
      <c r="AB690" s="41"/>
      <c r="AC690" s="41"/>
      <c r="AD690" s="41"/>
      <c r="AE690" s="40"/>
      <c r="AF690" s="43"/>
      <c r="AG690" s="43"/>
      <c r="AH690" s="40"/>
      <c r="AI690" s="44"/>
      <c r="AJ690" s="44"/>
      <c r="AK690" s="44"/>
      <c r="AL690" s="44"/>
      <c r="AM690" s="44"/>
      <c r="AN690" s="44"/>
      <c r="AO690" s="45"/>
      <c r="AP690" s="45"/>
      <c r="AQ690" s="45"/>
      <c r="AR690" s="45"/>
      <c r="AS690" s="45"/>
      <c r="AT690" s="45"/>
      <c r="AU690" s="38"/>
      <c r="AV690" s="38"/>
      <c r="AW690" s="38"/>
      <c r="AX690" s="38"/>
      <c r="AY690" s="38"/>
      <c r="AZ690" s="38"/>
      <c r="BA690" s="45"/>
      <c r="BB690" s="45"/>
      <c r="BC690" s="45"/>
      <c r="BD690" s="45"/>
      <c r="BE690" s="45"/>
      <c r="BF690" s="38"/>
      <c r="BG690" s="38"/>
      <c r="BH690" s="38"/>
      <c r="BI690" s="38"/>
      <c r="BJ690" s="45"/>
      <c r="BK690" s="45"/>
      <c r="BL690" s="38"/>
      <c r="BM690" s="38"/>
      <c r="BN690" s="38"/>
      <c r="BO690" s="38"/>
      <c r="BP690" s="42"/>
      <c r="BQ690" s="42"/>
      <c r="BR690" s="42"/>
      <c r="BS690" s="42"/>
      <c r="BT690" s="42"/>
    </row>
    <row r="691" spans="1:72" s="63" customFormat="1">
      <c r="A691" s="53" t="str">
        <f t="shared" si="10"/>
        <v/>
      </c>
      <c r="B691" s="62"/>
      <c r="C691" s="65"/>
      <c r="D691" s="50" t="str">
        <f>IFERROR((VLOOKUP(C691,ผู้สำเร็จการศึกษา!$C$1:$M$3332,2,0)),"")</f>
        <v/>
      </c>
      <c r="E691" s="51" t="str">
        <f>IFERROR((VLOOKUP(C691,ผู้สำเร็จการศึกษา!$C$1:$M$3332,3,0)),"")</f>
        <v/>
      </c>
      <c r="F691" s="51" t="str">
        <f>IFERROR((VLOOKUP(C691,ผู้สำเร็จการศึกษา!$C$1:$M$3332,4,0)),"")</f>
        <v/>
      </c>
      <c r="G691" s="51" t="str">
        <f>IFERROR((VLOOKUP(C691,ผู้สำเร็จการศึกษา!$C$1:$M$3332,10,0)),"")</f>
        <v/>
      </c>
      <c r="H691" s="51" t="str">
        <f>IFERROR((VLOOKUP(C691,ผู้สำเร็จการศึกษา!$C$1:$M$3332,6,0)),"")</f>
        <v/>
      </c>
      <c r="I691" s="51" t="str">
        <f>IFERROR((VLOOKUP(C691,ผู้สำเร็จการศึกษา!$C$1:$M$3332,8,0)),"")</f>
        <v/>
      </c>
      <c r="J691" s="51"/>
      <c r="K691" s="51"/>
      <c r="L691" s="51"/>
      <c r="M691" s="51"/>
      <c r="N691" s="51"/>
      <c r="O691" s="51"/>
      <c r="P691" s="51"/>
      <c r="Q691" s="51"/>
      <c r="R691" s="51"/>
      <c r="S691" s="39"/>
      <c r="T691" s="40"/>
      <c r="U691" s="39"/>
      <c r="V691" s="40"/>
      <c r="W691" s="39"/>
      <c r="X691" s="41"/>
      <c r="Y691" s="41"/>
      <c r="Z691" s="41"/>
      <c r="AA691" s="42"/>
      <c r="AB691" s="41"/>
      <c r="AC691" s="41"/>
      <c r="AD691" s="41"/>
      <c r="AE691" s="40"/>
      <c r="AF691" s="43"/>
      <c r="AG691" s="43"/>
      <c r="AH691" s="40"/>
      <c r="AI691" s="44"/>
      <c r="AJ691" s="44"/>
      <c r="AK691" s="44"/>
      <c r="AL691" s="44"/>
      <c r="AM691" s="44"/>
      <c r="AN691" s="44"/>
      <c r="AO691" s="45"/>
      <c r="AP691" s="45"/>
      <c r="AQ691" s="45"/>
      <c r="AR691" s="45"/>
      <c r="AS691" s="45"/>
      <c r="AT691" s="45"/>
      <c r="AU691" s="38"/>
      <c r="AV691" s="38"/>
      <c r="AW691" s="38"/>
      <c r="AX691" s="38"/>
      <c r="AY691" s="38"/>
      <c r="AZ691" s="38"/>
      <c r="BA691" s="45"/>
      <c r="BB691" s="45"/>
      <c r="BC691" s="45"/>
      <c r="BD691" s="45"/>
      <c r="BE691" s="45"/>
      <c r="BF691" s="38"/>
      <c r="BG691" s="38"/>
      <c r="BH691" s="38"/>
      <c r="BI691" s="38"/>
      <c r="BJ691" s="45"/>
      <c r="BK691" s="45"/>
      <c r="BL691" s="38"/>
      <c r="BM691" s="38"/>
      <c r="BN691" s="38"/>
      <c r="BO691" s="38"/>
      <c r="BP691" s="42"/>
      <c r="BQ691" s="42"/>
      <c r="BR691" s="42"/>
      <c r="BS691" s="42"/>
      <c r="BT691" s="42"/>
    </row>
    <row r="692" spans="1:72" s="63" customFormat="1">
      <c r="A692" s="53" t="str">
        <f t="shared" si="10"/>
        <v/>
      </c>
      <c r="B692" s="62"/>
      <c r="C692" s="65"/>
      <c r="D692" s="50" t="str">
        <f>IFERROR((VLOOKUP(C692,ผู้สำเร็จการศึกษา!$C$1:$M$3332,2,0)),"")</f>
        <v/>
      </c>
      <c r="E692" s="51" t="str">
        <f>IFERROR((VLOOKUP(C692,ผู้สำเร็จการศึกษา!$C$1:$M$3332,3,0)),"")</f>
        <v/>
      </c>
      <c r="F692" s="51" t="str">
        <f>IFERROR((VLOOKUP(C692,ผู้สำเร็จการศึกษา!$C$1:$M$3332,4,0)),"")</f>
        <v/>
      </c>
      <c r="G692" s="51" t="str">
        <f>IFERROR((VLOOKUP(C692,ผู้สำเร็จการศึกษา!$C$1:$M$3332,10,0)),"")</f>
        <v/>
      </c>
      <c r="H692" s="51" t="str">
        <f>IFERROR((VLOOKUP(C692,ผู้สำเร็จการศึกษา!$C$1:$M$3332,6,0)),"")</f>
        <v/>
      </c>
      <c r="I692" s="51" t="str">
        <f>IFERROR((VLOOKUP(C692,ผู้สำเร็จการศึกษา!$C$1:$M$3332,8,0)),"")</f>
        <v/>
      </c>
      <c r="J692" s="51"/>
      <c r="K692" s="51"/>
      <c r="L692" s="51"/>
      <c r="M692" s="51"/>
      <c r="N692" s="51"/>
      <c r="O692" s="51"/>
      <c r="P692" s="51"/>
      <c r="Q692" s="51"/>
      <c r="R692" s="51"/>
      <c r="S692" s="39"/>
      <c r="T692" s="40"/>
      <c r="U692" s="39"/>
      <c r="V692" s="40"/>
      <c r="W692" s="39"/>
      <c r="X692" s="41"/>
      <c r="Y692" s="41"/>
      <c r="Z692" s="41"/>
      <c r="AA692" s="42"/>
      <c r="AB692" s="41"/>
      <c r="AC692" s="41"/>
      <c r="AD692" s="41"/>
      <c r="AE692" s="40"/>
      <c r="AF692" s="43"/>
      <c r="AG692" s="43"/>
      <c r="AH692" s="40"/>
      <c r="AI692" s="44"/>
      <c r="AJ692" s="44"/>
      <c r="AK692" s="44"/>
      <c r="AL692" s="44"/>
      <c r="AM692" s="44"/>
      <c r="AN692" s="44"/>
      <c r="AO692" s="45"/>
      <c r="AP692" s="45"/>
      <c r="AQ692" s="45"/>
      <c r="AR692" s="45"/>
      <c r="AS692" s="45"/>
      <c r="AT692" s="45"/>
      <c r="AU692" s="38"/>
      <c r="AV692" s="38"/>
      <c r="AW692" s="38"/>
      <c r="AX692" s="38"/>
      <c r="AY692" s="38"/>
      <c r="AZ692" s="38"/>
      <c r="BA692" s="45"/>
      <c r="BB692" s="45"/>
      <c r="BC692" s="45"/>
      <c r="BD692" s="45"/>
      <c r="BE692" s="45"/>
      <c r="BF692" s="38"/>
      <c r="BG692" s="38"/>
      <c r="BH692" s="38"/>
      <c r="BI692" s="38"/>
      <c r="BJ692" s="45"/>
      <c r="BK692" s="45"/>
      <c r="BL692" s="38"/>
      <c r="BM692" s="38"/>
      <c r="BN692" s="38"/>
      <c r="BO692" s="38"/>
      <c r="BP692" s="42"/>
      <c r="BQ692" s="42"/>
      <c r="BR692" s="42"/>
      <c r="BS692" s="42"/>
      <c r="BT692" s="42"/>
    </row>
    <row r="693" spans="1:72" s="63" customFormat="1">
      <c r="A693" s="53" t="str">
        <f t="shared" ref="A693:A756" si="11">IF(B693&lt;&gt;"",1+A692, IF(D693&lt;&gt;"",1+A692, IF(E693&lt;&gt;"",1+A692, IF(F693&lt;&gt;"",1+A692, IF(G693&lt;&gt;"",1+A692,"")))))</f>
        <v/>
      </c>
      <c r="B693" s="62"/>
      <c r="C693" s="65"/>
      <c r="D693" s="50" t="str">
        <f>IFERROR((VLOOKUP(C693,ผู้สำเร็จการศึกษา!$C$1:$M$3332,2,0)),"")</f>
        <v/>
      </c>
      <c r="E693" s="51" t="str">
        <f>IFERROR((VLOOKUP(C693,ผู้สำเร็จการศึกษา!$C$1:$M$3332,3,0)),"")</f>
        <v/>
      </c>
      <c r="F693" s="51" t="str">
        <f>IFERROR((VLOOKUP(C693,ผู้สำเร็จการศึกษา!$C$1:$M$3332,4,0)),"")</f>
        <v/>
      </c>
      <c r="G693" s="51" t="str">
        <f>IFERROR((VLOOKUP(C693,ผู้สำเร็จการศึกษา!$C$1:$M$3332,10,0)),"")</f>
        <v/>
      </c>
      <c r="H693" s="51" t="str">
        <f>IFERROR((VLOOKUP(C693,ผู้สำเร็จการศึกษา!$C$1:$M$3332,6,0)),"")</f>
        <v/>
      </c>
      <c r="I693" s="51" t="str">
        <f>IFERROR((VLOOKUP(C693,ผู้สำเร็จการศึกษา!$C$1:$M$3332,8,0)),"")</f>
        <v/>
      </c>
      <c r="J693" s="51"/>
      <c r="K693" s="51"/>
      <c r="L693" s="51"/>
      <c r="M693" s="51"/>
      <c r="N693" s="51"/>
      <c r="O693" s="51"/>
      <c r="P693" s="51"/>
      <c r="Q693" s="51"/>
      <c r="R693" s="51"/>
      <c r="S693" s="39"/>
      <c r="T693" s="40"/>
      <c r="U693" s="39"/>
      <c r="V693" s="40"/>
      <c r="W693" s="39"/>
      <c r="X693" s="41"/>
      <c r="Y693" s="41"/>
      <c r="Z693" s="41"/>
      <c r="AA693" s="42"/>
      <c r="AB693" s="41"/>
      <c r="AC693" s="41"/>
      <c r="AD693" s="41"/>
      <c r="AE693" s="40"/>
      <c r="AF693" s="43"/>
      <c r="AG693" s="43"/>
      <c r="AH693" s="40"/>
      <c r="AI693" s="44"/>
      <c r="AJ693" s="44"/>
      <c r="AK693" s="44"/>
      <c r="AL693" s="44"/>
      <c r="AM693" s="44"/>
      <c r="AN693" s="44"/>
      <c r="AO693" s="45"/>
      <c r="AP693" s="45"/>
      <c r="AQ693" s="45"/>
      <c r="AR693" s="45"/>
      <c r="AS693" s="45"/>
      <c r="AT693" s="45"/>
      <c r="AU693" s="38"/>
      <c r="AV693" s="38"/>
      <c r="AW693" s="38"/>
      <c r="AX693" s="38"/>
      <c r="AY693" s="38"/>
      <c r="AZ693" s="38"/>
      <c r="BA693" s="45"/>
      <c r="BB693" s="45"/>
      <c r="BC693" s="45"/>
      <c r="BD693" s="45"/>
      <c r="BE693" s="45"/>
      <c r="BF693" s="38"/>
      <c r="BG693" s="38"/>
      <c r="BH693" s="38"/>
      <c r="BI693" s="38"/>
      <c r="BJ693" s="45"/>
      <c r="BK693" s="45"/>
      <c r="BL693" s="38"/>
      <c r="BM693" s="38"/>
      <c r="BN693" s="38"/>
      <c r="BO693" s="38"/>
      <c r="BP693" s="42"/>
      <c r="BQ693" s="42"/>
      <c r="BR693" s="42"/>
      <c r="BS693" s="42"/>
      <c r="BT693" s="42"/>
    </row>
    <row r="694" spans="1:72" s="63" customFormat="1">
      <c r="A694" s="53" t="str">
        <f t="shared" si="11"/>
        <v/>
      </c>
      <c r="B694" s="62"/>
      <c r="C694" s="65"/>
      <c r="D694" s="50" t="str">
        <f>IFERROR((VLOOKUP(C694,ผู้สำเร็จการศึกษา!$C$1:$M$3332,2,0)),"")</f>
        <v/>
      </c>
      <c r="E694" s="51" t="str">
        <f>IFERROR((VLOOKUP(C694,ผู้สำเร็จการศึกษา!$C$1:$M$3332,3,0)),"")</f>
        <v/>
      </c>
      <c r="F694" s="51" t="str">
        <f>IFERROR((VLOOKUP(C694,ผู้สำเร็จการศึกษา!$C$1:$M$3332,4,0)),"")</f>
        <v/>
      </c>
      <c r="G694" s="51" t="str">
        <f>IFERROR((VLOOKUP(C694,ผู้สำเร็จการศึกษา!$C$1:$M$3332,10,0)),"")</f>
        <v/>
      </c>
      <c r="H694" s="51" t="str">
        <f>IFERROR((VLOOKUP(C694,ผู้สำเร็จการศึกษา!$C$1:$M$3332,6,0)),"")</f>
        <v/>
      </c>
      <c r="I694" s="51" t="str">
        <f>IFERROR((VLOOKUP(C694,ผู้สำเร็จการศึกษา!$C$1:$M$3332,8,0)),"")</f>
        <v/>
      </c>
      <c r="J694" s="51"/>
      <c r="K694" s="51"/>
      <c r="L694" s="51"/>
      <c r="M694" s="51"/>
      <c r="N694" s="51"/>
      <c r="O694" s="51"/>
      <c r="P694" s="51"/>
      <c r="Q694" s="51"/>
      <c r="R694" s="51"/>
      <c r="S694" s="39"/>
      <c r="T694" s="40"/>
      <c r="U694" s="39"/>
      <c r="V694" s="40"/>
      <c r="W694" s="39"/>
      <c r="X694" s="41"/>
      <c r="Y694" s="41"/>
      <c r="Z694" s="41"/>
      <c r="AA694" s="42"/>
      <c r="AB694" s="41"/>
      <c r="AC694" s="41"/>
      <c r="AD694" s="41"/>
      <c r="AE694" s="40"/>
      <c r="AF694" s="43"/>
      <c r="AG694" s="43"/>
      <c r="AH694" s="40"/>
      <c r="AI694" s="44"/>
      <c r="AJ694" s="44"/>
      <c r="AK694" s="44"/>
      <c r="AL694" s="44"/>
      <c r="AM694" s="44"/>
      <c r="AN694" s="44"/>
      <c r="AO694" s="45"/>
      <c r="AP694" s="45"/>
      <c r="AQ694" s="45"/>
      <c r="AR694" s="45"/>
      <c r="AS694" s="45"/>
      <c r="AT694" s="45"/>
      <c r="AU694" s="38"/>
      <c r="AV694" s="38"/>
      <c r="AW694" s="38"/>
      <c r="AX694" s="38"/>
      <c r="AY694" s="38"/>
      <c r="AZ694" s="38"/>
      <c r="BA694" s="45"/>
      <c r="BB694" s="45"/>
      <c r="BC694" s="45"/>
      <c r="BD694" s="45"/>
      <c r="BE694" s="45"/>
      <c r="BF694" s="38"/>
      <c r="BG694" s="38"/>
      <c r="BH694" s="38"/>
      <c r="BI694" s="38"/>
      <c r="BJ694" s="45"/>
      <c r="BK694" s="45"/>
      <c r="BL694" s="38"/>
      <c r="BM694" s="38"/>
      <c r="BN694" s="38"/>
      <c r="BO694" s="38"/>
      <c r="BP694" s="42"/>
      <c r="BQ694" s="42"/>
      <c r="BR694" s="42"/>
      <c r="BS694" s="42"/>
      <c r="BT694" s="42"/>
    </row>
    <row r="695" spans="1:72" s="63" customFormat="1">
      <c r="A695" s="53" t="str">
        <f t="shared" si="11"/>
        <v/>
      </c>
      <c r="B695" s="62"/>
      <c r="C695" s="65"/>
      <c r="D695" s="50" t="str">
        <f>IFERROR((VLOOKUP(C695,ผู้สำเร็จการศึกษา!$C$1:$M$3332,2,0)),"")</f>
        <v/>
      </c>
      <c r="E695" s="51" t="str">
        <f>IFERROR((VLOOKUP(C695,ผู้สำเร็จการศึกษา!$C$1:$M$3332,3,0)),"")</f>
        <v/>
      </c>
      <c r="F695" s="51" t="str">
        <f>IFERROR((VLOOKUP(C695,ผู้สำเร็จการศึกษา!$C$1:$M$3332,4,0)),"")</f>
        <v/>
      </c>
      <c r="G695" s="51" t="str">
        <f>IFERROR((VLOOKUP(C695,ผู้สำเร็จการศึกษา!$C$1:$M$3332,10,0)),"")</f>
        <v/>
      </c>
      <c r="H695" s="51" t="str">
        <f>IFERROR((VLOOKUP(C695,ผู้สำเร็จการศึกษา!$C$1:$M$3332,6,0)),"")</f>
        <v/>
      </c>
      <c r="I695" s="51" t="str">
        <f>IFERROR((VLOOKUP(C695,ผู้สำเร็จการศึกษา!$C$1:$M$3332,8,0)),"")</f>
        <v/>
      </c>
      <c r="J695" s="51"/>
      <c r="K695" s="51"/>
      <c r="L695" s="51"/>
      <c r="M695" s="51"/>
      <c r="N695" s="51"/>
      <c r="O695" s="51"/>
      <c r="P695" s="51"/>
      <c r="Q695" s="51"/>
      <c r="R695" s="51"/>
      <c r="S695" s="39"/>
      <c r="T695" s="40"/>
      <c r="U695" s="39"/>
      <c r="V695" s="40"/>
      <c r="W695" s="39"/>
      <c r="X695" s="41"/>
      <c r="Y695" s="41"/>
      <c r="Z695" s="41"/>
      <c r="AA695" s="42"/>
      <c r="AB695" s="41"/>
      <c r="AC695" s="41"/>
      <c r="AD695" s="41"/>
      <c r="AE695" s="40"/>
      <c r="AF695" s="43"/>
      <c r="AG695" s="43"/>
      <c r="AH695" s="40"/>
      <c r="AI695" s="44"/>
      <c r="AJ695" s="44"/>
      <c r="AK695" s="44"/>
      <c r="AL695" s="44"/>
      <c r="AM695" s="44"/>
      <c r="AN695" s="44"/>
      <c r="AO695" s="45"/>
      <c r="AP695" s="45"/>
      <c r="AQ695" s="45"/>
      <c r="AR695" s="45"/>
      <c r="AS695" s="45"/>
      <c r="AT695" s="45"/>
      <c r="AU695" s="38"/>
      <c r="AV695" s="38"/>
      <c r="AW695" s="38"/>
      <c r="AX695" s="38"/>
      <c r="AY695" s="38"/>
      <c r="AZ695" s="38"/>
      <c r="BA695" s="45"/>
      <c r="BB695" s="45"/>
      <c r="BC695" s="45"/>
      <c r="BD695" s="45"/>
      <c r="BE695" s="45"/>
      <c r="BF695" s="38"/>
      <c r="BG695" s="38"/>
      <c r="BH695" s="38"/>
      <c r="BI695" s="38"/>
      <c r="BJ695" s="45"/>
      <c r="BK695" s="45"/>
      <c r="BL695" s="38"/>
      <c r="BM695" s="38"/>
      <c r="BN695" s="38"/>
      <c r="BO695" s="38"/>
      <c r="BP695" s="42"/>
      <c r="BQ695" s="42"/>
      <c r="BR695" s="42"/>
      <c r="BS695" s="42"/>
      <c r="BT695" s="42"/>
    </row>
    <row r="696" spans="1:72" s="63" customFormat="1">
      <c r="A696" s="53" t="str">
        <f t="shared" si="11"/>
        <v/>
      </c>
      <c r="B696" s="62"/>
      <c r="C696" s="65"/>
      <c r="D696" s="50" t="str">
        <f>IFERROR((VLOOKUP(C696,ผู้สำเร็จการศึกษา!$C$1:$M$3332,2,0)),"")</f>
        <v/>
      </c>
      <c r="E696" s="51" t="str">
        <f>IFERROR((VLOOKUP(C696,ผู้สำเร็จการศึกษา!$C$1:$M$3332,3,0)),"")</f>
        <v/>
      </c>
      <c r="F696" s="51" t="str">
        <f>IFERROR((VLOOKUP(C696,ผู้สำเร็จการศึกษา!$C$1:$M$3332,4,0)),"")</f>
        <v/>
      </c>
      <c r="G696" s="51" t="str">
        <f>IFERROR((VLOOKUP(C696,ผู้สำเร็จการศึกษา!$C$1:$M$3332,10,0)),"")</f>
        <v/>
      </c>
      <c r="H696" s="51" t="str">
        <f>IFERROR((VLOOKUP(C696,ผู้สำเร็จการศึกษา!$C$1:$M$3332,6,0)),"")</f>
        <v/>
      </c>
      <c r="I696" s="51" t="str">
        <f>IFERROR((VLOOKUP(C696,ผู้สำเร็จการศึกษา!$C$1:$M$3332,8,0)),"")</f>
        <v/>
      </c>
      <c r="J696" s="51"/>
      <c r="K696" s="51"/>
      <c r="L696" s="51"/>
      <c r="M696" s="51"/>
      <c r="N696" s="51"/>
      <c r="O696" s="51"/>
      <c r="P696" s="51"/>
      <c r="Q696" s="51"/>
      <c r="R696" s="51"/>
      <c r="S696" s="39"/>
      <c r="T696" s="40"/>
      <c r="U696" s="39"/>
      <c r="V696" s="40"/>
      <c r="W696" s="39"/>
      <c r="X696" s="41"/>
      <c r="Y696" s="41"/>
      <c r="Z696" s="41"/>
      <c r="AA696" s="42"/>
      <c r="AB696" s="41"/>
      <c r="AC696" s="41"/>
      <c r="AD696" s="41"/>
      <c r="AE696" s="40"/>
      <c r="AF696" s="43"/>
      <c r="AG696" s="43"/>
      <c r="AH696" s="40"/>
      <c r="AI696" s="44"/>
      <c r="AJ696" s="44"/>
      <c r="AK696" s="44"/>
      <c r="AL696" s="44"/>
      <c r="AM696" s="44"/>
      <c r="AN696" s="44"/>
      <c r="AO696" s="45"/>
      <c r="AP696" s="45"/>
      <c r="AQ696" s="45"/>
      <c r="AR696" s="45"/>
      <c r="AS696" s="45"/>
      <c r="AT696" s="45"/>
      <c r="AU696" s="38"/>
      <c r="AV696" s="38"/>
      <c r="AW696" s="38"/>
      <c r="AX696" s="38"/>
      <c r="AY696" s="38"/>
      <c r="AZ696" s="38"/>
      <c r="BA696" s="45"/>
      <c r="BB696" s="45"/>
      <c r="BC696" s="45"/>
      <c r="BD696" s="45"/>
      <c r="BE696" s="45"/>
      <c r="BF696" s="38"/>
      <c r="BG696" s="38"/>
      <c r="BH696" s="38"/>
      <c r="BI696" s="38"/>
      <c r="BJ696" s="45"/>
      <c r="BK696" s="45"/>
      <c r="BL696" s="38"/>
      <c r="BM696" s="38"/>
      <c r="BN696" s="38"/>
      <c r="BO696" s="38"/>
      <c r="BP696" s="42"/>
      <c r="BQ696" s="42"/>
      <c r="BR696" s="42"/>
      <c r="BS696" s="42"/>
      <c r="BT696" s="42"/>
    </row>
    <row r="697" spans="1:72" s="63" customFormat="1">
      <c r="A697" s="53" t="str">
        <f t="shared" si="11"/>
        <v/>
      </c>
      <c r="B697" s="62"/>
      <c r="C697" s="65"/>
      <c r="D697" s="50" t="str">
        <f>IFERROR((VLOOKUP(C697,ผู้สำเร็จการศึกษา!$C$1:$M$3332,2,0)),"")</f>
        <v/>
      </c>
      <c r="E697" s="51" t="str">
        <f>IFERROR((VLOOKUP(C697,ผู้สำเร็จการศึกษา!$C$1:$M$3332,3,0)),"")</f>
        <v/>
      </c>
      <c r="F697" s="51" t="str">
        <f>IFERROR((VLOOKUP(C697,ผู้สำเร็จการศึกษา!$C$1:$M$3332,4,0)),"")</f>
        <v/>
      </c>
      <c r="G697" s="51" t="str">
        <f>IFERROR((VLOOKUP(C697,ผู้สำเร็จการศึกษา!$C$1:$M$3332,10,0)),"")</f>
        <v/>
      </c>
      <c r="H697" s="51" t="str">
        <f>IFERROR((VLOOKUP(C697,ผู้สำเร็จการศึกษา!$C$1:$M$3332,6,0)),"")</f>
        <v/>
      </c>
      <c r="I697" s="51" t="str">
        <f>IFERROR((VLOOKUP(C697,ผู้สำเร็จการศึกษา!$C$1:$M$3332,8,0)),"")</f>
        <v/>
      </c>
      <c r="J697" s="51"/>
      <c r="K697" s="51"/>
      <c r="L697" s="51"/>
      <c r="M697" s="51"/>
      <c r="N697" s="51"/>
      <c r="O697" s="51"/>
      <c r="P697" s="51"/>
      <c r="Q697" s="51"/>
      <c r="R697" s="51"/>
      <c r="S697" s="39"/>
      <c r="T697" s="40"/>
      <c r="U697" s="39"/>
      <c r="V697" s="40"/>
      <c r="W697" s="39"/>
      <c r="X697" s="41"/>
      <c r="Y697" s="41"/>
      <c r="Z697" s="41"/>
      <c r="AA697" s="42"/>
      <c r="AB697" s="41"/>
      <c r="AC697" s="41"/>
      <c r="AD697" s="41"/>
      <c r="AE697" s="40"/>
      <c r="AF697" s="43"/>
      <c r="AG697" s="43"/>
      <c r="AH697" s="40"/>
      <c r="AI697" s="44"/>
      <c r="AJ697" s="44"/>
      <c r="AK697" s="44"/>
      <c r="AL697" s="44"/>
      <c r="AM697" s="44"/>
      <c r="AN697" s="44"/>
      <c r="AO697" s="45"/>
      <c r="AP697" s="45"/>
      <c r="AQ697" s="45"/>
      <c r="AR697" s="45"/>
      <c r="AS697" s="45"/>
      <c r="AT697" s="45"/>
      <c r="AU697" s="38"/>
      <c r="AV697" s="38"/>
      <c r="AW697" s="38"/>
      <c r="AX697" s="38"/>
      <c r="AY697" s="38"/>
      <c r="AZ697" s="38"/>
      <c r="BA697" s="45"/>
      <c r="BB697" s="45"/>
      <c r="BC697" s="45"/>
      <c r="BD697" s="45"/>
      <c r="BE697" s="45"/>
      <c r="BF697" s="38"/>
      <c r="BG697" s="38"/>
      <c r="BH697" s="38"/>
      <c r="BI697" s="38"/>
      <c r="BJ697" s="45"/>
      <c r="BK697" s="45"/>
      <c r="BL697" s="38"/>
      <c r="BM697" s="38"/>
      <c r="BN697" s="38"/>
      <c r="BO697" s="38"/>
      <c r="BP697" s="42"/>
      <c r="BQ697" s="42"/>
      <c r="BR697" s="42"/>
      <c r="BS697" s="42"/>
      <c r="BT697" s="42"/>
    </row>
    <row r="698" spans="1:72" s="63" customFormat="1">
      <c r="A698" s="53" t="str">
        <f t="shared" si="11"/>
        <v/>
      </c>
      <c r="B698" s="62"/>
      <c r="C698" s="65"/>
      <c r="D698" s="50" t="str">
        <f>IFERROR((VLOOKUP(C698,ผู้สำเร็จการศึกษา!$C$1:$M$3332,2,0)),"")</f>
        <v/>
      </c>
      <c r="E698" s="51" t="str">
        <f>IFERROR((VLOOKUP(C698,ผู้สำเร็จการศึกษา!$C$1:$M$3332,3,0)),"")</f>
        <v/>
      </c>
      <c r="F698" s="51" t="str">
        <f>IFERROR((VLOOKUP(C698,ผู้สำเร็จการศึกษา!$C$1:$M$3332,4,0)),"")</f>
        <v/>
      </c>
      <c r="G698" s="51" t="str">
        <f>IFERROR((VLOOKUP(C698,ผู้สำเร็จการศึกษา!$C$1:$M$3332,10,0)),"")</f>
        <v/>
      </c>
      <c r="H698" s="51" t="str">
        <f>IFERROR((VLOOKUP(C698,ผู้สำเร็จการศึกษา!$C$1:$M$3332,6,0)),"")</f>
        <v/>
      </c>
      <c r="I698" s="51" t="str">
        <f>IFERROR((VLOOKUP(C698,ผู้สำเร็จการศึกษา!$C$1:$M$3332,8,0)),"")</f>
        <v/>
      </c>
      <c r="J698" s="51"/>
      <c r="K698" s="51"/>
      <c r="L698" s="51"/>
      <c r="M698" s="51"/>
      <c r="N698" s="51"/>
      <c r="O698" s="51"/>
      <c r="P698" s="51"/>
      <c r="Q698" s="51"/>
      <c r="R698" s="51"/>
      <c r="S698" s="39"/>
      <c r="T698" s="40"/>
      <c r="U698" s="39"/>
      <c r="V698" s="40"/>
      <c r="W698" s="39"/>
      <c r="X698" s="41"/>
      <c r="Y698" s="41"/>
      <c r="Z698" s="41"/>
      <c r="AA698" s="42"/>
      <c r="AB698" s="41"/>
      <c r="AC698" s="41"/>
      <c r="AD698" s="41"/>
      <c r="AE698" s="40"/>
      <c r="AF698" s="43"/>
      <c r="AG698" s="43"/>
      <c r="AH698" s="40"/>
      <c r="AI698" s="44"/>
      <c r="AJ698" s="44"/>
      <c r="AK698" s="44"/>
      <c r="AL698" s="44"/>
      <c r="AM698" s="44"/>
      <c r="AN698" s="44"/>
      <c r="AO698" s="45"/>
      <c r="AP698" s="45"/>
      <c r="AQ698" s="45"/>
      <c r="AR698" s="45"/>
      <c r="AS698" s="45"/>
      <c r="AT698" s="45"/>
      <c r="AU698" s="38"/>
      <c r="AV698" s="38"/>
      <c r="AW698" s="38"/>
      <c r="AX698" s="38"/>
      <c r="AY698" s="38"/>
      <c r="AZ698" s="38"/>
      <c r="BA698" s="45"/>
      <c r="BB698" s="45"/>
      <c r="BC698" s="45"/>
      <c r="BD698" s="45"/>
      <c r="BE698" s="45"/>
      <c r="BF698" s="38"/>
      <c r="BG698" s="38"/>
      <c r="BH698" s="38"/>
      <c r="BI698" s="38"/>
      <c r="BJ698" s="45"/>
      <c r="BK698" s="45"/>
      <c r="BL698" s="38"/>
      <c r="BM698" s="38"/>
      <c r="BN698" s="38"/>
      <c r="BO698" s="38"/>
      <c r="BP698" s="42"/>
      <c r="BQ698" s="42"/>
      <c r="BR698" s="42"/>
      <c r="BS698" s="42"/>
      <c r="BT698" s="42"/>
    </row>
    <row r="699" spans="1:72" s="63" customFormat="1">
      <c r="A699" s="53" t="str">
        <f t="shared" si="11"/>
        <v/>
      </c>
      <c r="B699" s="62"/>
      <c r="C699" s="65"/>
      <c r="D699" s="50" t="str">
        <f>IFERROR((VLOOKUP(C699,ผู้สำเร็จการศึกษา!$C$1:$M$3332,2,0)),"")</f>
        <v/>
      </c>
      <c r="E699" s="51" t="str">
        <f>IFERROR((VLOOKUP(C699,ผู้สำเร็จการศึกษา!$C$1:$M$3332,3,0)),"")</f>
        <v/>
      </c>
      <c r="F699" s="51" t="str">
        <f>IFERROR((VLOOKUP(C699,ผู้สำเร็จการศึกษา!$C$1:$M$3332,4,0)),"")</f>
        <v/>
      </c>
      <c r="G699" s="51" t="str">
        <f>IFERROR((VLOOKUP(C699,ผู้สำเร็จการศึกษา!$C$1:$M$3332,10,0)),"")</f>
        <v/>
      </c>
      <c r="H699" s="51" t="str">
        <f>IFERROR((VLOOKUP(C699,ผู้สำเร็จการศึกษา!$C$1:$M$3332,6,0)),"")</f>
        <v/>
      </c>
      <c r="I699" s="51" t="str">
        <f>IFERROR((VLOOKUP(C699,ผู้สำเร็จการศึกษา!$C$1:$M$3332,8,0)),"")</f>
        <v/>
      </c>
      <c r="J699" s="51"/>
      <c r="K699" s="51"/>
      <c r="L699" s="51"/>
      <c r="M699" s="51"/>
      <c r="N699" s="51"/>
      <c r="O699" s="51"/>
      <c r="P699" s="51"/>
      <c r="Q699" s="51"/>
      <c r="R699" s="51"/>
      <c r="S699" s="39"/>
      <c r="T699" s="40"/>
      <c r="U699" s="39"/>
      <c r="V699" s="40"/>
      <c r="W699" s="39"/>
      <c r="X699" s="41"/>
      <c r="Y699" s="41"/>
      <c r="Z699" s="41"/>
      <c r="AA699" s="42"/>
      <c r="AB699" s="41"/>
      <c r="AC699" s="41"/>
      <c r="AD699" s="41"/>
      <c r="AE699" s="40"/>
      <c r="AF699" s="43"/>
      <c r="AG699" s="43"/>
      <c r="AH699" s="40"/>
      <c r="AI699" s="44"/>
      <c r="AJ699" s="44"/>
      <c r="AK699" s="44"/>
      <c r="AL699" s="44"/>
      <c r="AM699" s="44"/>
      <c r="AN699" s="44"/>
      <c r="AO699" s="45"/>
      <c r="AP699" s="45"/>
      <c r="AQ699" s="45"/>
      <c r="AR699" s="45"/>
      <c r="AS699" s="45"/>
      <c r="AT699" s="45"/>
      <c r="AU699" s="38"/>
      <c r="AV699" s="38"/>
      <c r="AW699" s="38"/>
      <c r="AX699" s="38"/>
      <c r="AY699" s="38"/>
      <c r="AZ699" s="38"/>
      <c r="BA699" s="45"/>
      <c r="BB699" s="45"/>
      <c r="BC699" s="45"/>
      <c r="BD699" s="45"/>
      <c r="BE699" s="45"/>
      <c r="BF699" s="38"/>
      <c r="BG699" s="38"/>
      <c r="BH699" s="38"/>
      <c r="BI699" s="38"/>
      <c r="BJ699" s="45"/>
      <c r="BK699" s="45"/>
      <c r="BL699" s="38"/>
      <c r="BM699" s="38"/>
      <c r="BN699" s="38"/>
      <c r="BO699" s="38"/>
      <c r="BP699" s="42"/>
      <c r="BQ699" s="42"/>
      <c r="BR699" s="42"/>
      <c r="BS699" s="42"/>
      <c r="BT699" s="42"/>
    </row>
    <row r="700" spans="1:72" s="63" customFormat="1">
      <c r="A700" s="53" t="str">
        <f t="shared" si="11"/>
        <v/>
      </c>
      <c r="B700" s="62"/>
      <c r="C700" s="65"/>
      <c r="D700" s="50" t="str">
        <f>IFERROR((VLOOKUP(C700,ผู้สำเร็จการศึกษา!$C$1:$M$3332,2,0)),"")</f>
        <v/>
      </c>
      <c r="E700" s="51" t="str">
        <f>IFERROR((VLOOKUP(C700,ผู้สำเร็จการศึกษา!$C$1:$M$3332,3,0)),"")</f>
        <v/>
      </c>
      <c r="F700" s="51" t="str">
        <f>IFERROR((VLOOKUP(C700,ผู้สำเร็จการศึกษา!$C$1:$M$3332,4,0)),"")</f>
        <v/>
      </c>
      <c r="G700" s="51" t="str">
        <f>IFERROR((VLOOKUP(C700,ผู้สำเร็จการศึกษา!$C$1:$M$3332,10,0)),"")</f>
        <v/>
      </c>
      <c r="H700" s="51" t="str">
        <f>IFERROR((VLOOKUP(C700,ผู้สำเร็จการศึกษา!$C$1:$M$3332,6,0)),"")</f>
        <v/>
      </c>
      <c r="I700" s="51" t="str">
        <f>IFERROR((VLOOKUP(C700,ผู้สำเร็จการศึกษา!$C$1:$M$3332,8,0)),"")</f>
        <v/>
      </c>
      <c r="J700" s="51"/>
      <c r="K700" s="51"/>
      <c r="L700" s="51"/>
      <c r="M700" s="51"/>
      <c r="N700" s="51"/>
      <c r="O700" s="51"/>
      <c r="P700" s="51"/>
      <c r="Q700" s="51"/>
      <c r="R700" s="51"/>
      <c r="S700" s="39"/>
      <c r="T700" s="40"/>
      <c r="U700" s="39"/>
      <c r="V700" s="40"/>
      <c r="W700" s="39"/>
      <c r="X700" s="41"/>
      <c r="Y700" s="41"/>
      <c r="Z700" s="41"/>
      <c r="AA700" s="42"/>
      <c r="AB700" s="41"/>
      <c r="AC700" s="41"/>
      <c r="AD700" s="41"/>
      <c r="AE700" s="40"/>
      <c r="AF700" s="43"/>
      <c r="AG700" s="43"/>
      <c r="AH700" s="40"/>
      <c r="AI700" s="44"/>
      <c r="AJ700" s="44"/>
      <c r="AK700" s="44"/>
      <c r="AL700" s="44"/>
      <c r="AM700" s="44"/>
      <c r="AN700" s="44"/>
      <c r="AO700" s="45"/>
      <c r="AP700" s="45"/>
      <c r="AQ700" s="45"/>
      <c r="AR700" s="45"/>
      <c r="AS700" s="45"/>
      <c r="AT700" s="45"/>
      <c r="AU700" s="38"/>
      <c r="AV700" s="38"/>
      <c r="AW700" s="38"/>
      <c r="AX700" s="38"/>
      <c r="AY700" s="38"/>
      <c r="AZ700" s="38"/>
      <c r="BA700" s="45"/>
      <c r="BB700" s="45"/>
      <c r="BC700" s="45"/>
      <c r="BD700" s="45"/>
      <c r="BE700" s="45"/>
      <c r="BF700" s="38"/>
      <c r="BG700" s="38"/>
      <c r="BH700" s="38"/>
      <c r="BI700" s="38"/>
      <c r="BJ700" s="45"/>
      <c r="BK700" s="45"/>
      <c r="BL700" s="38"/>
      <c r="BM700" s="38"/>
      <c r="BN700" s="38"/>
      <c r="BO700" s="38"/>
      <c r="BP700" s="42"/>
      <c r="BQ700" s="42"/>
      <c r="BR700" s="42"/>
      <c r="BS700" s="42"/>
      <c r="BT700" s="42"/>
    </row>
    <row r="701" spans="1:72" s="63" customFormat="1">
      <c r="A701" s="53" t="str">
        <f t="shared" si="11"/>
        <v/>
      </c>
      <c r="B701" s="62"/>
      <c r="C701" s="65"/>
      <c r="D701" s="50" t="str">
        <f>IFERROR((VLOOKUP(C701,ผู้สำเร็จการศึกษา!$C$1:$M$3332,2,0)),"")</f>
        <v/>
      </c>
      <c r="E701" s="51" t="str">
        <f>IFERROR((VLOOKUP(C701,ผู้สำเร็จการศึกษา!$C$1:$M$3332,3,0)),"")</f>
        <v/>
      </c>
      <c r="F701" s="51" t="str">
        <f>IFERROR((VLOOKUP(C701,ผู้สำเร็จการศึกษา!$C$1:$M$3332,4,0)),"")</f>
        <v/>
      </c>
      <c r="G701" s="51" t="str">
        <f>IFERROR((VLOOKUP(C701,ผู้สำเร็จการศึกษา!$C$1:$M$3332,10,0)),"")</f>
        <v/>
      </c>
      <c r="H701" s="51" t="str">
        <f>IFERROR((VLOOKUP(C701,ผู้สำเร็จการศึกษา!$C$1:$M$3332,6,0)),"")</f>
        <v/>
      </c>
      <c r="I701" s="51" t="str">
        <f>IFERROR((VLOOKUP(C701,ผู้สำเร็จการศึกษา!$C$1:$M$3332,8,0)),"")</f>
        <v/>
      </c>
      <c r="J701" s="51"/>
      <c r="K701" s="51"/>
      <c r="L701" s="51"/>
      <c r="M701" s="51"/>
      <c r="N701" s="51"/>
      <c r="O701" s="51"/>
      <c r="P701" s="51"/>
      <c r="Q701" s="51"/>
      <c r="R701" s="51"/>
      <c r="S701" s="39"/>
      <c r="T701" s="40"/>
      <c r="U701" s="39"/>
      <c r="V701" s="40"/>
      <c r="W701" s="39"/>
      <c r="X701" s="41"/>
      <c r="Y701" s="41"/>
      <c r="Z701" s="41"/>
      <c r="AA701" s="42"/>
      <c r="AB701" s="41"/>
      <c r="AC701" s="41"/>
      <c r="AD701" s="41"/>
      <c r="AE701" s="40"/>
      <c r="AF701" s="43"/>
      <c r="AG701" s="43"/>
      <c r="AH701" s="40"/>
      <c r="AI701" s="44"/>
      <c r="AJ701" s="44"/>
      <c r="AK701" s="44"/>
      <c r="AL701" s="44"/>
      <c r="AM701" s="44"/>
      <c r="AN701" s="44"/>
      <c r="AO701" s="45"/>
      <c r="AP701" s="45"/>
      <c r="AQ701" s="45"/>
      <c r="AR701" s="45"/>
      <c r="AS701" s="45"/>
      <c r="AT701" s="45"/>
      <c r="AU701" s="38"/>
      <c r="AV701" s="38"/>
      <c r="AW701" s="38"/>
      <c r="AX701" s="38"/>
      <c r="AY701" s="38"/>
      <c r="AZ701" s="38"/>
      <c r="BA701" s="45"/>
      <c r="BB701" s="45"/>
      <c r="BC701" s="45"/>
      <c r="BD701" s="45"/>
      <c r="BE701" s="45"/>
      <c r="BF701" s="38"/>
      <c r="BG701" s="38"/>
      <c r="BH701" s="38"/>
      <c r="BI701" s="38"/>
      <c r="BJ701" s="45"/>
      <c r="BK701" s="45"/>
      <c r="BL701" s="38"/>
      <c r="BM701" s="38"/>
      <c r="BN701" s="38"/>
      <c r="BO701" s="38"/>
      <c r="BP701" s="42"/>
      <c r="BQ701" s="42"/>
      <c r="BR701" s="42"/>
      <c r="BS701" s="42"/>
      <c r="BT701" s="42"/>
    </row>
    <row r="702" spans="1:72" s="63" customFormat="1">
      <c r="A702" s="53" t="str">
        <f t="shared" si="11"/>
        <v/>
      </c>
      <c r="B702" s="62"/>
      <c r="C702" s="65"/>
      <c r="D702" s="50" t="str">
        <f>IFERROR((VLOOKUP(C702,ผู้สำเร็จการศึกษา!$C$1:$M$3332,2,0)),"")</f>
        <v/>
      </c>
      <c r="E702" s="51" t="str">
        <f>IFERROR((VLOOKUP(C702,ผู้สำเร็จการศึกษา!$C$1:$M$3332,3,0)),"")</f>
        <v/>
      </c>
      <c r="F702" s="51" t="str">
        <f>IFERROR((VLOOKUP(C702,ผู้สำเร็จการศึกษา!$C$1:$M$3332,4,0)),"")</f>
        <v/>
      </c>
      <c r="G702" s="51" t="str">
        <f>IFERROR((VLOOKUP(C702,ผู้สำเร็จการศึกษา!$C$1:$M$3332,10,0)),"")</f>
        <v/>
      </c>
      <c r="H702" s="51" t="str">
        <f>IFERROR((VLOOKUP(C702,ผู้สำเร็จการศึกษา!$C$1:$M$3332,6,0)),"")</f>
        <v/>
      </c>
      <c r="I702" s="51" t="str">
        <f>IFERROR((VLOOKUP(C702,ผู้สำเร็จการศึกษา!$C$1:$M$3332,8,0)),"")</f>
        <v/>
      </c>
      <c r="J702" s="51"/>
      <c r="K702" s="51"/>
      <c r="L702" s="51"/>
      <c r="M702" s="51"/>
      <c r="N702" s="51"/>
      <c r="O702" s="51"/>
      <c r="P702" s="51"/>
      <c r="Q702" s="51"/>
      <c r="R702" s="51"/>
      <c r="S702" s="39"/>
      <c r="T702" s="40"/>
      <c r="U702" s="39"/>
      <c r="V702" s="40"/>
      <c r="W702" s="39"/>
      <c r="X702" s="41"/>
      <c r="Y702" s="41"/>
      <c r="Z702" s="41"/>
      <c r="AA702" s="42"/>
      <c r="AB702" s="41"/>
      <c r="AC702" s="41"/>
      <c r="AD702" s="41"/>
      <c r="AE702" s="40"/>
      <c r="AF702" s="43"/>
      <c r="AG702" s="43"/>
      <c r="AH702" s="40"/>
      <c r="AI702" s="44"/>
      <c r="AJ702" s="44"/>
      <c r="AK702" s="44"/>
      <c r="AL702" s="44"/>
      <c r="AM702" s="44"/>
      <c r="AN702" s="44"/>
      <c r="AO702" s="45"/>
      <c r="AP702" s="45"/>
      <c r="AQ702" s="45"/>
      <c r="AR702" s="45"/>
      <c r="AS702" s="45"/>
      <c r="AT702" s="45"/>
      <c r="AU702" s="38"/>
      <c r="AV702" s="38"/>
      <c r="AW702" s="38"/>
      <c r="AX702" s="38"/>
      <c r="AY702" s="38"/>
      <c r="AZ702" s="38"/>
      <c r="BA702" s="45"/>
      <c r="BB702" s="45"/>
      <c r="BC702" s="45"/>
      <c r="BD702" s="45"/>
      <c r="BE702" s="45"/>
      <c r="BF702" s="38"/>
      <c r="BG702" s="38"/>
      <c r="BH702" s="38"/>
      <c r="BI702" s="38"/>
      <c r="BJ702" s="45"/>
      <c r="BK702" s="45"/>
      <c r="BL702" s="38"/>
      <c r="BM702" s="38"/>
      <c r="BN702" s="38"/>
      <c r="BO702" s="38"/>
      <c r="BP702" s="42"/>
      <c r="BQ702" s="42"/>
      <c r="BR702" s="42"/>
      <c r="BS702" s="42"/>
      <c r="BT702" s="42"/>
    </row>
    <row r="703" spans="1:72" s="63" customFormat="1">
      <c r="A703" s="53" t="str">
        <f t="shared" si="11"/>
        <v/>
      </c>
      <c r="B703" s="62"/>
      <c r="C703" s="65"/>
      <c r="D703" s="50" t="str">
        <f>IFERROR((VLOOKUP(C703,ผู้สำเร็จการศึกษา!$C$1:$M$3332,2,0)),"")</f>
        <v/>
      </c>
      <c r="E703" s="51" t="str">
        <f>IFERROR((VLOOKUP(C703,ผู้สำเร็จการศึกษา!$C$1:$M$3332,3,0)),"")</f>
        <v/>
      </c>
      <c r="F703" s="51" t="str">
        <f>IFERROR((VLOOKUP(C703,ผู้สำเร็จการศึกษา!$C$1:$M$3332,4,0)),"")</f>
        <v/>
      </c>
      <c r="G703" s="51" t="str">
        <f>IFERROR((VLOOKUP(C703,ผู้สำเร็จการศึกษา!$C$1:$M$3332,10,0)),"")</f>
        <v/>
      </c>
      <c r="H703" s="51" t="str">
        <f>IFERROR((VLOOKUP(C703,ผู้สำเร็จการศึกษา!$C$1:$M$3332,6,0)),"")</f>
        <v/>
      </c>
      <c r="I703" s="51" t="str">
        <f>IFERROR((VLOOKUP(C703,ผู้สำเร็จการศึกษา!$C$1:$M$3332,8,0)),"")</f>
        <v/>
      </c>
      <c r="J703" s="51"/>
      <c r="K703" s="51"/>
      <c r="L703" s="51"/>
      <c r="M703" s="51"/>
      <c r="N703" s="51"/>
      <c r="O703" s="51"/>
      <c r="P703" s="51"/>
      <c r="Q703" s="51"/>
      <c r="R703" s="51"/>
      <c r="S703" s="39"/>
      <c r="T703" s="40"/>
      <c r="U703" s="39"/>
      <c r="V703" s="40"/>
      <c r="W703" s="39"/>
      <c r="X703" s="41"/>
      <c r="Y703" s="41"/>
      <c r="Z703" s="41"/>
      <c r="AA703" s="42"/>
      <c r="AB703" s="41"/>
      <c r="AC703" s="41"/>
      <c r="AD703" s="41"/>
      <c r="AE703" s="40"/>
      <c r="AF703" s="43"/>
      <c r="AG703" s="43"/>
      <c r="AH703" s="40"/>
      <c r="AI703" s="44"/>
      <c r="AJ703" s="44"/>
      <c r="AK703" s="44"/>
      <c r="AL703" s="44"/>
      <c r="AM703" s="44"/>
      <c r="AN703" s="44"/>
      <c r="AO703" s="45"/>
      <c r="AP703" s="45"/>
      <c r="AQ703" s="45"/>
      <c r="AR703" s="45"/>
      <c r="AS703" s="45"/>
      <c r="AT703" s="45"/>
      <c r="AU703" s="38"/>
      <c r="AV703" s="38"/>
      <c r="AW703" s="38"/>
      <c r="AX703" s="38"/>
      <c r="AY703" s="38"/>
      <c r="AZ703" s="38"/>
      <c r="BA703" s="45"/>
      <c r="BB703" s="45"/>
      <c r="BC703" s="45"/>
      <c r="BD703" s="45"/>
      <c r="BE703" s="45"/>
      <c r="BF703" s="38"/>
      <c r="BG703" s="38"/>
      <c r="BH703" s="38"/>
      <c r="BI703" s="38"/>
      <c r="BJ703" s="45"/>
      <c r="BK703" s="45"/>
      <c r="BL703" s="38"/>
      <c r="BM703" s="38"/>
      <c r="BN703" s="38"/>
      <c r="BO703" s="38"/>
      <c r="BP703" s="42"/>
      <c r="BQ703" s="42"/>
      <c r="BR703" s="42"/>
      <c r="BS703" s="42"/>
      <c r="BT703" s="42"/>
    </row>
    <row r="704" spans="1:72" s="63" customFormat="1">
      <c r="A704" s="53" t="str">
        <f t="shared" si="11"/>
        <v/>
      </c>
      <c r="B704" s="62"/>
      <c r="C704" s="65"/>
      <c r="D704" s="50" t="str">
        <f>IFERROR((VLOOKUP(C704,ผู้สำเร็จการศึกษา!$C$1:$M$3332,2,0)),"")</f>
        <v/>
      </c>
      <c r="E704" s="51" t="str">
        <f>IFERROR((VLOOKUP(C704,ผู้สำเร็จการศึกษา!$C$1:$M$3332,3,0)),"")</f>
        <v/>
      </c>
      <c r="F704" s="51" t="str">
        <f>IFERROR((VLOOKUP(C704,ผู้สำเร็จการศึกษา!$C$1:$M$3332,4,0)),"")</f>
        <v/>
      </c>
      <c r="G704" s="51" t="str">
        <f>IFERROR((VLOOKUP(C704,ผู้สำเร็จการศึกษา!$C$1:$M$3332,10,0)),"")</f>
        <v/>
      </c>
      <c r="H704" s="51" t="str">
        <f>IFERROR((VLOOKUP(C704,ผู้สำเร็จการศึกษา!$C$1:$M$3332,6,0)),"")</f>
        <v/>
      </c>
      <c r="I704" s="51" t="str">
        <f>IFERROR((VLOOKUP(C704,ผู้สำเร็จการศึกษา!$C$1:$M$3332,8,0)),"")</f>
        <v/>
      </c>
      <c r="J704" s="51"/>
      <c r="K704" s="51"/>
      <c r="L704" s="51"/>
      <c r="M704" s="51"/>
      <c r="N704" s="51"/>
      <c r="O704" s="51"/>
      <c r="P704" s="51"/>
      <c r="Q704" s="51"/>
      <c r="R704" s="51"/>
      <c r="S704" s="39"/>
      <c r="T704" s="40"/>
      <c r="U704" s="39"/>
      <c r="V704" s="40"/>
      <c r="W704" s="39"/>
      <c r="X704" s="41"/>
      <c r="Y704" s="41"/>
      <c r="Z704" s="41"/>
      <c r="AA704" s="42"/>
      <c r="AB704" s="41"/>
      <c r="AC704" s="41"/>
      <c r="AD704" s="41"/>
      <c r="AE704" s="40"/>
      <c r="AF704" s="43"/>
      <c r="AG704" s="43"/>
      <c r="AH704" s="40"/>
      <c r="AI704" s="44"/>
      <c r="AJ704" s="44"/>
      <c r="AK704" s="44"/>
      <c r="AL704" s="44"/>
      <c r="AM704" s="44"/>
      <c r="AN704" s="44"/>
      <c r="AO704" s="45"/>
      <c r="AP704" s="45"/>
      <c r="AQ704" s="45"/>
      <c r="AR704" s="45"/>
      <c r="AS704" s="45"/>
      <c r="AT704" s="45"/>
      <c r="AU704" s="38"/>
      <c r="AV704" s="38"/>
      <c r="AW704" s="38"/>
      <c r="AX704" s="38"/>
      <c r="AY704" s="38"/>
      <c r="AZ704" s="38"/>
      <c r="BA704" s="45"/>
      <c r="BB704" s="45"/>
      <c r="BC704" s="45"/>
      <c r="BD704" s="45"/>
      <c r="BE704" s="45"/>
      <c r="BF704" s="38"/>
      <c r="BG704" s="38"/>
      <c r="BH704" s="38"/>
      <c r="BI704" s="38"/>
      <c r="BJ704" s="45"/>
      <c r="BK704" s="45"/>
      <c r="BL704" s="38"/>
      <c r="BM704" s="38"/>
      <c r="BN704" s="38"/>
      <c r="BO704" s="38"/>
      <c r="BP704" s="42"/>
      <c r="BQ704" s="42"/>
      <c r="BR704" s="42"/>
      <c r="BS704" s="42"/>
      <c r="BT704" s="42"/>
    </row>
    <row r="705" spans="1:72" s="63" customFormat="1">
      <c r="A705" s="53" t="str">
        <f t="shared" si="11"/>
        <v/>
      </c>
      <c r="B705" s="62"/>
      <c r="C705" s="65"/>
      <c r="D705" s="50" t="str">
        <f>IFERROR((VLOOKUP(C705,ผู้สำเร็จการศึกษา!$C$1:$M$3332,2,0)),"")</f>
        <v/>
      </c>
      <c r="E705" s="51" t="str">
        <f>IFERROR((VLOOKUP(C705,ผู้สำเร็จการศึกษา!$C$1:$M$3332,3,0)),"")</f>
        <v/>
      </c>
      <c r="F705" s="51" t="str">
        <f>IFERROR((VLOOKUP(C705,ผู้สำเร็จการศึกษา!$C$1:$M$3332,4,0)),"")</f>
        <v/>
      </c>
      <c r="G705" s="51" t="str">
        <f>IFERROR((VLOOKUP(C705,ผู้สำเร็จการศึกษา!$C$1:$M$3332,10,0)),"")</f>
        <v/>
      </c>
      <c r="H705" s="51" t="str">
        <f>IFERROR((VLOOKUP(C705,ผู้สำเร็จการศึกษา!$C$1:$M$3332,6,0)),"")</f>
        <v/>
      </c>
      <c r="I705" s="51" t="str">
        <f>IFERROR((VLOOKUP(C705,ผู้สำเร็จการศึกษา!$C$1:$M$3332,8,0)),"")</f>
        <v/>
      </c>
      <c r="J705" s="51"/>
      <c r="K705" s="51"/>
      <c r="L705" s="51"/>
      <c r="M705" s="51"/>
      <c r="N705" s="51"/>
      <c r="O705" s="51"/>
      <c r="P705" s="51"/>
      <c r="Q705" s="51"/>
      <c r="R705" s="51"/>
      <c r="S705" s="39"/>
      <c r="T705" s="40"/>
      <c r="U705" s="39"/>
      <c r="V705" s="40"/>
      <c r="W705" s="39"/>
      <c r="X705" s="41"/>
      <c r="Y705" s="41"/>
      <c r="Z705" s="41"/>
      <c r="AA705" s="42"/>
      <c r="AB705" s="41"/>
      <c r="AC705" s="41"/>
      <c r="AD705" s="41"/>
      <c r="AE705" s="40"/>
      <c r="AF705" s="43"/>
      <c r="AG705" s="43"/>
      <c r="AH705" s="40"/>
      <c r="AI705" s="44"/>
      <c r="AJ705" s="44"/>
      <c r="AK705" s="44"/>
      <c r="AL705" s="44"/>
      <c r="AM705" s="44"/>
      <c r="AN705" s="44"/>
      <c r="AO705" s="45"/>
      <c r="AP705" s="45"/>
      <c r="AQ705" s="45"/>
      <c r="AR705" s="45"/>
      <c r="AS705" s="45"/>
      <c r="AT705" s="45"/>
      <c r="AU705" s="38"/>
      <c r="AV705" s="38"/>
      <c r="AW705" s="38"/>
      <c r="AX705" s="38"/>
      <c r="AY705" s="38"/>
      <c r="AZ705" s="38"/>
      <c r="BA705" s="45"/>
      <c r="BB705" s="45"/>
      <c r="BC705" s="45"/>
      <c r="BD705" s="45"/>
      <c r="BE705" s="45"/>
      <c r="BF705" s="38"/>
      <c r="BG705" s="38"/>
      <c r="BH705" s="38"/>
      <c r="BI705" s="38"/>
      <c r="BJ705" s="45"/>
      <c r="BK705" s="45"/>
      <c r="BL705" s="38"/>
      <c r="BM705" s="38"/>
      <c r="BN705" s="38"/>
      <c r="BO705" s="38"/>
      <c r="BP705" s="42"/>
      <c r="BQ705" s="42"/>
      <c r="BR705" s="42"/>
      <c r="BS705" s="42"/>
      <c r="BT705" s="42"/>
    </row>
    <row r="706" spans="1:72" s="63" customFormat="1">
      <c r="A706" s="53" t="str">
        <f t="shared" si="11"/>
        <v/>
      </c>
      <c r="B706" s="62"/>
      <c r="C706" s="65"/>
      <c r="D706" s="50" t="str">
        <f>IFERROR((VLOOKUP(C706,ผู้สำเร็จการศึกษา!$C$1:$M$3332,2,0)),"")</f>
        <v/>
      </c>
      <c r="E706" s="51" t="str">
        <f>IFERROR((VLOOKUP(C706,ผู้สำเร็จการศึกษา!$C$1:$M$3332,3,0)),"")</f>
        <v/>
      </c>
      <c r="F706" s="51" t="str">
        <f>IFERROR((VLOOKUP(C706,ผู้สำเร็จการศึกษา!$C$1:$M$3332,4,0)),"")</f>
        <v/>
      </c>
      <c r="G706" s="51" t="str">
        <f>IFERROR((VLOOKUP(C706,ผู้สำเร็จการศึกษา!$C$1:$M$3332,10,0)),"")</f>
        <v/>
      </c>
      <c r="H706" s="51" t="str">
        <f>IFERROR((VLOOKUP(C706,ผู้สำเร็จการศึกษา!$C$1:$M$3332,6,0)),"")</f>
        <v/>
      </c>
      <c r="I706" s="51" t="str">
        <f>IFERROR((VLOOKUP(C706,ผู้สำเร็จการศึกษา!$C$1:$M$3332,8,0)),"")</f>
        <v/>
      </c>
      <c r="J706" s="51"/>
      <c r="K706" s="51"/>
      <c r="L706" s="51"/>
      <c r="M706" s="51"/>
      <c r="N706" s="51"/>
      <c r="O706" s="51"/>
      <c r="P706" s="51"/>
      <c r="Q706" s="51"/>
      <c r="R706" s="51"/>
      <c r="S706" s="39"/>
      <c r="T706" s="40"/>
      <c r="U706" s="39"/>
      <c r="V706" s="40"/>
      <c r="W706" s="39"/>
      <c r="X706" s="41"/>
      <c r="Y706" s="41"/>
      <c r="Z706" s="41"/>
      <c r="AA706" s="42"/>
      <c r="AB706" s="41"/>
      <c r="AC706" s="41"/>
      <c r="AD706" s="41"/>
      <c r="AE706" s="40"/>
      <c r="AF706" s="43"/>
      <c r="AG706" s="43"/>
      <c r="AH706" s="40"/>
      <c r="AI706" s="44"/>
      <c r="AJ706" s="44"/>
      <c r="AK706" s="44"/>
      <c r="AL706" s="44"/>
      <c r="AM706" s="44"/>
      <c r="AN706" s="44"/>
      <c r="AO706" s="45"/>
      <c r="AP706" s="45"/>
      <c r="AQ706" s="45"/>
      <c r="AR706" s="45"/>
      <c r="AS706" s="45"/>
      <c r="AT706" s="45"/>
      <c r="AU706" s="38"/>
      <c r="AV706" s="38"/>
      <c r="AW706" s="38"/>
      <c r="AX706" s="38"/>
      <c r="AY706" s="38"/>
      <c r="AZ706" s="38"/>
      <c r="BA706" s="45"/>
      <c r="BB706" s="45"/>
      <c r="BC706" s="45"/>
      <c r="BD706" s="45"/>
      <c r="BE706" s="45"/>
      <c r="BF706" s="38"/>
      <c r="BG706" s="38"/>
      <c r="BH706" s="38"/>
      <c r="BI706" s="38"/>
      <c r="BJ706" s="45"/>
      <c r="BK706" s="45"/>
      <c r="BL706" s="38"/>
      <c r="BM706" s="38"/>
      <c r="BN706" s="38"/>
      <c r="BO706" s="38"/>
      <c r="BP706" s="42"/>
      <c r="BQ706" s="42"/>
      <c r="BR706" s="42"/>
      <c r="BS706" s="42"/>
      <c r="BT706" s="42"/>
    </row>
    <row r="707" spans="1:72" s="63" customFormat="1">
      <c r="A707" s="53" t="str">
        <f t="shared" si="11"/>
        <v/>
      </c>
      <c r="B707" s="62"/>
      <c r="C707" s="65"/>
      <c r="D707" s="50" t="str">
        <f>IFERROR((VLOOKUP(C707,ผู้สำเร็จการศึกษา!$C$1:$M$3332,2,0)),"")</f>
        <v/>
      </c>
      <c r="E707" s="51" t="str">
        <f>IFERROR((VLOOKUP(C707,ผู้สำเร็จการศึกษา!$C$1:$M$3332,3,0)),"")</f>
        <v/>
      </c>
      <c r="F707" s="51" t="str">
        <f>IFERROR((VLOOKUP(C707,ผู้สำเร็จการศึกษา!$C$1:$M$3332,4,0)),"")</f>
        <v/>
      </c>
      <c r="G707" s="51" t="str">
        <f>IFERROR((VLOOKUP(C707,ผู้สำเร็จการศึกษา!$C$1:$M$3332,10,0)),"")</f>
        <v/>
      </c>
      <c r="H707" s="51" t="str">
        <f>IFERROR((VLOOKUP(C707,ผู้สำเร็จการศึกษา!$C$1:$M$3332,6,0)),"")</f>
        <v/>
      </c>
      <c r="I707" s="51" t="str">
        <f>IFERROR((VLOOKUP(C707,ผู้สำเร็จการศึกษา!$C$1:$M$3332,8,0)),"")</f>
        <v/>
      </c>
      <c r="J707" s="51"/>
      <c r="K707" s="51"/>
      <c r="L707" s="51"/>
      <c r="M707" s="51"/>
      <c r="N707" s="51"/>
      <c r="O707" s="51"/>
      <c r="P707" s="51"/>
      <c r="Q707" s="51"/>
      <c r="R707" s="51"/>
      <c r="S707" s="39"/>
      <c r="T707" s="40"/>
      <c r="U707" s="39"/>
      <c r="V707" s="40"/>
      <c r="W707" s="39"/>
      <c r="X707" s="41"/>
      <c r="Y707" s="41"/>
      <c r="Z707" s="41"/>
      <c r="AA707" s="42"/>
      <c r="AB707" s="41"/>
      <c r="AC707" s="41"/>
      <c r="AD707" s="41"/>
      <c r="AE707" s="40"/>
      <c r="AF707" s="43"/>
      <c r="AG707" s="43"/>
      <c r="AH707" s="40"/>
      <c r="AI707" s="44"/>
      <c r="AJ707" s="44"/>
      <c r="AK707" s="44"/>
      <c r="AL707" s="44"/>
      <c r="AM707" s="44"/>
      <c r="AN707" s="44"/>
      <c r="AO707" s="45"/>
      <c r="AP707" s="45"/>
      <c r="AQ707" s="45"/>
      <c r="AR707" s="45"/>
      <c r="AS707" s="45"/>
      <c r="AT707" s="45"/>
      <c r="AU707" s="38"/>
      <c r="AV707" s="38"/>
      <c r="AW707" s="38"/>
      <c r="AX707" s="38"/>
      <c r="AY707" s="38"/>
      <c r="AZ707" s="38"/>
      <c r="BA707" s="45"/>
      <c r="BB707" s="45"/>
      <c r="BC707" s="45"/>
      <c r="BD707" s="45"/>
      <c r="BE707" s="45"/>
      <c r="BF707" s="38"/>
      <c r="BG707" s="38"/>
      <c r="BH707" s="38"/>
      <c r="BI707" s="38"/>
      <c r="BJ707" s="45"/>
      <c r="BK707" s="45"/>
      <c r="BL707" s="38"/>
      <c r="BM707" s="38"/>
      <c r="BN707" s="38"/>
      <c r="BO707" s="38"/>
      <c r="BP707" s="42"/>
      <c r="BQ707" s="42"/>
      <c r="BR707" s="42"/>
      <c r="BS707" s="42"/>
      <c r="BT707" s="42"/>
    </row>
    <row r="708" spans="1:72" s="63" customFormat="1">
      <c r="A708" s="53" t="str">
        <f t="shared" si="11"/>
        <v/>
      </c>
      <c r="B708" s="62"/>
      <c r="C708" s="65"/>
      <c r="D708" s="50" t="str">
        <f>IFERROR((VLOOKUP(C708,ผู้สำเร็จการศึกษา!$C$1:$M$3332,2,0)),"")</f>
        <v/>
      </c>
      <c r="E708" s="51" t="str">
        <f>IFERROR((VLOOKUP(C708,ผู้สำเร็จการศึกษา!$C$1:$M$3332,3,0)),"")</f>
        <v/>
      </c>
      <c r="F708" s="51" t="str">
        <f>IFERROR((VLOOKUP(C708,ผู้สำเร็จการศึกษา!$C$1:$M$3332,4,0)),"")</f>
        <v/>
      </c>
      <c r="G708" s="51" t="str">
        <f>IFERROR((VLOOKUP(C708,ผู้สำเร็จการศึกษา!$C$1:$M$3332,10,0)),"")</f>
        <v/>
      </c>
      <c r="H708" s="51" t="str">
        <f>IFERROR((VLOOKUP(C708,ผู้สำเร็จการศึกษา!$C$1:$M$3332,6,0)),"")</f>
        <v/>
      </c>
      <c r="I708" s="51" t="str">
        <f>IFERROR((VLOOKUP(C708,ผู้สำเร็จการศึกษา!$C$1:$M$3332,8,0)),"")</f>
        <v/>
      </c>
      <c r="J708" s="51"/>
      <c r="K708" s="51"/>
      <c r="L708" s="51"/>
      <c r="M708" s="51"/>
      <c r="N708" s="51"/>
      <c r="O708" s="51"/>
      <c r="P708" s="51"/>
      <c r="Q708" s="51"/>
      <c r="R708" s="51"/>
      <c r="S708" s="39"/>
      <c r="T708" s="40"/>
      <c r="U708" s="39"/>
      <c r="V708" s="40"/>
      <c r="W708" s="39"/>
      <c r="X708" s="41"/>
      <c r="Y708" s="41"/>
      <c r="Z708" s="41"/>
      <c r="AA708" s="42"/>
      <c r="AB708" s="41"/>
      <c r="AC708" s="41"/>
      <c r="AD708" s="41"/>
      <c r="AE708" s="40"/>
      <c r="AF708" s="43"/>
      <c r="AG708" s="43"/>
      <c r="AH708" s="40"/>
      <c r="AI708" s="44"/>
      <c r="AJ708" s="44"/>
      <c r="AK708" s="44"/>
      <c r="AL708" s="44"/>
      <c r="AM708" s="44"/>
      <c r="AN708" s="44"/>
      <c r="AO708" s="45"/>
      <c r="AP708" s="45"/>
      <c r="AQ708" s="45"/>
      <c r="AR708" s="45"/>
      <c r="AS708" s="45"/>
      <c r="AT708" s="45"/>
      <c r="AU708" s="38"/>
      <c r="AV708" s="38"/>
      <c r="AW708" s="38"/>
      <c r="AX708" s="38"/>
      <c r="AY708" s="38"/>
      <c r="AZ708" s="38"/>
      <c r="BA708" s="45"/>
      <c r="BB708" s="45"/>
      <c r="BC708" s="45"/>
      <c r="BD708" s="45"/>
      <c r="BE708" s="45"/>
      <c r="BF708" s="38"/>
      <c r="BG708" s="38"/>
      <c r="BH708" s="38"/>
      <c r="BI708" s="38"/>
      <c r="BJ708" s="45"/>
      <c r="BK708" s="45"/>
      <c r="BL708" s="38"/>
      <c r="BM708" s="38"/>
      <c r="BN708" s="38"/>
      <c r="BO708" s="38"/>
      <c r="BP708" s="42"/>
      <c r="BQ708" s="42"/>
      <c r="BR708" s="42"/>
      <c r="BS708" s="42"/>
      <c r="BT708" s="42"/>
    </row>
    <row r="709" spans="1:72" s="63" customFormat="1">
      <c r="A709" s="53" t="str">
        <f t="shared" si="11"/>
        <v/>
      </c>
      <c r="B709" s="62"/>
      <c r="C709" s="65"/>
      <c r="D709" s="50" t="str">
        <f>IFERROR((VLOOKUP(C709,ผู้สำเร็จการศึกษา!$C$1:$M$3332,2,0)),"")</f>
        <v/>
      </c>
      <c r="E709" s="51" t="str">
        <f>IFERROR((VLOOKUP(C709,ผู้สำเร็จการศึกษา!$C$1:$M$3332,3,0)),"")</f>
        <v/>
      </c>
      <c r="F709" s="51" t="str">
        <f>IFERROR((VLOOKUP(C709,ผู้สำเร็จการศึกษา!$C$1:$M$3332,4,0)),"")</f>
        <v/>
      </c>
      <c r="G709" s="51" t="str">
        <f>IFERROR((VLOOKUP(C709,ผู้สำเร็จการศึกษา!$C$1:$M$3332,10,0)),"")</f>
        <v/>
      </c>
      <c r="H709" s="51" t="str">
        <f>IFERROR((VLOOKUP(C709,ผู้สำเร็จการศึกษา!$C$1:$M$3332,6,0)),"")</f>
        <v/>
      </c>
      <c r="I709" s="51" t="str">
        <f>IFERROR((VLOOKUP(C709,ผู้สำเร็จการศึกษา!$C$1:$M$3332,8,0)),"")</f>
        <v/>
      </c>
      <c r="J709" s="51"/>
      <c r="K709" s="51"/>
      <c r="L709" s="51"/>
      <c r="M709" s="51"/>
      <c r="N709" s="51"/>
      <c r="O709" s="51"/>
      <c r="P709" s="51"/>
      <c r="Q709" s="51"/>
      <c r="R709" s="51"/>
      <c r="S709" s="39"/>
      <c r="T709" s="40"/>
      <c r="U709" s="39"/>
      <c r="V709" s="40"/>
      <c r="W709" s="39"/>
      <c r="X709" s="41"/>
      <c r="Y709" s="41"/>
      <c r="Z709" s="41"/>
      <c r="AA709" s="42"/>
      <c r="AB709" s="41"/>
      <c r="AC709" s="41"/>
      <c r="AD709" s="41"/>
      <c r="AE709" s="40"/>
      <c r="AF709" s="43"/>
      <c r="AG709" s="43"/>
      <c r="AH709" s="40"/>
      <c r="AI709" s="44"/>
      <c r="AJ709" s="44"/>
      <c r="AK709" s="44"/>
      <c r="AL709" s="44"/>
      <c r="AM709" s="44"/>
      <c r="AN709" s="44"/>
      <c r="AO709" s="45"/>
      <c r="AP709" s="45"/>
      <c r="AQ709" s="45"/>
      <c r="AR709" s="45"/>
      <c r="AS709" s="45"/>
      <c r="AT709" s="45"/>
      <c r="AU709" s="38"/>
      <c r="AV709" s="38"/>
      <c r="AW709" s="38"/>
      <c r="AX709" s="38"/>
      <c r="AY709" s="38"/>
      <c r="AZ709" s="38"/>
      <c r="BA709" s="45"/>
      <c r="BB709" s="45"/>
      <c r="BC709" s="45"/>
      <c r="BD709" s="45"/>
      <c r="BE709" s="45"/>
      <c r="BF709" s="38"/>
      <c r="BG709" s="38"/>
      <c r="BH709" s="38"/>
      <c r="BI709" s="38"/>
      <c r="BJ709" s="45"/>
      <c r="BK709" s="45"/>
      <c r="BL709" s="38"/>
      <c r="BM709" s="38"/>
      <c r="BN709" s="38"/>
      <c r="BO709" s="38"/>
      <c r="BP709" s="42"/>
      <c r="BQ709" s="42"/>
      <c r="BR709" s="42"/>
      <c r="BS709" s="42"/>
      <c r="BT709" s="42"/>
    </row>
    <row r="710" spans="1:72" s="63" customFormat="1">
      <c r="A710" s="53" t="str">
        <f t="shared" si="11"/>
        <v/>
      </c>
      <c r="B710" s="62"/>
      <c r="C710" s="65"/>
      <c r="D710" s="50" t="str">
        <f>IFERROR((VLOOKUP(C710,ผู้สำเร็จการศึกษา!$C$1:$M$3332,2,0)),"")</f>
        <v/>
      </c>
      <c r="E710" s="51" t="str">
        <f>IFERROR((VLOOKUP(C710,ผู้สำเร็จการศึกษา!$C$1:$M$3332,3,0)),"")</f>
        <v/>
      </c>
      <c r="F710" s="51" t="str">
        <f>IFERROR((VLOOKUP(C710,ผู้สำเร็จการศึกษา!$C$1:$M$3332,4,0)),"")</f>
        <v/>
      </c>
      <c r="G710" s="51" t="str">
        <f>IFERROR((VLOOKUP(C710,ผู้สำเร็จการศึกษา!$C$1:$M$3332,10,0)),"")</f>
        <v/>
      </c>
      <c r="H710" s="51" t="str">
        <f>IFERROR((VLOOKUP(C710,ผู้สำเร็จการศึกษา!$C$1:$M$3332,6,0)),"")</f>
        <v/>
      </c>
      <c r="I710" s="51" t="str">
        <f>IFERROR((VLOOKUP(C710,ผู้สำเร็จการศึกษา!$C$1:$M$3332,8,0)),"")</f>
        <v/>
      </c>
      <c r="J710" s="51"/>
      <c r="K710" s="51"/>
      <c r="L710" s="51"/>
      <c r="M710" s="51"/>
      <c r="N710" s="51"/>
      <c r="O710" s="51"/>
      <c r="P710" s="51"/>
      <c r="Q710" s="51"/>
      <c r="R710" s="51"/>
      <c r="S710" s="39"/>
      <c r="T710" s="40"/>
      <c r="U710" s="39"/>
      <c r="V710" s="40"/>
      <c r="W710" s="39"/>
      <c r="X710" s="41"/>
      <c r="Y710" s="41"/>
      <c r="Z710" s="41"/>
      <c r="AA710" s="42"/>
      <c r="AB710" s="41"/>
      <c r="AC710" s="41"/>
      <c r="AD710" s="41"/>
      <c r="AE710" s="40"/>
      <c r="AF710" s="43"/>
      <c r="AG710" s="43"/>
      <c r="AH710" s="40"/>
      <c r="AI710" s="44"/>
      <c r="AJ710" s="44"/>
      <c r="AK710" s="44"/>
      <c r="AL710" s="44"/>
      <c r="AM710" s="44"/>
      <c r="AN710" s="44"/>
      <c r="AO710" s="45"/>
      <c r="AP710" s="45"/>
      <c r="AQ710" s="45"/>
      <c r="AR710" s="45"/>
      <c r="AS710" s="45"/>
      <c r="AT710" s="45"/>
      <c r="AU710" s="38"/>
      <c r="AV710" s="38"/>
      <c r="AW710" s="38"/>
      <c r="AX710" s="38"/>
      <c r="AY710" s="38"/>
      <c r="AZ710" s="38"/>
      <c r="BA710" s="45"/>
      <c r="BB710" s="45"/>
      <c r="BC710" s="45"/>
      <c r="BD710" s="45"/>
      <c r="BE710" s="45"/>
      <c r="BF710" s="38"/>
      <c r="BG710" s="38"/>
      <c r="BH710" s="38"/>
      <c r="BI710" s="38"/>
      <c r="BJ710" s="45"/>
      <c r="BK710" s="45"/>
      <c r="BL710" s="38"/>
      <c r="BM710" s="38"/>
      <c r="BN710" s="38"/>
      <c r="BO710" s="38"/>
      <c r="BP710" s="42"/>
      <c r="BQ710" s="42"/>
      <c r="BR710" s="42"/>
      <c r="BS710" s="42"/>
      <c r="BT710" s="42"/>
    </row>
    <row r="711" spans="1:72" s="63" customFormat="1">
      <c r="A711" s="53" t="str">
        <f t="shared" si="11"/>
        <v/>
      </c>
      <c r="B711" s="62"/>
      <c r="C711" s="65"/>
      <c r="D711" s="50" t="str">
        <f>IFERROR((VLOOKUP(C711,ผู้สำเร็จการศึกษา!$C$1:$M$3332,2,0)),"")</f>
        <v/>
      </c>
      <c r="E711" s="51" t="str">
        <f>IFERROR((VLOOKUP(C711,ผู้สำเร็จการศึกษา!$C$1:$M$3332,3,0)),"")</f>
        <v/>
      </c>
      <c r="F711" s="51" t="str">
        <f>IFERROR((VLOOKUP(C711,ผู้สำเร็จการศึกษา!$C$1:$M$3332,4,0)),"")</f>
        <v/>
      </c>
      <c r="G711" s="51" t="str">
        <f>IFERROR((VLOOKUP(C711,ผู้สำเร็จการศึกษา!$C$1:$M$3332,10,0)),"")</f>
        <v/>
      </c>
      <c r="H711" s="51" t="str">
        <f>IFERROR((VLOOKUP(C711,ผู้สำเร็จการศึกษา!$C$1:$M$3332,6,0)),"")</f>
        <v/>
      </c>
      <c r="I711" s="51" t="str">
        <f>IFERROR((VLOOKUP(C711,ผู้สำเร็จการศึกษา!$C$1:$M$3332,8,0)),"")</f>
        <v/>
      </c>
      <c r="J711" s="51"/>
      <c r="K711" s="51"/>
      <c r="L711" s="51"/>
      <c r="M711" s="51"/>
      <c r="N711" s="51"/>
      <c r="O711" s="51"/>
      <c r="P711" s="51"/>
      <c r="Q711" s="51"/>
      <c r="R711" s="51"/>
      <c r="S711" s="39"/>
      <c r="T711" s="40"/>
      <c r="U711" s="39"/>
      <c r="V711" s="40"/>
      <c r="W711" s="39"/>
      <c r="X711" s="41"/>
      <c r="Y711" s="41"/>
      <c r="Z711" s="41"/>
      <c r="AA711" s="42"/>
      <c r="AB711" s="41"/>
      <c r="AC711" s="41"/>
      <c r="AD711" s="41"/>
      <c r="AE711" s="40"/>
      <c r="AF711" s="43"/>
      <c r="AG711" s="43"/>
      <c r="AH711" s="40"/>
      <c r="AI711" s="44"/>
      <c r="AJ711" s="44"/>
      <c r="AK711" s="44"/>
      <c r="AL711" s="44"/>
      <c r="AM711" s="44"/>
      <c r="AN711" s="44"/>
      <c r="AO711" s="45"/>
      <c r="AP711" s="45"/>
      <c r="AQ711" s="45"/>
      <c r="AR711" s="45"/>
      <c r="AS711" s="45"/>
      <c r="AT711" s="45"/>
      <c r="AU711" s="38"/>
      <c r="AV711" s="38"/>
      <c r="AW711" s="38"/>
      <c r="AX711" s="38"/>
      <c r="AY711" s="38"/>
      <c r="AZ711" s="38"/>
      <c r="BA711" s="45"/>
      <c r="BB711" s="45"/>
      <c r="BC711" s="45"/>
      <c r="BD711" s="45"/>
      <c r="BE711" s="45"/>
      <c r="BF711" s="38"/>
      <c r="BG711" s="38"/>
      <c r="BH711" s="38"/>
      <c r="BI711" s="38"/>
      <c r="BJ711" s="45"/>
      <c r="BK711" s="45"/>
      <c r="BL711" s="38"/>
      <c r="BM711" s="38"/>
      <c r="BN711" s="38"/>
      <c r="BO711" s="38"/>
      <c r="BP711" s="42"/>
      <c r="BQ711" s="42"/>
      <c r="BR711" s="42"/>
      <c r="BS711" s="42"/>
      <c r="BT711" s="42"/>
    </row>
    <row r="712" spans="1:72" s="63" customFormat="1">
      <c r="A712" s="53" t="str">
        <f t="shared" si="11"/>
        <v/>
      </c>
      <c r="B712" s="62"/>
      <c r="C712" s="65"/>
      <c r="D712" s="50" t="str">
        <f>IFERROR((VLOOKUP(C712,ผู้สำเร็จการศึกษา!$C$1:$M$3332,2,0)),"")</f>
        <v/>
      </c>
      <c r="E712" s="51" t="str">
        <f>IFERROR((VLOOKUP(C712,ผู้สำเร็จการศึกษา!$C$1:$M$3332,3,0)),"")</f>
        <v/>
      </c>
      <c r="F712" s="51" t="str">
        <f>IFERROR((VLOOKUP(C712,ผู้สำเร็จการศึกษา!$C$1:$M$3332,4,0)),"")</f>
        <v/>
      </c>
      <c r="G712" s="51" t="str">
        <f>IFERROR((VLOOKUP(C712,ผู้สำเร็จการศึกษา!$C$1:$M$3332,10,0)),"")</f>
        <v/>
      </c>
      <c r="H712" s="51" t="str">
        <f>IFERROR((VLOOKUP(C712,ผู้สำเร็จการศึกษา!$C$1:$M$3332,6,0)),"")</f>
        <v/>
      </c>
      <c r="I712" s="51" t="str">
        <f>IFERROR((VLOOKUP(C712,ผู้สำเร็จการศึกษา!$C$1:$M$3332,8,0)),"")</f>
        <v/>
      </c>
      <c r="J712" s="51"/>
      <c r="K712" s="51"/>
      <c r="L712" s="51"/>
      <c r="M712" s="51"/>
      <c r="N712" s="51"/>
      <c r="O712" s="51"/>
      <c r="P712" s="51"/>
      <c r="Q712" s="51"/>
      <c r="R712" s="51"/>
      <c r="S712" s="39"/>
      <c r="T712" s="40"/>
      <c r="U712" s="39"/>
      <c r="V712" s="40"/>
      <c r="W712" s="39"/>
      <c r="X712" s="41"/>
      <c r="Y712" s="41"/>
      <c r="Z712" s="41"/>
      <c r="AA712" s="42"/>
      <c r="AB712" s="41"/>
      <c r="AC712" s="41"/>
      <c r="AD712" s="41"/>
      <c r="AE712" s="40"/>
      <c r="AF712" s="43"/>
      <c r="AG712" s="43"/>
      <c r="AH712" s="40"/>
      <c r="AI712" s="44"/>
      <c r="AJ712" s="44"/>
      <c r="AK712" s="44"/>
      <c r="AL712" s="44"/>
      <c r="AM712" s="44"/>
      <c r="AN712" s="44"/>
      <c r="AO712" s="45"/>
      <c r="AP712" s="45"/>
      <c r="AQ712" s="45"/>
      <c r="AR712" s="45"/>
      <c r="AS712" s="45"/>
      <c r="AT712" s="45"/>
      <c r="AU712" s="38"/>
      <c r="AV712" s="38"/>
      <c r="AW712" s="38"/>
      <c r="AX712" s="38"/>
      <c r="AY712" s="38"/>
      <c r="AZ712" s="38"/>
      <c r="BA712" s="45"/>
      <c r="BB712" s="45"/>
      <c r="BC712" s="45"/>
      <c r="BD712" s="45"/>
      <c r="BE712" s="45"/>
      <c r="BF712" s="38"/>
      <c r="BG712" s="38"/>
      <c r="BH712" s="38"/>
      <c r="BI712" s="38"/>
      <c r="BJ712" s="45"/>
      <c r="BK712" s="45"/>
      <c r="BL712" s="38"/>
      <c r="BM712" s="38"/>
      <c r="BN712" s="38"/>
      <c r="BO712" s="38"/>
      <c r="BP712" s="42"/>
      <c r="BQ712" s="42"/>
      <c r="BR712" s="42"/>
      <c r="BS712" s="42"/>
      <c r="BT712" s="42"/>
    </row>
    <row r="713" spans="1:72" s="63" customFormat="1">
      <c r="A713" s="53" t="str">
        <f t="shared" si="11"/>
        <v/>
      </c>
      <c r="B713" s="62"/>
      <c r="C713" s="65"/>
      <c r="D713" s="50" t="str">
        <f>IFERROR((VLOOKUP(C713,ผู้สำเร็จการศึกษา!$C$1:$M$3332,2,0)),"")</f>
        <v/>
      </c>
      <c r="E713" s="51" t="str">
        <f>IFERROR((VLOOKUP(C713,ผู้สำเร็จการศึกษา!$C$1:$M$3332,3,0)),"")</f>
        <v/>
      </c>
      <c r="F713" s="51" t="str">
        <f>IFERROR((VLOOKUP(C713,ผู้สำเร็จการศึกษา!$C$1:$M$3332,4,0)),"")</f>
        <v/>
      </c>
      <c r="G713" s="51" t="str">
        <f>IFERROR((VLOOKUP(C713,ผู้สำเร็จการศึกษา!$C$1:$M$3332,10,0)),"")</f>
        <v/>
      </c>
      <c r="H713" s="51" t="str">
        <f>IFERROR((VLOOKUP(C713,ผู้สำเร็จการศึกษา!$C$1:$M$3332,6,0)),"")</f>
        <v/>
      </c>
      <c r="I713" s="51" t="str">
        <f>IFERROR((VLOOKUP(C713,ผู้สำเร็จการศึกษา!$C$1:$M$3332,8,0)),"")</f>
        <v/>
      </c>
      <c r="J713" s="51"/>
      <c r="K713" s="51"/>
      <c r="L713" s="51"/>
      <c r="M713" s="51"/>
      <c r="N713" s="51"/>
      <c r="O713" s="51"/>
      <c r="P713" s="51"/>
      <c r="Q713" s="51"/>
      <c r="R713" s="51"/>
      <c r="S713" s="39"/>
      <c r="T713" s="40"/>
      <c r="U713" s="39"/>
      <c r="V713" s="40"/>
      <c r="W713" s="39"/>
      <c r="X713" s="41"/>
      <c r="Y713" s="41"/>
      <c r="Z713" s="41"/>
      <c r="AA713" s="42"/>
      <c r="AB713" s="41"/>
      <c r="AC713" s="41"/>
      <c r="AD713" s="41"/>
      <c r="AE713" s="40"/>
      <c r="AF713" s="43"/>
      <c r="AG713" s="43"/>
      <c r="AH713" s="40"/>
      <c r="AI713" s="44"/>
      <c r="AJ713" s="44"/>
      <c r="AK713" s="44"/>
      <c r="AL713" s="44"/>
      <c r="AM713" s="44"/>
      <c r="AN713" s="44"/>
      <c r="AO713" s="45"/>
      <c r="AP713" s="45"/>
      <c r="AQ713" s="45"/>
      <c r="AR713" s="45"/>
      <c r="AS713" s="45"/>
      <c r="AT713" s="45"/>
      <c r="AU713" s="38"/>
      <c r="AV713" s="38"/>
      <c r="AW713" s="38"/>
      <c r="AX713" s="38"/>
      <c r="AY713" s="38"/>
      <c r="AZ713" s="38"/>
      <c r="BA713" s="45"/>
      <c r="BB713" s="45"/>
      <c r="BC713" s="45"/>
      <c r="BD713" s="45"/>
      <c r="BE713" s="45"/>
      <c r="BF713" s="38"/>
      <c r="BG713" s="38"/>
      <c r="BH713" s="38"/>
      <c r="BI713" s="38"/>
      <c r="BJ713" s="45"/>
      <c r="BK713" s="45"/>
      <c r="BL713" s="38"/>
      <c r="BM713" s="38"/>
      <c r="BN713" s="38"/>
      <c r="BO713" s="38"/>
      <c r="BP713" s="42"/>
      <c r="BQ713" s="42"/>
      <c r="BR713" s="42"/>
      <c r="BS713" s="42"/>
      <c r="BT713" s="42"/>
    </row>
    <row r="714" spans="1:72" s="63" customFormat="1">
      <c r="A714" s="53" t="str">
        <f t="shared" si="11"/>
        <v/>
      </c>
      <c r="B714" s="62"/>
      <c r="C714" s="65"/>
      <c r="D714" s="50" t="str">
        <f>IFERROR((VLOOKUP(C714,ผู้สำเร็จการศึกษา!$C$1:$M$3332,2,0)),"")</f>
        <v/>
      </c>
      <c r="E714" s="51" t="str">
        <f>IFERROR((VLOOKUP(C714,ผู้สำเร็จการศึกษา!$C$1:$M$3332,3,0)),"")</f>
        <v/>
      </c>
      <c r="F714" s="51" t="str">
        <f>IFERROR((VLOOKUP(C714,ผู้สำเร็จการศึกษา!$C$1:$M$3332,4,0)),"")</f>
        <v/>
      </c>
      <c r="G714" s="51" t="str">
        <f>IFERROR((VLOOKUP(C714,ผู้สำเร็จการศึกษา!$C$1:$M$3332,10,0)),"")</f>
        <v/>
      </c>
      <c r="H714" s="51" t="str">
        <f>IFERROR((VLOOKUP(C714,ผู้สำเร็จการศึกษา!$C$1:$M$3332,6,0)),"")</f>
        <v/>
      </c>
      <c r="I714" s="51" t="str">
        <f>IFERROR((VLOOKUP(C714,ผู้สำเร็จการศึกษา!$C$1:$M$3332,8,0)),"")</f>
        <v/>
      </c>
      <c r="J714" s="51"/>
      <c r="K714" s="51"/>
      <c r="L714" s="51"/>
      <c r="M714" s="51"/>
      <c r="N714" s="51"/>
      <c r="O714" s="51"/>
      <c r="P714" s="51"/>
      <c r="Q714" s="51"/>
      <c r="R714" s="51"/>
      <c r="S714" s="39"/>
      <c r="T714" s="40"/>
      <c r="U714" s="39"/>
      <c r="V714" s="40"/>
      <c r="W714" s="39"/>
      <c r="X714" s="41"/>
      <c r="Y714" s="41"/>
      <c r="Z714" s="41"/>
      <c r="AA714" s="42"/>
      <c r="AB714" s="41"/>
      <c r="AC714" s="41"/>
      <c r="AD714" s="41"/>
      <c r="AE714" s="40"/>
      <c r="AF714" s="43"/>
      <c r="AG714" s="43"/>
      <c r="AH714" s="40"/>
      <c r="AI714" s="44"/>
      <c r="AJ714" s="44"/>
      <c r="AK714" s="44"/>
      <c r="AL714" s="44"/>
      <c r="AM714" s="44"/>
      <c r="AN714" s="44"/>
      <c r="AO714" s="45"/>
      <c r="AP714" s="45"/>
      <c r="AQ714" s="45"/>
      <c r="AR714" s="45"/>
      <c r="AS714" s="45"/>
      <c r="AT714" s="45"/>
      <c r="AU714" s="38"/>
      <c r="AV714" s="38"/>
      <c r="AW714" s="38"/>
      <c r="AX714" s="38"/>
      <c r="AY714" s="38"/>
      <c r="AZ714" s="38"/>
      <c r="BA714" s="45"/>
      <c r="BB714" s="45"/>
      <c r="BC714" s="45"/>
      <c r="BD714" s="45"/>
      <c r="BE714" s="45"/>
      <c r="BF714" s="38"/>
      <c r="BG714" s="38"/>
      <c r="BH714" s="38"/>
      <c r="BI714" s="38"/>
      <c r="BJ714" s="45"/>
      <c r="BK714" s="45"/>
      <c r="BL714" s="38"/>
      <c r="BM714" s="38"/>
      <c r="BN714" s="38"/>
      <c r="BO714" s="38"/>
      <c r="BP714" s="42"/>
      <c r="BQ714" s="42"/>
      <c r="BR714" s="42"/>
      <c r="BS714" s="42"/>
      <c r="BT714" s="42"/>
    </row>
    <row r="715" spans="1:72" s="63" customFormat="1">
      <c r="A715" s="53" t="str">
        <f t="shared" si="11"/>
        <v/>
      </c>
      <c r="B715" s="62"/>
      <c r="C715" s="65"/>
      <c r="D715" s="50" t="str">
        <f>IFERROR((VLOOKUP(C715,ผู้สำเร็จการศึกษา!$C$1:$M$3332,2,0)),"")</f>
        <v/>
      </c>
      <c r="E715" s="51" t="str">
        <f>IFERROR((VLOOKUP(C715,ผู้สำเร็จการศึกษา!$C$1:$M$3332,3,0)),"")</f>
        <v/>
      </c>
      <c r="F715" s="51" t="str">
        <f>IFERROR((VLOOKUP(C715,ผู้สำเร็จการศึกษา!$C$1:$M$3332,4,0)),"")</f>
        <v/>
      </c>
      <c r="G715" s="51" t="str">
        <f>IFERROR((VLOOKUP(C715,ผู้สำเร็จการศึกษา!$C$1:$M$3332,10,0)),"")</f>
        <v/>
      </c>
      <c r="H715" s="51" t="str">
        <f>IFERROR((VLOOKUP(C715,ผู้สำเร็จการศึกษา!$C$1:$M$3332,6,0)),"")</f>
        <v/>
      </c>
      <c r="I715" s="51" t="str">
        <f>IFERROR((VLOOKUP(C715,ผู้สำเร็จการศึกษา!$C$1:$M$3332,8,0)),"")</f>
        <v/>
      </c>
      <c r="J715" s="51"/>
      <c r="K715" s="51"/>
      <c r="L715" s="51"/>
      <c r="M715" s="51"/>
      <c r="N715" s="51"/>
      <c r="O715" s="51"/>
      <c r="P715" s="51"/>
      <c r="Q715" s="51"/>
      <c r="R715" s="51"/>
      <c r="S715" s="39"/>
      <c r="T715" s="40"/>
      <c r="U715" s="39"/>
      <c r="V715" s="40"/>
      <c r="W715" s="39"/>
      <c r="X715" s="41"/>
      <c r="Y715" s="41"/>
      <c r="Z715" s="41"/>
      <c r="AA715" s="42"/>
      <c r="AB715" s="41"/>
      <c r="AC715" s="41"/>
      <c r="AD715" s="41"/>
      <c r="AE715" s="40"/>
      <c r="AF715" s="43"/>
      <c r="AG715" s="43"/>
      <c r="AH715" s="40"/>
      <c r="AI715" s="44"/>
      <c r="AJ715" s="44"/>
      <c r="AK715" s="44"/>
      <c r="AL715" s="44"/>
      <c r="AM715" s="44"/>
      <c r="AN715" s="44"/>
      <c r="AO715" s="45"/>
      <c r="AP715" s="45"/>
      <c r="AQ715" s="45"/>
      <c r="AR715" s="45"/>
      <c r="AS715" s="45"/>
      <c r="AT715" s="45"/>
      <c r="AU715" s="38"/>
      <c r="AV715" s="38"/>
      <c r="AW715" s="38"/>
      <c r="AX715" s="38"/>
      <c r="AY715" s="38"/>
      <c r="AZ715" s="38"/>
      <c r="BA715" s="45"/>
      <c r="BB715" s="45"/>
      <c r="BC715" s="45"/>
      <c r="BD715" s="45"/>
      <c r="BE715" s="45"/>
      <c r="BF715" s="38"/>
      <c r="BG715" s="38"/>
      <c r="BH715" s="38"/>
      <c r="BI715" s="38"/>
      <c r="BJ715" s="45"/>
      <c r="BK715" s="45"/>
      <c r="BL715" s="38"/>
      <c r="BM715" s="38"/>
      <c r="BN715" s="38"/>
      <c r="BO715" s="38"/>
      <c r="BP715" s="42"/>
      <c r="BQ715" s="42"/>
      <c r="BR715" s="42"/>
      <c r="BS715" s="42"/>
      <c r="BT715" s="42"/>
    </row>
    <row r="716" spans="1:72" s="63" customFormat="1">
      <c r="A716" s="53" t="str">
        <f t="shared" si="11"/>
        <v/>
      </c>
      <c r="B716" s="62"/>
      <c r="C716" s="65"/>
      <c r="D716" s="50" t="str">
        <f>IFERROR((VLOOKUP(C716,ผู้สำเร็จการศึกษา!$C$1:$M$3332,2,0)),"")</f>
        <v/>
      </c>
      <c r="E716" s="51" t="str">
        <f>IFERROR((VLOOKUP(C716,ผู้สำเร็จการศึกษา!$C$1:$M$3332,3,0)),"")</f>
        <v/>
      </c>
      <c r="F716" s="51" t="str">
        <f>IFERROR((VLOOKUP(C716,ผู้สำเร็จการศึกษา!$C$1:$M$3332,4,0)),"")</f>
        <v/>
      </c>
      <c r="G716" s="51" t="str">
        <f>IFERROR((VLOOKUP(C716,ผู้สำเร็จการศึกษา!$C$1:$M$3332,10,0)),"")</f>
        <v/>
      </c>
      <c r="H716" s="51" t="str">
        <f>IFERROR((VLOOKUP(C716,ผู้สำเร็จการศึกษา!$C$1:$M$3332,6,0)),"")</f>
        <v/>
      </c>
      <c r="I716" s="51" t="str">
        <f>IFERROR((VLOOKUP(C716,ผู้สำเร็จการศึกษา!$C$1:$M$3332,8,0)),"")</f>
        <v/>
      </c>
      <c r="J716" s="51"/>
      <c r="K716" s="51"/>
      <c r="L716" s="51"/>
      <c r="M716" s="51"/>
      <c r="N716" s="51"/>
      <c r="O716" s="51"/>
      <c r="P716" s="51"/>
      <c r="Q716" s="51"/>
      <c r="R716" s="51"/>
      <c r="S716" s="39"/>
      <c r="T716" s="40"/>
      <c r="U716" s="39"/>
      <c r="V716" s="40"/>
      <c r="W716" s="39"/>
      <c r="X716" s="41"/>
      <c r="Y716" s="41"/>
      <c r="Z716" s="41"/>
      <c r="AA716" s="42"/>
      <c r="AB716" s="41"/>
      <c r="AC716" s="41"/>
      <c r="AD716" s="41"/>
      <c r="AE716" s="40"/>
      <c r="AF716" s="43"/>
      <c r="AG716" s="43"/>
      <c r="AH716" s="40"/>
      <c r="AI716" s="44"/>
      <c r="AJ716" s="44"/>
      <c r="AK716" s="44"/>
      <c r="AL716" s="44"/>
      <c r="AM716" s="44"/>
      <c r="AN716" s="44"/>
      <c r="AO716" s="45"/>
      <c r="AP716" s="45"/>
      <c r="AQ716" s="45"/>
      <c r="AR716" s="45"/>
      <c r="AS716" s="45"/>
      <c r="AT716" s="45"/>
      <c r="AU716" s="38"/>
      <c r="AV716" s="38"/>
      <c r="AW716" s="38"/>
      <c r="AX716" s="38"/>
      <c r="AY716" s="38"/>
      <c r="AZ716" s="38"/>
      <c r="BA716" s="45"/>
      <c r="BB716" s="45"/>
      <c r="BC716" s="45"/>
      <c r="BD716" s="45"/>
      <c r="BE716" s="45"/>
      <c r="BF716" s="38"/>
      <c r="BG716" s="38"/>
      <c r="BH716" s="38"/>
      <c r="BI716" s="38"/>
      <c r="BJ716" s="45"/>
      <c r="BK716" s="45"/>
      <c r="BL716" s="38"/>
      <c r="BM716" s="38"/>
      <c r="BN716" s="38"/>
      <c r="BO716" s="38"/>
      <c r="BP716" s="42"/>
      <c r="BQ716" s="42"/>
      <c r="BR716" s="42"/>
      <c r="BS716" s="42"/>
      <c r="BT716" s="42"/>
    </row>
    <row r="717" spans="1:72" s="63" customFormat="1">
      <c r="A717" s="53" t="str">
        <f t="shared" si="11"/>
        <v/>
      </c>
      <c r="B717" s="62"/>
      <c r="C717" s="65"/>
      <c r="D717" s="50" t="str">
        <f>IFERROR((VLOOKUP(C717,ผู้สำเร็จการศึกษา!$C$1:$M$3332,2,0)),"")</f>
        <v/>
      </c>
      <c r="E717" s="51" t="str">
        <f>IFERROR((VLOOKUP(C717,ผู้สำเร็จการศึกษา!$C$1:$M$3332,3,0)),"")</f>
        <v/>
      </c>
      <c r="F717" s="51" t="str">
        <f>IFERROR((VLOOKUP(C717,ผู้สำเร็จการศึกษา!$C$1:$M$3332,4,0)),"")</f>
        <v/>
      </c>
      <c r="G717" s="51" t="str">
        <f>IFERROR((VLOOKUP(C717,ผู้สำเร็จการศึกษา!$C$1:$M$3332,10,0)),"")</f>
        <v/>
      </c>
      <c r="H717" s="51" t="str">
        <f>IFERROR((VLOOKUP(C717,ผู้สำเร็จการศึกษา!$C$1:$M$3332,6,0)),"")</f>
        <v/>
      </c>
      <c r="I717" s="51" t="str">
        <f>IFERROR((VLOOKUP(C717,ผู้สำเร็จการศึกษา!$C$1:$M$3332,8,0)),"")</f>
        <v/>
      </c>
      <c r="J717" s="51"/>
      <c r="K717" s="51"/>
      <c r="L717" s="51"/>
      <c r="M717" s="51"/>
      <c r="N717" s="51"/>
      <c r="O717" s="51"/>
      <c r="P717" s="51"/>
      <c r="Q717" s="51"/>
      <c r="R717" s="51"/>
      <c r="S717" s="39"/>
      <c r="T717" s="40"/>
      <c r="U717" s="39"/>
      <c r="V717" s="40"/>
      <c r="W717" s="39"/>
      <c r="X717" s="41"/>
      <c r="Y717" s="41"/>
      <c r="Z717" s="41"/>
      <c r="AA717" s="42"/>
      <c r="AB717" s="41"/>
      <c r="AC717" s="41"/>
      <c r="AD717" s="41"/>
      <c r="AE717" s="40"/>
      <c r="AF717" s="43"/>
      <c r="AG717" s="43"/>
      <c r="AH717" s="40"/>
      <c r="AI717" s="44"/>
      <c r="AJ717" s="44"/>
      <c r="AK717" s="44"/>
      <c r="AL717" s="44"/>
      <c r="AM717" s="44"/>
      <c r="AN717" s="44"/>
      <c r="AO717" s="45"/>
      <c r="AP717" s="45"/>
      <c r="AQ717" s="45"/>
      <c r="AR717" s="45"/>
      <c r="AS717" s="45"/>
      <c r="AT717" s="45"/>
      <c r="AU717" s="38"/>
      <c r="AV717" s="38"/>
      <c r="AW717" s="38"/>
      <c r="AX717" s="38"/>
      <c r="AY717" s="38"/>
      <c r="AZ717" s="38"/>
      <c r="BA717" s="45"/>
      <c r="BB717" s="45"/>
      <c r="BC717" s="45"/>
      <c r="BD717" s="45"/>
      <c r="BE717" s="45"/>
      <c r="BF717" s="38"/>
      <c r="BG717" s="38"/>
      <c r="BH717" s="38"/>
      <c r="BI717" s="38"/>
      <c r="BJ717" s="45"/>
      <c r="BK717" s="45"/>
      <c r="BL717" s="38"/>
      <c r="BM717" s="38"/>
      <c r="BN717" s="38"/>
      <c r="BO717" s="38"/>
      <c r="BP717" s="42"/>
      <c r="BQ717" s="42"/>
      <c r="BR717" s="42"/>
      <c r="BS717" s="42"/>
      <c r="BT717" s="42"/>
    </row>
    <row r="718" spans="1:72" s="63" customFormat="1">
      <c r="A718" s="53" t="str">
        <f t="shared" si="11"/>
        <v/>
      </c>
      <c r="B718" s="62"/>
      <c r="C718" s="65"/>
      <c r="D718" s="50" t="str">
        <f>IFERROR((VLOOKUP(C718,ผู้สำเร็จการศึกษา!$C$1:$M$3332,2,0)),"")</f>
        <v/>
      </c>
      <c r="E718" s="51" t="str">
        <f>IFERROR((VLOOKUP(C718,ผู้สำเร็จการศึกษา!$C$1:$M$3332,3,0)),"")</f>
        <v/>
      </c>
      <c r="F718" s="51" t="str">
        <f>IFERROR((VLOOKUP(C718,ผู้สำเร็จการศึกษา!$C$1:$M$3332,4,0)),"")</f>
        <v/>
      </c>
      <c r="G718" s="51" t="str">
        <f>IFERROR((VLOOKUP(C718,ผู้สำเร็จการศึกษา!$C$1:$M$3332,10,0)),"")</f>
        <v/>
      </c>
      <c r="H718" s="51" t="str">
        <f>IFERROR((VLOOKUP(C718,ผู้สำเร็จการศึกษา!$C$1:$M$3332,6,0)),"")</f>
        <v/>
      </c>
      <c r="I718" s="51" t="str">
        <f>IFERROR((VLOOKUP(C718,ผู้สำเร็จการศึกษา!$C$1:$M$3332,8,0)),"")</f>
        <v/>
      </c>
      <c r="J718" s="51"/>
      <c r="K718" s="51"/>
      <c r="L718" s="51"/>
      <c r="M718" s="51"/>
      <c r="N718" s="51"/>
      <c r="O718" s="51"/>
      <c r="P718" s="51"/>
      <c r="Q718" s="51"/>
      <c r="R718" s="51"/>
      <c r="S718" s="39"/>
      <c r="T718" s="40"/>
      <c r="U718" s="39"/>
      <c r="V718" s="40"/>
      <c r="W718" s="39"/>
      <c r="X718" s="41"/>
      <c r="Y718" s="41"/>
      <c r="Z718" s="41"/>
      <c r="AA718" s="42"/>
      <c r="AB718" s="41"/>
      <c r="AC718" s="41"/>
      <c r="AD718" s="41"/>
      <c r="AE718" s="40"/>
      <c r="AF718" s="43"/>
      <c r="AG718" s="43"/>
      <c r="AH718" s="40"/>
      <c r="AI718" s="44"/>
      <c r="AJ718" s="44"/>
      <c r="AK718" s="44"/>
      <c r="AL718" s="44"/>
      <c r="AM718" s="44"/>
      <c r="AN718" s="44"/>
      <c r="AO718" s="45"/>
      <c r="AP718" s="45"/>
      <c r="AQ718" s="45"/>
      <c r="AR718" s="45"/>
      <c r="AS718" s="45"/>
      <c r="AT718" s="45"/>
      <c r="AU718" s="38"/>
      <c r="AV718" s="38"/>
      <c r="AW718" s="38"/>
      <c r="AX718" s="38"/>
      <c r="AY718" s="38"/>
      <c r="AZ718" s="38"/>
      <c r="BA718" s="45"/>
      <c r="BB718" s="45"/>
      <c r="BC718" s="45"/>
      <c r="BD718" s="45"/>
      <c r="BE718" s="45"/>
      <c r="BF718" s="38"/>
      <c r="BG718" s="38"/>
      <c r="BH718" s="38"/>
      <c r="BI718" s="38"/>
      <c r="BJ718" s="45"/>
      <c r="BK718" s="45"/>
      <c r="BL718" s="38"/>
      <c r="BM718" s="38"/>
      <c r="BN718" s="38"/>
      <c r="BO718" s="38"/>
      <c r="BP718" s="42"/>
      <c r="BQ718" s="42"/>
      <c r="BR718" s="42"/>
      <c r="BS718" s="42"/>
      <c r="BT718" s="42"/>
    </row>
    <row r="719" spans="1:72" s="63" customFormat="1">
      <c r="A719" s="53" t="str">
        <f t="shared" si="11"/>
        <v/>
      </c>
      <c r="B719" s="62"/>
      <c r="C719" s="65"/>
      <c r="D719" s="50" t="str">
        <f>IFERROR((VLOOKUP(C719,ผู้สำเร็จการศึกษา!$C$1:$M$3332,2,0)),"")</f>
        <v/>
      </c>
      <c r="E719" s="51" t="str">
        <f>IFERROR((VLOOKUP(C719,ผู้สำเร็จการศึกษา!$C$1:$M$3332,3,0)),"")</f>
        <v/>
      </c>
      <c r="F719" s="51" t="str">
        <f>IFERROR((VLOOKUP(C719,ผู้สำเร็จการศึกษา!$C$1:$M$3332,4,0)),"")</f>
        <v/>
      </c>
      <c r="G719" s="51" t="str">
        <f>IFERROR((VLOOKUP(C719,ผู้สำเร็จการศึกษา!$C$1:$M$3332,10,0)),"")</f>
        <v/>
      </c>
      <c r="H719" s="51" t="str">
        <f>IFERROR((VLOOKUP(C719,ผู้สำเร็จการศึกษา!$C$1:$M$3332,6,0)),"")</f>
        <v/>
      </c>
      <c r="I719" s="51" t="str">
        <f>IFERROR((VLOOKUP(C719,ผู้สำเร็จการศึกษา!$C$1:$M$3332,8,0)),"")</f>
        <v/>
      </c>
      <c r="J719" s="51"/>
      <c r="K719" s="51"/>
      <c r="L719" s="51"/>
      <c r="M719" s="51"/>
      <c r="N719" s="51"/>
      <c r="O719" s="51"/>
      <c r="P719" s="51"/>
      <c r="Q719" s="51"/>
      <c r="R719" s="51"/>
      <c r="S719" s="39"/>
      <c r="T719" s="40"/>
      <c r="U719" s="39"/>
      <c r="V719" s="40"/>
      <c r="W719" s="39"/>
      <c r="X719" s="41"/>
      <c r="Y719" s="41"/>
      <c r="Z719" s="41"/>
      <c r="AA719" s="42"/>
      <c r="AB719" s="41"/>
      <c r="AC719" s="41"/>
      <c r="AD719" s="41"/>
      <c r="AE719" s="40"/>
      <c r="AF719" s="43"/>
      <c r="AG719" s="43"/>
      <c r="AH719" s="40"/>
      <c r="AI719" s="44"/>
      <c r="AJ719" s="44"/>
      <c r="AK719" s="44"/>
      <c r="AL719" s="44"/>
      <c r="AM719" s="44"/>
      <c r="AN719" s="44"/>
      <c r="AO719" s="45"/>
      <c r="AP719" s="45"/>
      <c r="AQ719" s="45"/>
      <c r="AR719" s="45"/>
      <c r="AS719" s="45"/>
      <c r="AT719" s="45"/>
      <c r="AU719" s="38"/>
      <c r="AV719" s="38"/>
      <c r="AW719" s="38"/>
      <c r="AX719" s="38"/>
      <c r="AY719" s="38"/>
      <c r="AZ719" s="38"/>
      <c r="BA719" s="45"/>
      <c r="BB719" s="45"/>
      <c r="BC719" s="45"/>
      <c r="BD719" s="45"/>
      <c r="BE719" s="45"/>
      <c r="BF719" s="38"/>
      <c r="BG719" s="38"/>
      <c r="BH719" s="38"/>
      <c r="BI719" s="38"/>
      <c r="BJ719" s="45"/>
      <c r="BK719" s="45"/>
      <c r="BL719" s="38"/>
      <c r="BM719" s="38"/>
      <c r="BN719" s="38"/>
      <c r="BO719" s="38"/>
      <c r="BP719" s="42"/>
      <c r="BQ719" s="42"/>
      <c r="BR719" s="42"/>
      <c r="BS719" s="42"/>
      <c r="BT719" s="42"/>
    </row>
    <row r="720" spans="1:72" s="63" customFormat="1">
      <c r="A720" s="53" t="str">
        <f t="shared" si="11"/>
        <v/>
      </c>
      <c r="B720" s="62"/>
      <c r="C720" s="65"/>
      <c r="D720" s="50" t="str">
        <f>IFERROR((VLOOKUP(C720,ผู้สำเร็จการศึกษา!$C$1:$M$3332,2,0)),"")</f>
        <v/>
      </c>
      <c r="E720" s="51" t="str">
        <f>IFERROR((VLOOKUP(C720,ผู้สำเร็จการศึกษา!$C$1:$M$3332,3,0)),"")</f>
        <v/>
      </c>
      <c r="F720" s="51" t="str">
        <f>IFERROR((VLOOKUP(C720,ผู้สำเร็จการศึกษา!$C$1:$M$3332,4,0)),"")</f>
        <v/>
      </c>
      <c r="G720" s="51" t="str">
        <f>IFERROR((VLOOKUP(C720,ผู้สำเร็จการศึกษา!$C$1:$M$3332,10,0)),"")</f>
        <v/>
      </c>
      <c r="H720" s="51" t="str">
        <f>IFERROR((VLOOKUP(C720,ผู้สำเร็จการศึกษา!$C$1:$M$3332,6,0)),"")</f>
        <v/>
      </c>
      <c r="I720" s="51" t="str">
        <f>IFERROR((VLOOKUP(C720,ผู้สำเร็จการศึกษา!$C$1:$M$3332,8,0)),"")</f>
        <v/>
      </c>
      <c r="J720" s="51"/>
      <c r="K720" s="51"/>
      <c r="L720" s="51"/>
      <c r="M720" s="51"/>
      <c r="N720" s="51"/>
      <c r="O720" s="51"/>
      <c r="P720" s="51"/>
      <c r="Q720" s="51"/>
      <c r="R720" s="51"/>
      <c r="S720" s="39"/>
      <c r="T720" s="40"/>
      <c r="U720" s="39"/>
      <c r="V720" s="40"/>
      <c r="W720" s="39"/>
      <c r="X720" s="41"/>
      <c r="Y720" s="41"/>
      <c r="Z720" s="41"/>
      <c r="AA720" s="42"/>
      <c r="AB720" s="41"/>
      <c r="AC720" s="41"/>
      <c r="AD720" s="41"/>
      <c r="AE720" s="40"/>
      <c r="AF720" s="43"/>
      <c r="AG720" s="43"/>
      <c r="AH720" s="40"/>
      <c r="AI720" s="44"/>
      <c r="AJ720" s="44"/>
      <c r="AK720" s="44"/>
      <c r="AL720" s="44"/>
      <c r="AM720" s="44"/>
      <c r="AN720" s="44"/>
      <c r="AO720" s="45"/>
      <c r="AP720" s="45"/>
      <c r="AQ720" s="45"/>
      <c r="AR720" s="45"/>
      <c r="AS720" s="45"/>
      <c r="AT720" s="45"/>
      <c r="AU720" s="38"/>
      <c r="AV720" s="38"/>
      <c r="AW720" s="38"/>
      <c r="AX720" s="38"/>
      <c r="AY720" s="38"/>
      <c r="AZ720" s="38"/>
      <c r="BA720" s="45"/>
      <c r="BB720" s="45"/>
      <c r="BC720" s="45"/>
      <c r="BD720" s="45"/>
      <c r="BE720" s="45"/>
      <c r="BF720" s="38"/>
      <c r="BG720" s="38"/>
      <c r="BH720" s="38"/>
      <c r="BI720" s="38"/>
      <c r="BJ720" s="45"/>
      <c r="BK720" s="45"/>
      <c r="BL720" s="38"/>
      <c r="BM720" s="38"/>
      <c r="BN720" s="38"/>
      <c r="BO720" s="38"/>
      <c r="BP720" s="42"/>
      <c r="BQ720" s="42"/>
      <c r="BR720" s="42"/>
      <c r="BS720" s="42"/>
      <c r="BT720" s="42"/>
    </row>
    <row r="721" spans="1:72" s="63" customFormat="1">
      <c r="A721" s="53" t="str">
        <f t="shared" si="11"/>
        <v/>
      </c>
      <c r="B721" s="62"/>
      <c r="C721" s="65"/>
      <c r="D721" s="50" t="str">
        <f>IFERROR((VLOOKUP(C721,ผู้สำเร็จการศึกษา!$C$1:$M$3332,2,0)),"")</f>
        <v/>
      </c>
      <c r="E721" s="51" t="str">
        <f>IFERROR((VLOOKUP(C721,ผู้สำเร็จการศึกษา!$C$1:$M$3332,3,0)),"")</f>
        <v/>
      </c>
      <c r="F721" s="51" t="str">
        <f>IFERROR((VLOOKUP(C721,ผู้สำเร็จการศึกษา!$C$1:$M$3332,4,0)),"")</f>
        <v/>
      </c>
      <c r="G721" s="51" t="str">
        <f>IFERROR((VLOOKUP(C721,ผู้สำเร็จการศึกษา!$C$1:$M$3332,10,0)),"")</f>
        <v/>
      </c>
      <c r="H721" s="51" t="str">
        <f>IFERROR((VLOOKUP(C721,ผู้สำเร็จการศึกษา!$C$1:$M$3332,6,0)),"")</f>
        <v/>
      </c>
      <c r="I721" s="51" t="str">
        <f>IFERROR((VLOOKUP(C721,ผู้สำเร็จการศึกษา!$C$1:$M$3332,8,0)),"")</f>
        <v/>
      </c>
      <c r="J721" s="51"/>
      <c r="K721" s="51"/>
      <c r="L721" s="51"/>
      <c r="M721" s="51"/>
      <c r="N721" s="51"/>
      <c r="O721" s="51"/>
      <c r="P721" s="51"/>
      <c r="Q721" s="51"/>
      <c r="R721" s="51"/>
      <c r="S721" s="39"/>
      <c r="T721" s="40"/>
      <c r="U721" s="39"/>
      <c r="V721" s="40"/>
      <c r="W721" s="39"/>
      <c r="X721" s="41"/>
      <c r="Y721" s="41"/>
      <c r="Z721" s="41"/>
      <c r="AA721" s="42"/>
      <c r="AB721" s="41"/>
      <c r="AC721" s="41"/>
      <c r="AD721" s="41"/>
      <c r="AE721" s="40"/>
      <c r="AF721" s="43"/>
      <c r="AG721" s="43"/>
      <c r="AH721" s="40"/>
      <c r="AI721" s="44"/>
      <c r="AJ721" s="44"/>
      <c r="AK721" s="44"/>
      <c r="AL721" s="44"/>
      <c r="AM721" s="44"/>
      <c r="AN721" s="44"/>
      <c r="AO721" s="45"/>
      <c r="AP721" s="45"/>
      <c r="AQ721" s="45"/>
      <c r="AR721" s="45"/>
      <c r="AS721" s="45"/>
      <c r="AT721" s="45"/>
      <c r="AU721" s="38"/>
      <c r="AV721" s="38"/>
      <c r="AW721" s="38"/>
      <c r="AX721" s="38"/>
      <c r="AY721" s="38"/>
      <c r="AZ721" s="38"/>
      <c r="BA721" s="45"/>
      <c r="BB721" s="45"/>
      <c r="BC721" s="45"/>
      <c r="BD721" s="45"/>
      <c r="BE721" s="45"/>
      <c r="BF721" s="38"/>
      <c r="BG721" s="38"/>
      <c r="BH721" s="38"/>
      <c r="BI721" s="38"/>
      <c r="BJ721" s="45"/>
      <c r="BK721" s="45"/>
      <c r="BL721" s="38"/>
      <c r="BM721" s="38"/>
      <c r="BN721" s="38"/>
      <c r="BO721" s="38"/>
      <c r="BP721" s="42"/>
      <c r="BQ721" s="42"/>
      <c r="BR721" s="42"/>
      <c r="BS721" s="42"/>
      <c r="BT721" s="42"/>
    </row>
    <row r="722" spans="1:72" s="63" customFormat="1">
      <c r="A722" s="53" t="str">
        <f t="shared" si="11"/>
        <v/>
      </c>
      <c r="B722" s="62"/>
      <c r="C722" s="65"/>
      <c r="D722" s="50" t="str">
        <f>IFERROR((VLOOKUP(C722,ผู้สำเร็จการศึกษา!$C$1:$M$3332,2,0)),"")</f>
        <v/>
      </c>
      <c r="E722" s="51" t="str">
        <f>IFERROR((VLOOKUP(C722,ผู้สำเร็จการศึกษา!$C$1:$M$3332,3,0)),"")</f>
        <v/>
      </c>
      <c r="F722" s="51" t="str">
        <f>IFERROR((VLOOKUP(C722,ผู้สำเร็จการศึกษา!$C$1:$M$3332,4,0)),"")</f>
        <v/>
      </c>
      <c r="G722" s="51" t="str">
        <f>IFERROR((VLOOKUP(C722,ผู้สำเร็จการศึกษา!$C$1:$M$3332,10,0)),"")</f>
        <v/>
      </c>
      <c r="H722" s="51" t="str">
        <f>IFERROR((VLOOKUP(C722,ผู้สำเร็จการศึกษา!$C$1:$M$3332,6,0)),"")</f>
        <v/>
      </c>
      <c r="I722" s="51" t="str">
        <f>IFERROR((VLOOKUP(C722,ผู้สำเร็จการศึกษา!$C$1:$M$3332,8,0)),"")</f>
        <v/>
      </c>
      <c r="J722" s="51"/>
      <c r="K722" s="51"/>
      <c r="L722" s="51"/>
      <c r="M722" s="51"/>
      <c r="N722" s="51"/>
      <c r="O722" s="51"/>
      <c r="P722" s="51"/>
      <c r="Q722" s="51"/>
      <c r="R722" s="51"/>
      <c r="S722" s="39"/>
      <c r="T722" s="40"/>
      <c r="U722" s="39"/>
      <c r="V722" s="40"/>
      <c r="W722" s="39"/>
      <c r="X722" s="41"/>
      <c r="Y722" s="41"/>
      <c r="Z722" s="41"/>
      <c r="AA722" s="42"/>
      <c r="AB722" s="41"/>
      <c r="AC722" s="41"/>
      <c r="AD722" s="41"/>
      <c r="AE722" s="40"/>
      <c r="AF722" s="43"/>
      <c r="AG722" s="43"/>
      <c r="AH722" s="40"/>
      <c r="AI722" s="44"/>
      <c r="AJ722" s="44"/>
      <c r="AK722" s="44"/>
      <c r="AL722" s="44"/>
      <c r="AM722" s="44"/>
      <c r="AN722" s="44"/>
      <c r="AO722" s="45"/>
      <c r="AP722" s="45"/>
      <c r="AQ722" s="45"/>
      <c r="AR722" s="45"/>
      <c r="AS722" s="45"/>
      <c r="AT722" s="45"/>
      <c r="AU722" s="38"/>
      <c r="AV722" s="38"/>
      <c r="AW722" s="38"/>
      <c r="AX722" s="38"/>
      <c r="AY722" s="38"/>
      <c r="AZ722" s="38"/>
      <c r="BA722" s="45"/>
      <c r="BB722" s="45"/>
      <c r="BC722" s="45"/>
      <c r="BD722" s="45"/>
      <c r="BE722" s="45"/>
      <c r="BF722" s="38"/>
      <c r="BG722" s="38"/>
      <c r="BH722" s="38"/>
      <c r="BI722" s="38"/>
      <c r="BJ722" s="45"/>
      <c r="BK722" s="45"/>
      <c r="BL722" s="38"/>
      <c r="BM722" s="38"/>
      <c r="BN722" s="38"/>
      <c r="BO722" s="38"/>
      <c r="BP722" s="42"/>
      <c r="BQ722" s="42"/>
      <c r="BR722" s="42"/>
      <c r="BS722" s="42"/>
      <c r="BT722" s="42"/>
    </row>
    <row r="723" spans="1:72" s="63" customFormat="1">
      <c r="A723" s="53" t="str">
        <f t="shared" si="11"/>
        <v/>
      </c>
      <c r="B723" s="62"/>
      <c r="C723" s="65"/>
      <c r="D723" s="50" t="str">
        <f>IFERROR((VLOOKUP(C723,ผู้สำเร็จการศึกษา!$C$1:$M$3332,2,0)),"")</f>
        <v/>
      </c>
      <c r="E723" s="51" t="str">
        <f>IFERROR((VLOOKUP(C723,ผู้สำเร็จการศึกษา!$C$1:$M$3332,3,0)),"")</f>
        <v/>
      </c>
      <c r="F723" s="51" t="str">
        <f>IFERROR((VLOOKUP(C723,ผู้สำเร็จการศึกษา!$C$1:$M$3332,4,0)),"")</f>
        <v/>
      </c>
      <c r="G723" s="51" t="str">
        <f>IFERROR((VLOOKUP(C723,ผู้สำเร็จการศึกษา!$C$1:$M$3332,10,0)),"")</f>
        <v/>
      </c>
      <c r="H723" s="51" t="str">
        <f>IFERROR((VLOOKUP(C723,ผู้สำเร็จการศึกษา!$C$1:$M$3332,6,0)),"")</f>
        <v/>
      </c>
      <c r="I723" s="51" t="str">
        <f>IFERROR((VLOOKUP(C723,ผู้สำเร็จการศึกษา!$C$1:$M$3332,8,0)),"")</f>
        <v/>
      </c>
      <c r="J723" s="51"/>
      <c r="K723" s="51"/>
      <c r="L723" s="51"/>
      <c r="M723" s="51"/>
      <c r="N723" s="51"/>
      <c r="O723" s="51"/>
      <c r="P723" s="51"/>
      <c r="Q723" s="51"/>
      <c r="R723" s="51"/>
      <c r="S723" s="39"/>
      <c r="T723" s="40"/>
      <c r="U723" s="39"/>
      <c r="V723" s="40"/>
      <c r="W723" s="39"/>
      <c r="X723" s="41"/>
      <c r="Y723" s="41"/>
      <c r="Z723" s="41"/>
      <c r="AA723" s="42"/>
      <c r="AB723" s="41"/>
      <c r="AC723" s="41"/>
      <c r="AD723" s="41"/>
      <c r="AE723" s="40"/>
      <c r="AF723" s="43"/>
      <c r="AG723" s="43"/>
      <c r="AH723" s="40"/>
      <c r="AI723" s="44"/>
      <c r="AJ723" s="44"/>
      <c r="AK723" s="44"/>
      <c r="AL723" s="44"/>
      <c r="AM723" s="44"/>
      <c r="AN723" s="44"/>
      <c r="AO723" s="45"/>
      <c r="AP723" s="45"/>
      <c r="AQ723" s="45"/>
      <c r="AR723" s="45"/>
      <c r="AS723" s="45"/>
      <c r="AT723" s="45"/>
      <c r="AU723" s="38"/>
      <c r="AV723" s="38"/>
      <c r="AW723" s="38"/>
      <c r="AX723" s="38"/>
      <c r="AY723" s="38"/>
      <c r="AZ723" s="38"/>
      <c r="BA723" s="45"/>
      <c r="BB723" s="45"/>
      <c r="BC723" s="45"/>
      <c r="BD723" s="45"/>
      <c r="BE723" s="45"/>
      <c r="BF723" s="38"/>
      <c r="BG723" s="38"/>
      <c r="BH723" s="38"/>
      <c r="BI723" s="38"/>
      <c r="BJ723" s="45"/>
      <c r="BK723" s="45"/>
      <c r="BL723" s="38"/>
      <c r="BM723" s="38"/>
      <c r="BN723" s="38"/>
      <c r="BO723" s="38"/>
      <c r="BP723" s="42"/>
      <c r="BQ723" s="42"/>
      <c r="BR723" s="42"/>
      <c r="BS723" s="42"/>
      <c r="BT723" s="42"/>
    </row>
    <row r="724" spans="1:72" s="63" customFormat="1">
      <c r="A724" s="53" t="str">
        <f t="shared" si="11"/>
        <v/>
      </c>
      <c r="B724" s="62"/>
      <c r="C724" s="65"/>
      <c r="D724" s="50" t="str">
        <f>IFERROR((VLOOKUP(C724,ผู้สำเร็จการศึกษา!$C$1:$M$3332,2,0)),"")</f>
        <v/>
      </c>
      <c r="E724" s="51" t="str">
        <f>IFERROR((VLOOKUP(C724,ผู้สำเร็จการศึกษา!$C$1:$M$3332,3,0)),"")</f>
        <v/>
      </c>
      <c r="F724" s="51" t="str">
        <f>IFERROR((VLOOKUP(C724,ผู้สำเร็จการศึกษา!$C$1:$M$3332,4,0)),"")</f>
        <v/>
      </c>
      <c r="G724" s="51" t="str">
        <f>IFERROR((VLOOKUP(C724,ผู้สำเร็จการศึกษา!$C$1:$M$3332,10,0)),"")</f>
        <v/>
      </c>
      <c r="H724" s="51" t="str">
        <f>IFERROR((VLOOKUP(C724,ผู้สำเร็จการศึกษา!$C$1:$M$3332,6,0)),"")</f>
        <v/>
      </c>
      <c r="I724" s="51" t="str">
        <f>IFERROR((VLOOKUP(C724,ผู้สำเร็จการศึกษา!$C$1:$M$3332,8,0)),"")</f>
        <v/>
      </c>
      <c r="J724" s="51"/>
      <c r="K724" s="51"/>
      <c r="L724" s="51"/>
      <c r="M724" s="51"/>
      <c r="N724" s="51"/>
      <c r="O724" s="51"/>
      <c r="P724" s="51"/>
      <c r="Q724" s="51"/>
      <c r="R724" s="51"/>
      <c r="S724" s="39"/>
      <c r="T724" s="40"/>
      <c r="U724" s="39"/>
      <c r="V724" s="40"/>
      <c r="W724" s="39"/>
      <c r="X724" s="41"/>
      <c r="Y724" s="41"/>
      <c r="Z724" s="41"/>
      <c r="AA724" s="42"/>
      <c r="AB724" s="41"/>
      <c r="AC724" s="41"/>
      <c r="AD724" s="41"/>
      <c r="AE724" s="40"/>
      <c r="AF724" s="43"/>
      <c r="AG724" s="43"/>
      <c r="AH724" s="40"/>
      <c r="AI724" s="44"/>
      <c r="AJ724" s="44"/>
      <c r="AK724" s="44"/>
      <c r="AL724" s="44"/>
      <c r="AM724" s="44"/>
      <c r="AN724" s="44"/>
      <c r="AO724" s="45"/>
      <c r="AP724" s="45"/>
      <c r="AQ724" s="45"/>
      <c r="AR724" s="45"/>
      <c r="AS724" s="45"/>
      <c r="AT724" s="45"/>
      <c r="AU724" s="38"/>
      <c r="AV724" s="38"/>
      <c r="AW724" s="38"/>
      <c r="AX724" s="38"/>
      <c r="AY724" s="38"/>
      <c r="AZ724" s="38"/>
      <c r="BA724" s="45"/>
      <c r="BB724" s="45"/>
      <c r="BC724" s="45"/>
      <c r="BD724" s="45"/>
      <c r="BE724" s="45"/>
      <c r="BF724" s="38"/>
      <c r="BG724" s="38"/>
      <c r="BH724" s="38"/>
      <c r="BI724" s="38"/>
      <c r="BJ724" s="45"/>
      <c r="BK724" s="45"/>
      <c r="BL724" s="38"/>
      <c r="BM724" s="38"/>
      <c r="BN724" s="38"/>
      <c r="BO724" s="38"/>
      <c r="BP724" s="42"/>
      <c r="BQ724" s="42"/>
      <c r="BR724" s="42"/>
      <c r="BS724" s="42"/>
      <c r="BT724" s="42"/>
    </row>
    <row r="725" spans="1:72" s="63" customFormat="1">
      <c r="A725" s="53" t="str">
        <f t="shared" si="11"/>
        <v/>
      </c>
      <c r="B725" s="62"/>
      <c r="C725" s="65"/>
      <c r="D725" s="50" t="str">
        <f>IFERROR((VLOOKUP(C725,ผู้สำเร็จการศึกษา!$C$1:$M$3332,2,0)),"")</f>
        <v/>
      </c>
      <c r="E725" s="51" t="str">
        <f>IFERROR((VLOOKUP(C725,ผู้สำเร็จการศึกษา!$C$1:$M$3332,3,0)),"")</f>
        <v/>
      </c>
      <c r="F725" s="51" t="str">
        <f>IFERROR((VLOOKUP(C725,ผู้สำเร็จการศึกษา!$C$1:$M$3332,4,0)),"")</f>
        <v/>
      </c>
      <c r="G725" s="51" t="str">
        <f>IFERROR((VLOOKUP(C725,ผู้สำเร็จการศึกษา!$C$1:$M$3332,10,0)),"")</f>
        <v/>
      </c>
      <c r="H725" s="51" t="str">
        <f>IFERROR((VLOOKUP(C725,ผู้สำเร็จการศึกษา!$C$1:$M$3332,6,0)),"")</f>
        <v/>
      </c>
      <c r="I725" s="51" t="str">
        <f>IFERROR((VLOOKUP(C725,ผู้สำเร็จการศึกษา!$C$1:$M$3332,8,0)),"")</f>
        <v/>
      </c>
      <c r="J725" s="51"/>
      <c r="K725" s="51"/>
      <c r="L725" s="51"/>
      <c r="M725" s="51"/>
      <c r="N725" s="51"/>
      <c r="O725" s="51"/>
      <c r="P725" s="51"/>
      <c r="Q725" s="51"/>
      <c r="R725" s="51"/>
      <c r="S725" s="39"/>
      <c r="T725" s="40"/>
      <c r="U725" s="39"/>
      <c r="V725" s="40"/>
      <c r="W725" s="39"/>
      <c r="X725" s="41"/>
      <c r="Y725" s="41"/>
      <c r="Z725" s="41"/>
      <c r="AA725" s="42"/>
      <c r="AB725" s="41"/>
      <c r="AC725" s="41"/>
      <c r="AD725" s="41"/>
      <c r="AE725" s="40"/>
      <c r="AF725" s="43"/>
      <c r="AG725" s="43"/>
      <c r="AH725" s="40"/>
      <c r="AI725" s="44"/>
      <c r="AJ725" s="44"/>
      <c r="AK725" s="44"/>
      <c r="AL725" s="44"/>
      <c r="AM725" s="44"/>
      <c r="AN725" s="44"/>
      <c r="AO725" s="45"/>
      <c r="AP725" s="45"/>
      <c r="AQ725" s="45"/>
      <c r="AR725" s="45"/>
      <c r="AS725" s="45"/>
      <c r="AT725" s="45"/>
      <c r="AU725" s="38"/>
      <c r="AV725" s="38"/>
      <c r="AW725" s="38"/>
      <c r="AX725" s="38"/>
      <c r="AY725" s="38"/>
      <c r="AZ725" s="38"/>
      <c r="BA725" s="45"/>
      <c r="BB725" s="45"/>
      <c r="BC725" s="45"/>
      <c r="BD725" s="45"/>
      <c r="BE725" s="45"/>
      <c r="BF725" s="38"/>
      <c r="BG725" s="38"/>
      <c r="BH725" s="38"/>
      <c r="BI725" s="38"/>
      <c r="BJ725" s="45"/>
      <c r="BK725" s="45"/>
      <c r="BL725" s="38"/>
      <c r="BM725" s="38"/>
      <c r="BN725" s="38"/>
      <c r="BO725" s="38"/>
      <c r="BP725" s="42"/>
      <c r="BQ725" s="42"/>
      <c r="BR725" s="42"/>
      <c r="BS725" s="42"/>
      <c r="BT725" s="42"/>
    </row>
    <row r="726" spans="1:72" s="63" customFormat="1">
      <c r="A726" s="53" t="str">
        <f t="shared" si="11"/>
        <v/>
      </c>
      <c r="B726" s="62"/>
      <c r="C726" s="65"/>
      <c r="D726" s="50" t="str">
        <f>IFERROR((VLOOKUP(C726,ผู้สำเร็จการศึกษา!$C$1:$M$3332,2,0)),"")</f>
        <v/>
      </c>
      <c r="E726" s="51" t="str">
        <f>IFERROR((VLOOKUP(C726,ผู้สำเร็จการศึกษา!$C$1:$M$3332,3,0)),"")</f>
        <v/>
      </c>
      <c r="F726" s="51" t="str">
        <f>IFERROR((VLOOKUP(C726,ผู้สำเร็จการศึกษา!$C$1:$M$3332,4,0)),"")</f>
        <v/>
      </c>
      <c r="G726" s="51" t="str">
        <f>IFERROR((VLOOKUP(C726,ผู้สำเร็จการศึกษา!$C$1:$M$3332,10,0)),"")</f>
        <v/>
      </c>
      <c r="H726" s="51" t="str">
        <f>IFERROR((VLOOKUP(C726,ผู้สำเร็จการศึกษา!$C$1:$M$3332,6,0)),"")</f>
        <v/>
      </c>
      <c r="I726" s="51" t="str">
        <f>IFERROR((VLOOKUP(C726,ผู้สำเร็จการศึกษา!$C$1:$M$3332,8,0)),"")</f>
        <v/>
      </c>
      <c r="J726" s="51"/>
      <c r="K726" s="51"/>
      <c r="L726" s="51"/>
      <c r="M726" s="51"/>
      <c r="N726" s="51"/>
      <c r="O726" s="51"/>
      <c r="P726" s="51"/>
      <c r="Q726" s="51"/>
      <c r="R726" s="51"/>
      <c r="S726" s="39"/>
      <c r="T726" s="40"/>
      <c r="U726" s="39"/>
      <c r="V726" s="40"/>
      <c r="W726" s="39"/>
      <c r="X726" s="41"/>
      <c r="Y726" s="41"/>
      <c r="Z726" s="41"/>
      <c r="AA726" s="42"/>
      <c r="AB726" s="41"/>
      <c r="AC726" s="41"/>
      <c r="AD726" s="41"/>
      <c r="AE726" s="40"/>
      <c r="AF726" s="43"/>
      <c r="AG726" s="43"/>
      <c r="AH726" s="40"/>
      <c r="AI726" s="44"/>
      <c r="AJ726" s="44"/>
      <c r="AK726" s="44"/>
      <c r="AL726" s="44"/>
      <c r="AM726" s="44"/>
      <c r="AN726" s="44"/>
      <c r="AO726" s="45"/>
      <c r="AP726" s="45"/>
      <c r="AQ726" s="45"/>
      <c r="AR726" s="45"/>
      <c r="AS726" s="45"/>
      <c r="AT726" s="45"/>
      <c r="AU726" s="38"/>
      <c r="AV726" s="38"/>
      <c r="AW726" s="38"/>
      <c r="AX726" s="38"/>
      <c r="AY726" s="38"/>
      <c r="AZ726" s="38"/>
      <c r="BA726" s="45"/>
      <c r="BB726" s="45"/>
      <c r="BC726" s="45"/>
      <c r="BD726" s="45"/>
      <c r="BE726" s="45"/>
      <c r="BF726" s="38"/>
      <c r="BG726" s="38"/>
      <c r="BH726" s="38"/>
      <c r="BI726" s="38"/>
      <c r="BJ726" s="45"/>
      <c r="BK726" s="45"/>
      <c r="BL726" s="38"/>
      <c r="BM726" s="38"/>
      <c r="BN726" s="38"/>
      <c r="BO726" s="38"/>
      <c r="BP726" s="42"/>
      <c r="BQ726" s="42"/>
      <c r="BR726" s="42"/>
      <c r="BS726" s="42"/>
      <c r="BT726" s="42"/>
    </row>
    <row r="727" spans="1:72" s="63" customFormat="1">
      <c r="A727" s="53" t="str">
        <f t="shared" si="11"/>
        <v/>
      </c>
      <c r="B727" s="62"/>
      <c r="C727" s="65"/>
      <c r="D727" s="50" t="str">
        <f>IFERROR((VLOOKUP(C727,ผู้สำเร็จการศึกษา!$C$1:$M$3332,2,0)),"")</f>
        <v/>
      </c>
      <c r="E727" s="51" t="str">
        <f>IFERROR((VLOOKUP(C727,ผู้สำเร็จการศึกษา!$C$1:$M$3332,3,0)),"")</f>
        <v/>
      </c>
      <c r="F727" s="51" t="str">
        <f>IFERROR((VLOOKUP(C727,ผู้สำเร็จการศึกษา!$C$1:$M$3332,4,0)),"")</f>
        <v/>
      </c>
      <c r="G727" s="51" t="str">
        <f>IFERROR((VLOOKUP(C727,ผู้สำเร็จการศึกษา!$C$1:$M$3332,10,0)),"")</f>
        <v/>
      </c>
      <c r="H727" s="51" t="str">
        <f>IFERROR((VLOOKUP(C727,ผู้สำเร็จการศึกษา!$C$1:$M$3332,6,0)),"")</f>
        <v/>
      </c>
      <c r="I727" s="51" t="str">
        <f>IFERROR((VLOOKUP(C727,ผู้สำเร็จการศึกษา!$C$1:$M$3332,8,0)),"")</f>
        <v/>
      </c>
      <c r="J727" s="51"/>
      <c r="K727" s="51"/>
      <c r="L727" s="51"/>
      <c r="M727" s="51"/>
      <c r="N727" s="51"/>
      <c r="O727" s="51"/>
      <c r="P727" s="51"/>
      <c r="Q727" s="51"/>
      <c r="R727" s="51"/>
      <c r="S727" s="39"/>
      <c r="T727" s="40"/>
      <c r="U727" s="39"/>
      <c r="V727" s="40"/>
      <c r="W727" s="39"/>
      <c r="X727" s="41"/>
      <c r="Y727" s="41"/>
      <c r="Z727" s="41"/>
      <c r="AA727" s="42"/>
      <c r="AB727" s="41"/>
      <c r="AC727" s="41"/>
      <c r="AD727" s="41"/>
      <c r="AE727" s="40"/>
      <c r="AF727" s="43"/>
      <c r="AG727" s="43"/>
      <c r="AH727" s="40"/>
      <c r="AI727" s="44"/>
      <c r="AJ727" s="44"/>
      <c r="AK727" s="44"/>
      <c r="AL727" s="44"/>
      <c r="AM727" s="44"/>
      <c r="AN727" s="44"/>
      <c r="AO727" s="45"/>
      <c r="AP727" s="45"/>
      <c r="AQ727" s="45"/>
      <c r="AR727" s="45"/>
      <c r="AS727" s="45"/>
      <c r="AT727" s="45"/>
      <c r="AU727" s="38"/>
      <c r="AV727" s="38"/>
      <c r="AW727" s="38"/>
      <c r="AX727" s="38"/>
      <c r="AY727" s="38"/>
      <c r="AZ727" s="38"/>
      <c r="BA727" s="45"/>
      <c r="BB727" s="45"/>
      <c r="BC727" s="45"/>
      <c r="BD727" s="45"/>
      <c r="BE727" s="45"/>
      <c r="BF727" s="38"/>
      <c r="BG727" s="38"/>
      <c r="BH727" s="38"/>
      <c r="BI727" s="38"/>
      <c r="BJ727" s="45"/>
      <c r="BK727" s="45"/>
      <c r="BL727" s="38"/>
      <c r="BM727" s="38"/>
      <c r="BN727" s="38"/>
      <c r="BO727" s="38"/>
      <c r="BP727" s="42"/>
      <c r="BQ727" s="42"/>
      <c r="BR727" s="42"/>
      <c r="BS727" s="42"/>
      <c r="BT727" s="42"/>
    </row>
    <row r="728" spans="1:72" s="63" customFormat="1">
      <c r="A728" s="53" t="str">
        <f t="shared" si="11"/>
        <v/>
      </c>
      <c r="B728" s="62"/>
      <c r="C728" s="65"/>
      <c r="D728" s="50" t="str">
        <f>IFERROR((VLOOKUP(C728,ผู้สำเร็จการศึกษา!$C$1:$M$3332,2,0)),"")</f>
        <v/>
      </c>
      <c r="E728" s="51" t="str">
        <f>IFERROR((VLOOKUP(C728,ผู้สำเร็จการศึกษา!$C$1:$M$3332,3,0)),"")</f>
        <v/>
      </c>
      <c r="F728" s="51" t="str">
        <f>IFERROR((VLOOKUP(C728,ผู้สำเร็จการศึกษา!$C$1:$M$3332,4,0)),"")</f>
        <v/>
      </c>
      <c r="G728" s="51" t="str">
        <f>IFERROR((VLOOKUP(C728,ผู้สำเร็จการศึกษา!$C$1:$M$3332,10,0)),"")</f>
        <v/>
      </c>
      <c r="H728" s="51" t="str">
        <f>IFERROR((VLOOKUP(C728,ผู้สำเร็จการศึกษา!$C$1:$M$3332,6,0)),"")</f>
        <v/>
      </c>
      <c r="I728" s="51" t="str">
        <f>IFERROR((VLOOKUP(C728,ผู้สำเร็จการศึกษา!$C$1:$M$3332,8,0)),"")</f>
        <v/>
      </c>
      <c r="J728" s="51"/>
      <c r="K728" s="51"/>
      <c r="L728" s="51"/>
      <c r="M728" s="51"/>
      <c r="N728" s="51"/>
      <c r="O728" s="51"/>
      <c r="P728" s="51"/>
      <c r="Q728" s="51"/>
      <c r="R728" s="51"/>
      <c r="S728" s="39"/>
      <c r="T728" s="40"/>
      <c r="U728" s="39"/>
      <c r="V728" s="40"/>
      <c r="W728" s="39"/>
      <c r="X728" s="41"/>
      <c r="Y728" s="41"/>
      <c r="Z728" s="41"/>
      <c r="AA728" s="42"/>
      <c r="AB728" s="41"/>
      <c r="AC728" s="41"/>
      <c r="AD728" s="41"/>
      <c r="AE728" s="40"/>
      <c r="AF728" s="43"/>
      <c r="AG728" s="43"/>
      <c r="AH728" s="40"/>
      <c r="AI728" s="44"/>
      <c r="AJ728" s="44"/>
      <c r="AK728" s="44"/>
      <c r="AL728" s="44"/>
      <c r="AM728" s="44"/>
      <c r="AN728" s="44"/>
      <c r="AO728" s="45"/>
      <c r="AP728" s="45"/>
      <c r="AQ728" s="45"/>
      <c r="AR728" s="45"/>
      <c r="AS728" s="45"/>
      <c r="AT728" s="45"/>
      <c r="AU728" s="38"/>
      <c r="AV728" s="38"/>
      <c r="AW728" s="38"/>
      <c r="AX728" s="38"/>
      <c r="AY728" s="38"/>
      <c r="AZ728" s="38"/>
      <c r="BA728" s="45"/>
      <c r="BB728" s="45"/>
      <c r="BC728" s="45"/>
      <c r="BD728" s="45"/>
      <c r="BE728" s="45"/>
      <c r="BF728" s="38"/>
      <c r="BG728" s="38"/>
      <c r="BH728" s="38"/>
      <c r="BI728" s="38"/>
      <c r="BJ728" s="45"/>
      <c r="BK728" s="45"/>
      <c r="BL728" s="38"/>
      <c r="BM728" s="38"/>
      <c r="BN728" s="38"/>
      <c r="BO728" s="38"/>
      <c r="BP728" s="42"/>
      <c r="BQ728" s="42"/>
      <c r="BR728" s="42"/>
      <c r="BS728" s="42"/>
      <c r="BT728" s="42"/>
    </row>
    <row r="729" spans="1:72" s="63" customFormat="1">
      <c r="A729" s="53" t="str">
        <f t="shared" si="11"/>
        <v/>
      </c>
      <c r="B729" s="62"/>
      <c r="C729" s="65"/>
      <c r="D729" s="50" t="str">
        <f>IFERROR((VLOOKUP(C729,ผู้สำเร็จการศึกษา!$C$1:$M$3332,2,0)),"")</f>
        <v/>
      </c>
      <c r="E729" s="51" t="str">
        <f>IFERROR((VLOOKUP(C729,ผู้สำเร็จการศึกษา!$C$1:$M$3332,3,0)),"")</f>
        <v/>
      </c>
      <c r="F729" s="51" t="str">
        <f>IFERROR((VLOOKUP(C729,ผู้สำเร็จการศึกษา!$C$1:$M$3332,4,0)),"")</f>
        <v/>
      </c>
      <c r="G729" s="51" t="str">
        <f>IFERROR((VLOOKUP(C729,ผู้สำเร็จการศึกษา!$C$1:$M$3332,10,0)),"")</f>
        <v/>
      </c>
      <c r="H729" s="51" t="str">
        <f>IFERROR((VLOOKUP(C729,ผู้สำเร็จการศึกษา!$C$1:$M$3332,6,0)),"")</f>
        <v/>
      </c>
      <c r="I729" s="51" t="str">
        <f>IFERROR((VLOOKUP(C729,ผู้สำเร็จการศึกษา!$C$1:$M$3332,8,0)),"")</f>
        <v/>
      </c>
      <c r="J729" s="51"/>
      <c r="K729" s="51"/>
      <c r="L729" s="51"/>
      <c r="M729" s="51"/>
      <c r="N729" s="51"/>
      <c r="O729" s="51"/>
      <c r="P729" s="51"/>
      <c r="Q729" s="51"/>
      <c r="R729" s="51"/>
      <c r="S729" s="39"/>
      <c r="T729" s="40"/>
      <c r="U729" s="39"/>
      <c r="V729" s="40"/>
      <c r="W729" s="39"/>
      <c r="X729" s="41"/>
      <c r="Y729" s="41"/>
      <c r="Z729" s="41"/>
      <c r="AA729" s="42"/>
      <c r="AB729" s="41"/>
      <c r="AC729" s="41"/>
      <c r="AD729" s="41"/>
      <c r="AE729" s="40"/>
      <c r="AF729" s="43"/>
      <c r="AG729" s="43"/>
      <c r="AH729" s="40"/>
      <c r="AI729" s="44"/>
      <c r="AJ729" s="44"/>
      <c r="AK729" s="44"/>
      <c r="AL729" s="44"/>
      <c r="AM729" s="44"/>
      <c r="AN729" s="44"/>
      <c r="AO729" s="45"/>
      <c r="AP729" s="45"/>
      <c r="AQ729" s="45"/>
      <c r="AR729" s="45"/>
      <c r="AS729" s="45"/>
      <c r="AT729" s="45"/>
      <c r="AU729" s="38"/>
      <c r="AV729" s="38"/>
      <c r="AW729" s="38"/>
      <c r="AX729" s="38"/>
      <c r="AY729" s="38"/>
      <c r="AZ729" s="38"/>
      <c r="BA729" s="45"/>
      <c r="BB729" s="45"/>
      <c r="BC729" s="45"/>
      <c r="BD729" s="45"/>
      <c r="BE729" s="45"/>
      <c r="BF729" s="38"/>
      <c r="BG729" s="38"/>
      <c r="BH729" s="38"/>
      <c r="BI729" s="38"/>
      <c r="BJ729" s="45"/>
      <c r="BK729" s="45"/>
      <c r="BL729" s="38"/>
      <c r="BM729" s="38"/>
      <c r="BN729" s="38"/>
      <c r="BO729" s="38"/>
      <c r="BP729" s="42"/>
      <c r="BQ729" s="42"/>
      <c r="BR729" s="42"/>
      <c r="BS729" s="42"/>
      <c r="BT729" s="42"/>
    </row>
    <row r="730" spans="1:72" s="63" customFormat="1">
      <c r="A730" s="53" t="str">
        <f t="shared" si="11"/>
        <v/>
      </c>
      <c r="B730" s="62"/>
      <c r="C730" s="65"/>
      <c r="D730" s="50" t="str">
        <f>IFERROR((VLOOKUP(C730,ผู้สำเร็จการศึกษา!$C$1:$M$3332,2,0)),"")</f>
        <v/>
      </c>
      <c r="E730" s="51" t="str">
        <f>IFERROR((VLOOKUP(C730,ผู้สำเร็จการศึกษา!$C$1:$M$3332,3,0)),"")</f>
        <v/>
      </c>
      <c r="F730" s="51" t="str">
        <f>IFERROR((VLOOKUP(C730,ผู้สำเร็จการศึกษา!$C$1:$M$3332,4,0)),"")</f>
        <v/>
      </c>
      <c r="G730" s="51" t="str">
        <f>IFERROR((VLOOKUP(C730,ผู้สำเร็จการศึกษา!$C$1:$M$3332,10,0)),"")</f>
        <v/>
      </c>
      <c r="H730" s="51" t="str">
        <f>IFERROR((VLOOKUP(C730,ผู้สำเร็จการศึกษา!$C$1:$M$3332,6,0)),"")</f>
        <v/>
      </c>
      <c r="I730" s="51" t="str">
        <f>IFERROR((VLOOKUP(C730,ผู้สำเร็จการศึกษา!$C$1:$M$3332,8,0)),"")</f>
        <v/>
      </c>
      <c r="J730" s="51"/>
      <c r="K730" s="51"/>
      <c r="L730" s="51"/>
      <c r="M730" s="51"/>
      <c r="N730" s="51"/>
      <c r="O730" s="51"/>
      <c r="P730" s="51"/>
      <c r="Q730" s="51"/>
      <c r="R730" s="51"/>
      <c r="S730" s="39"/>
      <c r="T730" s="40"/>
      <c r="U730" s="39"/>
      <c r="V730" s="40"/>
      <c r="W730" s="39"/>
      <c r="X730" s="41"/>
      <c r="Y730" s="41"/>
      <c r="Z730" s="41"/>
      <c r="AA730" s="42"/>
      <c r="AB730" s="41"/>
      <c r="AC730" s="41"/>
      <c r="AD730" s="41"/>
      <c r="AE730" s="40"/>
      <c r="AF730" s="43"/>
      <c r="AG730" s="43"/>
      <c r="AH730" s="40"/>
      <c r="AI730" s="44"/>
      <c r="AJ730" s="44"/>
      <c r="AK730" s="44"/>
      <c r="AL730" s="44"/>
      <c r="AM730" s="44"/>
      <c r="AN730" s="44"/>
      <c r="AO730" s="45"/>
      <c r="AP730" s="45"/>
      <c r="AQ730" s="45"/>
      <c r="AR730" s="45"/>
      <c r="AS730" s="45"/>
      <c r="AT730" s="45"/>
      <c r="AU730" s="38"/>
      <c r="AV730" s="38"/>
      <c r="AW730" s="38"/>
      <c r="AX730" s="38"/>
      <c r="AY730" s="38"/>
      <c r="AZ730" s="38"/>
      <c r="BA730" s="45"/>
      <c r="BB730" s="45"/>
      <c r="BC730" s="45"/>
      <c r="BD730" s="45"/>
      <c r="BE730" s="45"/>
      <c r="BF730" s="38"/>
      <c r="BG730" s="38"/>
      <c r="BH730" s="38"/>
      <c r="BI730" s="38"/>
      <c r="BJ730" s="45"/>
      <c r="BK730" s="45"/>
      <c r="BL730" s="38"/>
      <c r="BM730" s="38"/>
      <c r="BN730" s="38"/>
      <c r="BO730" s="38"/>
      <c r="BP730" s="42"/>
      <c r="BQ730" s="42"/>
      <c r="BR730" s="42"/>
      <c r="BS730" s="42"/>
      <c r="BT730" s="42"/>
    </row>
    <row r="731" spans="1:72" s="63" customFormat="1">
      <c r="A731" s="53" t="str">
        <f t="shared" si="11"/>
        <v/>
      </c>
      <c r="B731" s="62"/>
      <c r="C731" s="65"/>
      <c r="D731" s="50" t="str">
        <f>IFERROR((VLOOKUP(C731,ผู้สำเร็จการศึกษา!$C$1:$M$3332,2,0)),"")</f>
        <v/>
      </c>
      <c r="E731" s="51" t="str">
        <f>IFERROR((VLOOKUP(C731,ผู้สำเร็จการศึกษา!$C$1:$M$3332,3,0)),"")</f>
        <v/>
      </c>
      <c r="F731" s="51" t="str">
        <f>IFERROR((VLOOKUP(C731,ผู้สำเร็จการศึกษา!$C$1:$M$3332,4,0)),"")</f>
        <v/>
      </c>
      <c r="G731" s="51" t="str">
        <f>IFERROR((VLOOKUP(C731,ผู้สำเร็จการศึกษา!$C$1:$M$3332,10,0)),"")</f>
        <v/>
      </c>
      <c r="H731" s="51" t="str">
        <f>IFERROR((VLOOKUP(C731,ผู้สำเร็จการศึกษา!$C$1:$M$3332,6,0)),"")</f>
        <v/>
      </c>
      <c r="I731" s="51" t="str">
        <f>IFERROR((VLOOKUP(C731,ผู้สำเร็จการศึกษา!$C$1:$M$3332,8,0)),"")</f>
        <v/>
      </c>
      <c r="J731" s="51"/>
      <c r="K731" s="51"/>
      <c r="L731" s="51"/>
      <c r="M731" s="51"/>
      <c r="N731" s="51"/>
      <c r="O731" s="51"/>
      <c r="P731" s="51"/>
      <c r="Q731" s="51"/>
      <c r="R731" s="51"/>
      <c r="S731" s="39"/>
      <c r="T731" s="40"/>
      <c r="U731" s="39"/>
      <c r="V731" s="40"/>
      <c r="W731" s="39"/>
      <c r="X731" s="41"/>
      <c r="Y731" s="41"/>
      <c r="Z731" s="41"/>
      <c r="AA731" s="42"/>
      <c r="AB731" s="41"/>
      <c r="AC731" s="41"/>
      <c r="AD731" s="41"/>
      <c r="AE731" s="40"/>
      <c r="AF731" s="43"/>
      <c r="AG731" s="43"/>
      <c r="AH731" s="40"/>
      <c r="AI731" s="44"/>
      <c r="AJ731" s="44"/>
      <c r="AK731" s="44"/>
      <c r="AL731" s="44"/>
      <c r="AM731" s="44"/>
      <c r="AN731" s="44"/>
      <c r="AO731" s="45"/>
      <c r="AP731" s="45"/>
      <c r="AQ731" s="45"/>
      <c r="AR731" s="45"/>
      <c r="AS731" s="45"/>
      <c r="AT731" s="45"/>
      <c r="AU731" s="38"/>
      <c r="AV731" s="38"/>
      <c r="AW731" s="38"/>
      <c r="AX731" s="38"/>
      <c r="AY731" s="38"/>
      <c r="AZ731" s="38"/>
      <c r="BA731" s="45"/>
      <c r="BB731" s="45"/>
      <c r="BC731" s="45"/>
      <c r="BD731" s="45"/>
      <c r="BE731" s="45"/>
      <c r="BF731" s="38"/>
      <c r="BG731" s="38"/>
      <c r="BH731" s="38"/>
      <c r="BI731" s="38"/>
      <c r="BJ731" s="45"/>
      <c r="BK731" s="45"/>
      <c r="BL731" s="38"/>
      <c r="BM731" s="38"/>
      <c r="BN731" s="38"/>
      <c r="BO731" s="38"/>
      <c r="BP731" s="42"/>
      <c r="BQ731" s="42"/>
      <c r="BR731" s="42"/>
      <c r="BS731" s="42"/>
      <c r="BT731" s="42"/>
    </row>
    <row r="732" spans="1:72" s="63" customFormat="1">
      <c r="A732" s="53" t="str">
        <f t="shared" si="11"/>
        <v/>
      </c>
      <c r="B732" s="62"/>
      <c r="C732" s="65"/>
      <c r="D732" s="50" t="str">
        <f>IFERROR((VLOOKUP(C732,ผู้สำเร็จการศึกษา!$C$1:$M$3332,2,0)),"")</f>
        <v/>
      </c>
      <c r="E732" s="51" t="str">
        <f>IFERROR((VLOOKUP(C732,ผู้สำเร็จการศึกษา!$C$1:$M$3332,3,0)),"")</f>
        <v/>
      </c>
      <c r="F732" s="51" t="str">
        <f>IFERROR((VLOOKUP(C732,ผู้สำเร็จการศึกษา!$C$1:$M$3332,4,0)),"")</f>
        <v/>
      </c>
      <c r="G732" s="51" t="str">
        <f>IFERROR((VLOOKUP(C732,ผู้สำเร็จการศึกษา!$C$1:$M$3332,10,0)),"")</f>
        <v/>
      </c>
      <c r="H732" s="51" t="str">
        <f>IFERROR((VLOOKUP(C732,ผู้สำเร็จการศึกษา!$C$1:$M$3332,6,0)),"")</f>
        <v/>
      </c>
      <c r="I732" s="51" t="str">
        <f>IFERROR((VLOOKUP(C732,ผู้สำเร็จการศึกษา!$C$1:$M$3332,8,0)),"")</f>
        <v/>
      </c>
      <c r="J732" s="51"/>
      <c r="K732" s="51"/>
      <c r="L732" s="51"/>
      <c r="M732" s="51"/>
      <c r="N732" s="51"/>
      <c r="O732" s="51"/>
      <c r="P732" s="51"/>
      <c r="Q732" s="51"/>
      <c r="R732" s="51"/>
      <c r="S732" s="39"/>
      <c r="T732" s="40"/>
      <c r="U732" s="39"/>
      <c r="V732" s="40"/>
      <c r="W732" s="39"/>
      <c r="X732" s="41"/>
      <c r="Y732" s="41"/>
      <c r="Z732" s="41"/>
      <c r="AA732" s="42"/>
      <c r="AB732" s="41"/>
      <c r="AC732" s="41"/>
      <c r="AD732" s="41"/>
      <c r="AE732" s="40"/>
      <c r="AF732" s="43"/>
      <c r="AG732" s="43"/>
      <c r="AH732" s="40"/>
      <c r="AI732" s="44"/>
      <c r="AJ732" s="44"/>
      <c r="AK732" s="44"/>
      <c r="AL732" s="44"/>
      <c r="AM732" s="44"/>
      <c r="AN732" s="44"/>
      <c r="AO732" s="45"/>
      <c r="AP732" s="45"/>
      <c r="AQ732" s="45"/>
      <c r="AR732" s="45"/>
      <c r="AS732" s="45"/>
      <c r="AT732" s="45"/>
      <c r="AU732" s="38"/>
      <c r="AV732" s="38"/>
      <c r="AW732" s="38"/>
      <c r="AX732" s="38"/>
      <c r="AY732" s="38"/>
      <c r="AZ732" s="38"/>
      <c r="BA732" s="45"/>
      <c r="BB732" s="45"/>
      <c r="BC732" s="45"/>
      <c r="BD732" s="45"/>
      <c r="BE732" s="45"/>
      <c r="BF732" s="38"/>
      <c r="BG732" s="38"/>
      <c r="BH732" s="38"/>
      <c r="BI732" s="38"/>
      <c r="BJ732" s="45"/>
      <c r="BK732" s="45"/>
      <c r="BL732" s="38"/>
      <c r="BM732" s="38"/>
      <c r="BN732" s="38"/>
      <c r="BO732" s="38"/>
      <c r="BP732" s="42"/>
      <c r="BQ732" s="42"/>
      <c r="BR732" s="42"/>
      <c r="BS732" s="42"/>
      <c r="BT732" s="42"/>
    </row>
    <row r="733" spans="1:72" s="63" customFormat="1">
      <c r="A733" s="53" t="str">
        <f t="shared" si="11"/>
        <v/>
      </c>
      <c r="B733" s="62"/>
      <c r="C733" s="65"/>
      <c r="D733" s="50" t="str">
        <f>IFERROR((VLOOKUP(C733,ผู้สำเร็จการศึกษา!$C$1:$M$3332,2,0)),"")</f>
        <v/>
      </c>
      <c r="E733" s="51" t="str">
        <f>IFERROR((VLOOKUP(C733,ผู้สำเร็จการศึกษา!$C$1:$M$3332,3,0)),"")</f>
        <v/>
      </c>
      <c r="F733" s="51" t="str">
        <f>IFERROR((VLOOKUP(C733,ผู้สำเร็จการศึกษา!$C$1:$M$3332,4,0)),"")</f>
        <v/>
      </c>
      <c r="G733" s="51" t="str">
        <f>IFERROR((VLOOKUP(C733,ผู้สำเร็จการศึกษา!$C$1:$M$3332,10,0)),"")</f>
        <v/>
      </c>
      <c r="H733" s="51" t="str">
        <f>IFERROR((VLOOKUP(C733,ผู้สำเร็จการศึกษา!$C$1:$M$3332,6,0)),"")</f>
        <v/>
      </c>
      <c r="I733" s="51" t="str">
        <f>IFERROR((VLOOKUP(C733,ผู้สำเร็จการศึกษา!$C$1:$M$3332,8,0)),"")</f>
        <v/>
      </c>
      <c r="J733" s="51"/>
      <c r="K733" s="51"/>
      <c r="L733" s="51"/>
      <c r="M733" s="51"/>
      <c r="N733" s="51"/>
      <c r="O733" s="51"/>
      <c r="P733" s="51"/>
      <c r="Q733" s="51"/>
      <c r="R733" s="51"/>
      <c r="S733" s="39"/>
      <c r="T733" s="40"/>
      <c r="U733" s="39"/>
      <c r="V733" s="40"/>
      <c r="W733" s="39"/>
      <c r="X733" s="41"/>
      <c r="Y733" s="41"/>
      <c r="Z733" s="41"/>
      <c r="AA733" s="42"/>
      <c r="AB733" s="41"/>
      <c r="AC733" s="41"/>
      <c r="AD733" s="41"/>
      <c r="AE733" s="40"/>
      <c r="AF733" s="43"/>
      <c r="AG733" s="43"/>
      <c r="AH733" s="40"/>
      <c r="AI733" s="44"/>
      <c r="AJ733" s="44"/>
      <c r="AK733" s="44"/>
      <c r="AL733" s="44"/>
      <c r="AM733" s="44"/>
      <c r="AN733" s="44"/>
      <c r="AO733" s="45"/>
      <c r="AP733" s="45"/>
      <c r="AQ733" s="45"/>
      <c r="AR733" s="45"/>
      <c r="AS733" s="45"/>
      <c r="AT733" s="45"/>
      <c r="AU733" s="38"/>
      <c r="AV733" s="38"/>
      <c r="AW733" s="38"/>
      <c r="AX733" s="38"/>
      <c r="AY733" s="38"/>
      <c r="AZ733" s="38"/>
      <c r="BA733" s="45"/>
      <c r="BB733" s="45"/>
      <c r="BC733" s="45"/>
      <c r="BD733" s="45"/>
      <c r="BE733" s="45"/>
      <c r="BF733" s="38"/>
      <c r="BG733" s="38"/>
      <c r="BH733" s="38"/>
      <c r="BI733" s="38"/>
      <c r="BJ733" s="45"/>
      <c r="BK733" s="45"/>
      <c r="BL733" s="38"/>
      <c r="BM733" s="38"/>
      <c r="BN733" s="38"/>
      <c r="BO733" s="38"/>
      <c r="BP733" s="42"/>
      <c r="BQ733" s="42"/>
      <c r="BR733" s="42"/>
      <c r="BS733" s="42"/>
      <c r="BT733" s="42"/>
    </row>
    <row r="734" spans="1:72" s="63" customFormat="1">
      <c r="A734" s="53" t="str">
        <f t="shared" si="11"/>
        <v/>
      </c>
      <c r="B734" s="62"/>
      <c r="C734" s="65"/>
      <c r="D734" s="50" t="str">
        <f>IFERROR((VLOOKUP(C734,ผู้สำเร็จการศึกษา!$C$1:$M$3332,2,0)),"")</f>
        <v/>
      </c>
      <c r="E734" s="51" t="str">
        <f>IFERROR((VLOOKUP(C734,ผู้สำเร็จการศึกษา!$C$1:$M$3332,3,0)),"")</f>
        <v/>
      </c>
      <c r="F734" s="51" t="str">
        <f>IFERROR((VLOOKUP(C734,ผู้สำเร็จการศึกษา!$C$1:$M$3332,4,0)),"")</f>
        <v/>
      </c>
      <c r="G734" s="51" t="str">
        <f>IFERROR((VLOOKUP(C734,ผู้สำเร็จการศึกษา!$C$1:$M$3332,10,0)),"")</f>
        <v/>
      </c>
      <c r="H734" s="51" t="str">
        <f>IFERROR((VLOOKUP(C734,ผู้สำเร็จการศึกษา!$C$1:$M$3332,6,0)),"")</f>
        <v/>
      </c>
      <c r="I734" s="51" t="str">
        <f>IFERROR((VLOOKUP(C734,ผู้สำเร็จการศึกษา!$C$1:$M$3332,8,0)),"")</f>
        <v/>
      </c>
      <c r="J734" s="51"/>
      <c r="K734" s="51"/>
      <c r="L734" s="51"/>
      <c r="M734" s="51"/>
      <c r="N734" s="51"/>
      <c r="O734" s="51"/>
      <c r="P734" s="51"/>
      <c r="Q734" s="51"/>
      <c r="R734" s="51"/>
      <c r="S734" s="39"/>
      <c r="T734" s="40"/>
      <c r="U734" s="39"/>
      <c r="V734" s="40"/>
      <c r="W734" s="39"/>
      <c r="X734" s="41"/>
      <c r="Y734" s="41"/>
      <c r="Z734" s="41"/>
      <c r="AA734" s="42"/>
      <c r="AB734" s="41"/>
      <c r="AC734" s="41"/>
      <c r="AD734" s="41"/>
      <c r="AE734" s="40"/>
      <c r="AF734" s="43"/>
      <c r="AG734" s="43"/>
      <c r="AH734" s="40"/>
      <c r="AI734" s="44"/>
      <c r="AJ734" s="44"/>
      <c r="AK734" s="44"/>
      <c r="AL734" s="44"/>
      <c r="AM734" s="44"/>
      <c r="AN734" s="44"/>
      <c r="AO734" s="45"/>
      <c r="AP734" s="45"/>
      <c r="AQ734" s="45"/>
      <c r="AR734" s="45"/>
      <c r="AS734" s="45"/>
      <c r="AT734" s="45"/>
      <c r="AU734" s="38"/>
      <c r="AV734" s="38"/>
      <c r="AW734" s="38"/>
      <c r="AX734" s="38"/>
      <c r="AY734" s="38"/>
      <c r="AZ734" s="38"/>
      <c r="BA734" s="45"/>
      <c r="BB734" s="45"/>
      <c r="BC734" s="45"/>
      <c r="BD734" s="45"/>
      <c r="BE734" s="45"/>
      <c r="BF734" s="38"/>
      <c r="BG734" s="38"/>
      <c r="BH734" s="38"/>
      <c r="BI734" s="38"/>
      <c r="BJ734" s="45"/>
      <c r="BK734" s="45"/>
      <c r="BL734" s="38"/>
      <c r="BM734" s="38"/>
      <c r="BN734" s="38"/>
      <c r="BO734" s="38"/>
      <c r="BP734" s="42"/>
      <c r="BQ734" s="42"/>
      <c r="BR734" s="42"/>
      <c r="BS734" s="42"/>
      <c r="BT734" s="42"/>
    </row>
    <row r="735" spans="1:72" s="63" customFormat="1">
      <c r="A735" s="53" t="str">
        <f t="shared" si="11"/>
        <v/>
      </c>
      <c r="B735" s="62"/>
      <c r="C735" s="65"/>
      <c r="D735" s="50" t="str">
        <f>IFERROR((VLOOKUP(C735,ผู้สำเร็จการศึกษา!$C$1:$M$3332,2,0)),"")</f>
        <v/>
      </c>
      <c r="E735" s="51" t="str">
        <f>IFERROR((VLOOKUP(C735,ผู้สำเร็จการศึกษา!$C$1:$M$3332,3,0)),"")</f>
        <v/>
      </c>
      <c r="F735" s="51" t="str">
        <f>IFERROR((VLOOKUP(C735,ผู้สำเร็จการศึกษา!$C$1:$M$3332,4,0)),"")</f>
        <v/>
      </c>
      <c r="G735" s="51" t="str">
        <f>IFERROR((VLOOKUP(C735,ผู้สำเร็จการศึกษา!$C$1:$M$3332,10,0)),"")</f>
        <v/>
      </c>
      <c r="H735" s="51" t="str">
        <f>IFERROR((VLOOKUP(C735,ผู้สำเร็จการศึกษา!$C$1:$M$3332,6,0)),"")</f>
        <v/>
      </c>
      <c r="I735" s="51" t="str">
        <f>IFERROR((VLOOKUP(C735,ผู้สำเร็จการศึกษา!$C$1:$M$3332,8,0)),"")</f>
        <v/>
      </c>
      <c r="J735" s="51"/>
      <c r="K735" s="51"/>
      <c r="L735" s="51"/>
      <c r="M735" s="51"/>
      <c r="N735" s="51"/>
      <c r="O735" s="51"/>
      <c r="P735" s="51"/>
      <c r="Q735" s="51"/>
      <c r="R735" s="51"/>
      <c r="S735" s="39"/>
      <c r="T735" s="40"/>
      <c r="U735" s="39"/>
      <c r="V735" s="40"/>
      <c r="W735" s="39"/>
      <c r="X735" s="41"/>
      <c r="Y735" s="41"/>
      <c r="Z735" s="41"/>
      <c r="AA735" s="42"/>
      <c r="AB735" s="41"/>
      <c r="AC735" s="41"/>
      <c r="AD735" s="41"/>
      <c r="AE735" s="40"/>
      <c r="AF735" s="43"/>
      <c r="AG735" s="43"/>
      <c r="AH735" s="40"/>
      <c r="AI735" s="44"/>
      <c r="AJ735" s="44"/>
      <c r="AK735" s="44"/>
      <c r="AL735" s="44"/>
      <c r="AM735" s="44"/>
      <c r="AN735" s="44"/>
      <c r="AO735" s="45"/>
      <c r="AP735" s="45"/>
      <c r="AQ735" s="45"/>
      <c r="AR735" s="45"/>
      <c r="AS735" s="45"/>
      <c r="AT735" s="45"/>
      <c r="AU735" s="38"/>
      <c r="AV735" s="38"/>
      <c r="AW735" s="38"/>
      <c r="AX735" s="38"/>
      <c r="AY735" s="38"/>
      <c r="AZ735" s="38"/>
      <c r="BA735" s="45"/>
      <c r="BB735" s="45"/>
      <c r="BC735" s="45"/>
      <c r="BD735" s="45"/>
      <c r="BE735" s="45"/>
      <c r="BF735" s="38"/>
      <c r="BG735" s="38"/>
      <c r="BH735" s="38"/>
      <c r="BI735" s="38"/>
      <c r="BJ735" s="45"/>
      <c r="BK735" s="45"/>
      <c r="BL735" s="38"/>
      <c r="BM735" s="38"/>
      <c r="BN735" s="38"/>
      <c r="BO735" s="38"/>
      <c r="BP735" s="42"/>
      <c r="BQ735" s="42"/>
      <c r="BR735" s="42"/>
      <c r="BS735" s="42"/>
      <c r="BT735" s="42"/>
    </row>
    <row r="736" spans="1:72" s="63" customFormat="1">
      <c r="A736" s="53" t="str">
        <f t="shared" si="11"/>
        <v/>
      </c>
      <c r="B736" s="62"/>
      <c r="C736" s="65"/>
      <c r="D736" s="50" t="str">
        <f>IFERROR((VLOOKUP(C736,ผู้สำเร็จการศึกษา!$C$1:$M$3332,2,0)),"")</f>
        <v/>
      </c>
      <c r="E736" s="51" t="str">
        <f>IFERROR((VLOOKUP(C736,ผู้สำเร็จการศึกษา!$C$1:$M$3332,3,0)),"")</f>
        <v/>
      </c>
      <c r="F736" s="51" t="str">
        <f>IFERROR((VLOOKUP(C736,ผู้สำเร็จการศึกษา!$C$1:$M$3332,4,0)),"")</f>
        <v/>
      </c>
      <c r="G736" s="51" t="str">
        <f>IFERROR((VLOOKUP(C736,ผู้สำเร็จการศึกษา!$C$1:$M$3332,10,0)),"")</f>
        <v/>
      </c>
      <c r="H736" s="51" t="str">
        <f>IFERROR((VLOOKUP(C736,ผู้สำเร็จการศึกษา!$C$1:$M$3332,6,0)),"")</f>
        <v/>
      </c>
      <c r="I736" s="51" t="str">
        <f>IFERROR((VLOOKUP(C736,ผู้สำเร็จการศึกษา!$C$1:$M$3332,8,0)),"")</f>
        <v/>
      </c>
      <c r="J736" s="51"/>
      <c r="K736" s="51"/>
      <c r="L736" s="51"/>
      <c r="M736" s="51"/>
      <c r="N736" s="51"/>
      <c r="O736" s="51"/>
      <c r="P736" s="51"/>
      <c r="Q736" s="51"/>
      <c r="R736" s="51"/>
      <c r="S736" s="39"/>
      <c r="T736" s="40"/>
      <c r="U736" s="39"/>
      <c r="V736" s="40"/>
      <c r="W736" s="39"/>
      <c r="X736" s="41"/>
      <c r="Y736" s="41"/>
      <c r="Z736" s="41"/>
      <c r="AA736" s="42"/>
      <c r="AB736" s="41"/>
      <c r="AC736" s="41"/>
      <c r="AD736" s="41"/>
      <c r="AE736" s="40"/>
      <c r="AF736" s="43"/>
      <c r="AG736" s="43"/>
      <c r="AH736" s="40"/>
      <c r="AI736" s="44"/>
      <c r="AJ736" s="44"/>
      <c r="AK736" s="44"/>
      <c r="AL736" s="44"/>
      <c r="AM736" s="44"/>
      <c r="AN736" s="44"/>
      <c r="AO736" s="45"/>
      <c r="AP736" s="45"/>
      <c r="AQ736" s="45"/>
      <c r="AR736" s="45"/>
      <c r="AS736" s="45"/>
      <c r="AT736" s="45"/>
      <c r="AU736" s="38"/>
      <c r="AV736" s="38"/>
      <c r="AW736" s="38"/>
      <c r="AX736" s="38"/>
      <c r="AY736" s="38"/>
      <c r="AZ736" s="38"/>
      <c r="BA736" s="45"/>
      <c r="BB736" s="45"/>
      <c r="BC736" s="45"/>
      <c r="BD736" s="45"/>
      <c r="BE736" s="45"/>
      <c r="BF736" s="38"/>
      <c r="BG736" s="38"/>
      <c r="BH736" s="38"/>
      <c r="BI736" s="38"/>
      <c r="BJ736" s="45"/>
      <c r="BK736" s="45"/>
      <c r="BL736" s="38"/>
      <c r="BM736" s="38"/>
      <c r="BN736" s="38"/>
      <c r="BO736" s="38"/>
      <c r="BP736" s="42"/>
      <c r="BQ736" s="42"/>
      <c r="BR736" s="42"/>
      <c r="BS736" s="42"/>
      <c r="BT736" s="42"/>
    </row>
    <row r="737" spans="1:72" s="63" customFormat="1">
      <c r="A737" s="53" t="str">
        <f t="shared" si="11"/>
        <v/>
      </c>
      <c r="B737" s="62"/>
      <c r="C737" s="65"/>
      <c r="D737" s="50" t="str">
        <f>IFERROR((VLOOKUP(C737,ผู้สำเร็จการศึกษา!$C$1:$M$3332,2,0)),"")</f>
        <v/>
      </c>
      <c r="E737" s="51" t="str">
        <f>IFERROR((VLOOKUP(C737,ผู้สำเร็จการศึกษา!$C$1:$M$3332,3,0)),"")</f>
        <v/>
      </c>
      <c r="F737" s="51" t="str">
        <f>IFERROR((VLOOKUP(C737,ผู้สำเร็จการศึกษา!$C$1:$M$3332,4,0)),"")</f>
        <v/>
      </c>
      <c r="G737" s="51" t="str">
        <f>IFERROR((VLOOKUP(C737,ผู้สำเร็จการศึกษา!$C$1:$M$3332,10,0)),"")</f>
        <v/>
      </c>
      <c r="H737" s="51" t="str">
        <f>IFERROR((VLOOKUP(C737,ผู้สำเร็จการศึกษา!$C$1:$M$3332,6,0)),"")</f>
        <v/>
      </c>
      <c r="I737" s="51" t="str">
        <f>IFERROR((VLOOKUP(C737,ผู้สำเร็จการศึกษา!$C$1:$M$3332,8,0)),"")</f>
        <v/>
      </c>
      <c r="J737" s="51"/>
      <c r="K737" s="51"/>
      <c r="L737" s="51"/>
      <c r="M737" s="51"/>
      <c r="N737" s="51"/>
      <c r="O737" s="51"/>
      <c r="P737" s="51"/>
      <c r="Q737" s="51"/>
      <c r="R737" s="51"/>
      <c r="S737" s="39"/>
      <c r="T737" s="40"/>
      <c r="U737" s="39"/>
      <c r="V737" s="40"/>
      <c r="W737" s="39"/>
      <c r="X737" s="41"/>
      <c r="Y737" s="41"/>
      <c r="Z737" s="41"/>
      <c r="AA737" s="42"/>
      <c r="AB737" s="41"/>
      <c r="AC737" s="41"/>
      <c r="AD737" s="41"/>
      <c r="AE737" s="40"/>
      <c r="AF737" s="43"/>
      <c r="AG737" s="43"/>
      <c r="AH737" s="40"/>
      <c r="AI737" s="44"/>
      <c r="AJ737" s="44"/>
      <c r="AK737" s="44"/>
      <c r="AL737" s="44"/>
      <c r="AM737" s="44"/>
      <c r="AN737" s="44"/>
      <c r="AO737" s="45"/>
      <c r="AP737" s="45"/>
      <c r="AQ737" s="45"/>
      <c r="AR737" s="45"/>
      <c r="AS737" s="45"/>
      <c r="AT737" s="45"/>
      <c r="AU737" s="38"/>
      <c r="AV737" s="38"/>
      <c r="AW737" s="38"/>
      <c r="AX737" s="38"/>
      <c r="AY737" s="38"/>
      <c r="AZ737" s="38"/>
      <c r="BA737" s="45"/>
      <c r="BB737" s="45"/>
      <c r="BC737" s="45"/>
      <c r="BD737" s="45"/>
      <c r="BE737" s="45"/>
      <c r="BF737" s="38"/>
      <c r="BG737" s="38"/>
      <c r="BH737" s="38"/>
      <c r="BI737" s="38"/>
      <c r="BJ737" s="45"/>
      <c r="BK737" s="45"/>
      <c r="BL737" s="38"/>
      <c r="BM737" s="38"/>
      <c r="BN737" s="38"/>
      <c r="BO737" s="38"/>
      <c r="BP737" s="42"/>
      <c r="BQ737" s="42"/>
      <c r="BR737" s="42"/>
      <c r="BS737" s="42"/>
      <c r="BT737" s="42"/>
    </row>
    <row r="738" spans="1:72" s="63" customFormat="1">
      <c r="A738" s="53" t="str">
        <f t="shared" si="11"/>
        <v/>
      </c>
      <c r="B738" s="62"/>
      <c r="C738" s="65"/>
      <c r="D738" s="50" t="str">
        <f>IFERROR((VLOOKUP(C738,ผู้สำเร็จการศึกษา!$C$1:$M$3332,2,0)),"")</f>
        <v/>
      </c>
      <c r="E738" s="51" t="str">
        <f>IFERROR((VLOOKUP(C738,ผู้สำเร็จการศึกษา!$C$1:$M$3332,3,0)),"")</f>
        <v/>
      </c>
      <c r="F738" s="51" t="str">
        <f>IFERROR((VLOOKUP(C738,ผู้สำเร็จการศึกษา!$C$1:$M$3332,4,0)),"")</f>
        <v/>
      </c>
      <c r="G738" s="51" t="str">
        <f>IFERROR((VLOOKUP(C738,ผู้สำเร็จการศึกษา!$C$1:$M$3332,10,0)),"")</f>
        <v/>
      </c>
      <c r="H738" s="51" t="str">
        <f>IFERROR((VLOOKUP(C738,ผู้สำเร็จการศึกษา!$C$1:$M$3332,6,0)),"")</f>
        <v/>
      </c>
      <c r="I738" s="51" t="str">
        <f>IFERROR((VLOOKUP(C738,ผู้สำเร็จการศึกษา!$C$1:$M$3332,8,0)),"")</f>
        <v/>
      </c>
      <c r="J738" s="51"/>
      <c r="K738" s="51"/>
      <c r="L738" s="51"/>
      <c r="M738" s="51"/>
      <c r="N738" s="51"/>
      <c r="O738" s="51"/>
      <c r="P738" s="51"/>
      <c r="Q738" s="51"/>
      <c r="R738" s="51"/>
      <c r="S738" s="39"/>
      <c r="T738" s="40"/>
      <c r="U738" s="39"/>
      <c r="V738" s="40"/>
      <c r="W738" s="39"/>
      <c r="X738" s="41"/>
      <c r="Y738" s="41"/>
      <c r="Z738" s="41"/>
      <c r="AA738" s="42"/>
      <c r="AB738" s="41"/>
      <c r="AC738" s="41"/>
      <c r="AD738" s="41"/>
      <c r="AE738" s="40"/>
      <c r="AF738" s="43"/>
      <c r="AG738" s="43"/>
      <c r="AH738" s="40"/>
      <c r="AI738" s="44"/>
      <c r="AJ738" s="44"/>
      <c r="AK738" s="44"/>
      <c r="AL738" s="44"/>
      <c r="AM738" s="44"/>
      <c r="AN738" s="44"/>
      <c r="AO738" s="45"/>
      <c r="AP738" s="45"/>
      <c r="AQ738" s="45"/>
      <c r="AR738" s="45"/>
      <c r="AS738" s="45"/>
      <c r="AT738" s="45"/>
      <c r="AU738" s="38"/>
      <c r="AV738" s="38"/>
      <c r="AW738" s="38"/>
      <c r="AX738" s="38"/>
      <c r="AY738" s="38"/>
      <c r="AZ738" s="38"/>
      <c r="BA738" s="45"/>
      <c r="BB738" s="45"/>
      <c r="BC738" s="45"/>
      <c r="BD738" s="45"/>
      <c r="BE738" s="45"/>
      <c r="BF738" s="38"/>
      <c r="BG738" s="38"/>
      <c r="BH738" s="38"/>
      <c r="BI738" s="38"/>
      <c r="BJ738" s="45"/>
      <c r="BK738" s="45"/>
      <c r="BL738" s="38"/>
      <c r="BM738" s="38"/>
      <c r="BN738" s="38"/>
      <c r="BO738" s="38"/>
      <c r="BP738" s="42"/>
      <c r="BQ738" s="42"/>
      <c r="BR738" s="42"/>
      <c r="BS738" s="42"/>
      <c r="BT738" s="42"/>
    </row>
    <row r="739" spans="1:72" s="63" customFormat="1">
      <c r="A739" s="53" t="str">
        <f t="shared" si="11"/>
        <v/>
      </c>
      <c r="B739" s="62"/>
      <c r="C739" s="65"/>
      <c r="D739" s="50" t="str">
        <f>IFERROR((VLOOKUP(C739,ผู้สำเร็จการศึกษา!$C$1:$M$3332,2,0)),"")</f>
        <v/>
      </c>
      <c r="E739" s="51" t="str">
        <f>IFERROR((VLOOKUP(C739,ผู้สำเร็จการศึกษา!$C$1:$M$3332,3,0)),"")</f>
        <v/>
      </c>
      <c r="F739" s="51" t="str">
        <f>IFERROR((VLOOKUP(C739,ผู้สำเร็จการศึกษา!$C$1:$M$3332,4,0)),"")</f>
        <v/>
      </c>
      <c r="G739" s="51" t="str">
        <f>IFERROR((VLOOKUP(C739,ผู้สำเร็จการศึกษา!$C$1:$M$3332,10,0)),"")</f>
        <v/>
      </c>
      <c r="H739" s="51" t="str">
        <f>IFERROR((VLOOKUP(C739,ผู้สำเร็จการศึกษา!$C$1:$M$3332,6,0)),"")</f>
        <v/>
      </c>
      <c r="I739" s="51" t="str">
        <f>IFERROR((VLOOKUP(C739,ผู้สำเร็จการศึกษา!$C$1:$M$3332,8,0)),"")</f>
        <v/>
      </c>
      <c r="J739" s="51"/>
      <c r="K739" s="51"/>
      <c r="L739" s="51"/>
      <c r="M739" s="51"/>
      <c r="N739" s="51"/>
      <c r="O739" s="51"/>
      <c r="P739" s="51"/>
      <c r="Q739" s="51"/>
      <c r="R739" s="51"/>
      <c r="S739" s="39"/>
      <c r="T739" s="40"/>
      <c r="U739" s="39"/>
      <c r="V739" s="40"/>
      <c r="W739" s="39"/>
      <c r="X739" s="41"/>
      <c r="Y739" s="41"/>
      <c r="Z739" s="41"/>
      <c r="AA739" s="42"/>
      <c r="AB739" s="41"/>
      <c r="AC739" s="41"/>
      <c r="AD739" s="41"/>
      <c r="AE739" s="40"/>
      <c r="AF739" s="43"/>
      <c r="AG739" s="43"/>
      <c r="AH739" s="40"/>
      <c r="AI739" s="44"/>
      <c r="AJ739" s="44"/>
      <c r="AK739" s="44"/>
      <c r="AL739" s="44"/>
      <c r="AM739" s="44"/>
      <c r="AN739" s="44"/>
      <c r="AO739" s="45"/>
      <c r="AP739" s="45"/>
      <c r="AQ739" s="45"/>
      <c r="AR739" s="45"/>
      <c r="AS739" s="45"/>
      <c r="AT739" s="45"/>
      <c r="AU739" s="38"/>
      <c r="AV739" s="38"/>
      <c r="AW739" s="38"/>
      <c r="AX739" s="38"/>
      <c r="AY739" s="38"/>
      <c r="AZ739" s="38"/>
      <c r="BA739" s="45"/>
      <c r="BB739" s="45"/>
      <c r="BC739" s="45"/>
      <c r="BD739" s="45"/>
      <c r="BE739" s="45"/>
      <c r="BF739" s="38"/>
      <c r="BG739" s="38"/>
      <c r="BH739" s="38"/>
      <c r="BI739" s="38"/>
      <c r="BJ739" s="45"/>
      <c r="BK739" s="45"/>
      <c r="BL739" s="38"/>
      <c r="BM739" s="38"/>
      <c r="BN739" s="38"/>
      <c r="BO739" s="38"/>
      <c r="BP739" s="42"/>
      <c r="BQ739" s="42"/>
      <c r="BR739" s="42"/>
      <c r="BS739" s="42"/>
      <c r="BT739" s="42"/>
    </row>
    <row r="740" spans="1:72" s="63" customFormat="1">
      <c r="A740" s="53" t="str">
        <f t="shared" si="11"/>
        <v/>
      </c>
      <c r="B740" s="62"/>
      <c r="C740" s="65"/>
      <c r="D740" s="50" t="str">
        <f>IFERROR((VLOOKUP(C740,ผู้สำเร็จการศึกษา!$C$1:$M$3332,2,0)),"")</f>
        <v/>
      </c>
      <c r="E740" s="51" t="str">
        <f>IFERROR((VLOOKUP(C740,ผู้สำเร็จการศึกษา!$C$1:$M$3332,3,0)),"")</f>
        <v/>
      </c>
      <c r="F740" s="51" t="str">
        <f>IFERROR((VLOOKUP(C740,ผู้สำเร็จการศึกษา!$C$1:$M$3332,4,0)),"")</f>
        <v/>
      </c>
      <c r="G740" s="51" t="str">
        <f>IFERROR((VLOOKUP(C740,ผู้สำเร็จการศึกษา!$C$1:$M$3332,10,0)),"")</f>
        <v/>
      </c>
      <c r="H740" s="51" t="str">
        <f>IFERROR((VLOOKUP(C740,ผู้สำเร็จการศึกษา!$C$1:$M$3332,6,0)),"")</f>
        <v/>
      </c>
      <c r="I740" s="51" t="str">
        <f>IFERROR((VLOOKUP(C740,ผู้สำเร็จการศึกษา!$C$1:$M$3332,8,0)),"")</f>
        <v/>
      </c>
      <c r="J740" s="51"/>
      <c r="K740" s="51"/>
      <c r="L740" s="51"/>
      <c r="M740" s="51"/>
      <c r="N740" s="51"/>
      <c r="O740" s="51"/>
      <c r="P740" s="51"/>
      <c r="Q740" s="51"/>
      <c r="R740" s="51"/>
      <c r="S740" s="39"/>
      <c r="T740" s="40"/>
      <c r="U740" s="39"/>
      <c r="V740" s="40"/>
      <c r="W740" s="39"/>
      <c r="X740" s="41"/>
      <c r="Y740" s="41"/>
      <c r="Z740" s="41"/>
      <c r="AA740" s="42"/>
      <c r="AB740" s="41"/>
      <c r="AC740" s="41"/>
      <c r="AD740" s="41"/>
      <c r="AE740" s="40"/>
      <c r="AF740" s="43"/>
      <c r="AG740" s="43"/>
      <c r="AH740" s="40"/>
      <c r="AI740" s="44"/>
      <c r="AJ740" s="44"/>
      <c r="AK740" s="44"/>
      <c r="AL740" s="44"/>
      <c r="AM740" s="44"/>
      <c r="AN740" s="44"/>
      <c r="AO740" s="45"/>
      <c r="AP740" s="45"/>
      <c r="AQ740" s="45"/>
      <c r="AR740" s="45"/>
      <c r="AS740" s="45"/>
      <c r="AT740" s="45"/>
      <c r="AU740" s="38"/>
      <c r="AV740" s="38"/>
      <c r="AW740" s="38"/>
      <c r="AX740" s="38"/>
      <c r="AY740" s="38"/>
      <c r="AZ740" s="38"/>
      <c r="BA740" s="45"/>
      <c r="BB740" s="45"/>
      <c r="BC740" s="45"/>
      <c r="BD740" s="45"/>
      <c r="BE740" s="45"/>
      <c r="BF740" s="38"/>
      <c r="BG740" s="38"/>
      <c r="BH740" s="38"/>
      <c r="BI740" s="38"/>
      <c r="BJ740" s="45"/>
      <c r="BK740" s="45"/>
      <c r="BL740" s="38"/>
      <c r="BM740" s="38"/>
      <c r="BN740" s="38"/>
      <c r="BO740" s="38"/>
      <c r="BP740" s="42"/>
      <c r="BQ740" s="42"/>
      <c r="BR740" s="42"/>
      <c r="BS740" s="42"/>
      <c r="BT740" s="42"/>
    </row>
    <row r="741" spans="1:72" s="63" customFormat="1">
      <c r="A741" s="53" t="str">
        <f t="shared" si="11"/>
        <v/>
      </c>
      <c r="B741" s="62"/>
      <c r="C741" s="65"/>
      <c r="D741" s="50" t="str">
        <f>IFERROR((VLOOKUP(C741,ผู้สำเร็จการศึกษา!$C$1:$M$3332,2,0)),"")</f>
        <v/>
      </c>
      <c r="E741" s="51" t="str">
        <f>IFERROR((VLOOKUP(C741,ผู้สำเร็จการศึกษา!$C$1:$M$3332,3,0)),"")</f>
        <v/>
      </c>
      <c r="F741" s="51" t="str">
        <f>IFERROR((VLOOKUP(C741,ผู้สำเร็จการศึกษา!$C$1:$M$3332,4,0)),"")</f>
        <v/>
      </c>
      <c r="G741" s="51" t="str">
        <f>IFERROR((VLOOKUP(C741,ผู้สำเร็จการศึกษา!$C$1:$M$3332,10,0)),"")</f>
        <v/>
      </c>
      <c r="H741" s="51" t="str">
        <f>IFERROR((VLOOKUP(C741,ผู้สำเร็จการศึกษา!$C$1:$M$3332,6,0)),"")</f>
        <v/>
      </c>
      <c r="I741" s="51" t="str">
        <f>IFERROR((VLOOKUP(C741,ผู้สำเร็จการศึกษา!$C$1:$M$3332,8,0)),"")</f>
        <v/>
      </c>
      <c r="J741" s="51"/>
      <c r="K741" s="51"/>
      <c r="L741" s="51"/>
      <c r="M741" s="51"/>
      <c r="N741" s="51"/>
      <c r="O741" s="51"/>
      <c r="P741" s="51"/>
      <c r="Q741" s="51"/>
      <c r="R741" s="51"/>
      <c r="S741" s="39"/>
      <c r="T741" s="40"/>
      <c r="U741" s="39"/>
      <c r="V741" s="40"/>
      <c r="W741" s="39"/>
      <c r="X741" s="41"/>
      <c r="Y741" s="41"/>
      <c r="Z741" s="41"/>
      <c r="AA741" s="42"/>
      <c r="AB741" s="41"/>
      <c r="AC741" s="41"/>
      <c r="AD741" s="41"/>
      <c r="AE741" s="40"/>
      <c r="AF741" s="43"/>
      <c r="AG741" s="43"/>
      <c r="AH741" s="40"/>
      <c r="AI741" s="44"/>
      <c r="AJ741" s="44"/>
      <c r="AK741" s="44"/>
      <c r="AL741" s="44"/>
      <c r="AM741" s="44"/>
      <c r="AN741" s="44"/>
      <c r="AO741" s="45"/>
      <c r="AP741" s="45"/>
      <c r="AQ741" s="45"/>
      <c r="AR741" s="45"/>
      <c r="AS741" s="45"/>
      <c r="AT741" s="45"/>
      <c r="AU741" s="38"/>
      <c r="AV741" s="38"/>
      <c r="AW741" s="38"/>
      <c r="AX741" s="38"/>
      <c r="AY741" s="38"/>
      <c r="AZ741" s="38"/>
      <c r="BA741" s="45"/>
      <c r="BB741" s="45"/>
      <c r="BC741" s="45"/>
      <c r="BD741" s="45"/>
      <c r="BE741" s="45"/>
      <c r="BF741" s="38"/>
      <c r="BG741" s="38"/>
      <c r="BH741" s="38"/>
      <c r="BI741" s="38"/>
      <c r="BJ741" s="45"/>
      <c r="BK741" s="45"/>
      <c r="BL741" s="38"/>
      <c r="BM741" s="38"/>
      <c r="BN741" s="38"/>
      <c r="BO741" s="38"/>
      <c r="BP741" s="42"/>
      <c r="BQ741" s="42"/>
      <c r="BR741" s="42"/>
      <c r="BS741" s="42"/>
      <c r="BT741" s="42"/>
    </row>
    <row r="742" spans="1:72" s="63" customFormat="1">
      <c r="A742" s="53" t="str">
        <f t="shared" si="11"/>
        <v/>
      </c>
      <c r="B742" s="62"/>
      <c r="C742" s="65"/>
      <c r="D742" s="50" t="str">
        <f>IFERROR((VLOOKUP(C742,ผู้สำเร็จการศึกษา!$C$1:$M$3332,2,0)),"")</f>
        <v/>
      </c>
      <c r="E742" s="51" t="str">
        <f>IFERROR((VLOOKUP(C742,ผู้สำเร็จการศึกษา!$C$1:$M$3332,3,0)),"")</f>
        <v/>
      </c>
      <c r="F742" s="51" t="str">
        <f>IFERROR((VLOOKUP(C742,ผู้สำเร็จการศึกษา!$C$1:$M$3332,4,0)),"")</f>
        <v/>
      </c>
      <c r="G742" s="51" t="str">
        <f>IFERROR((VLOOKUP(C742,ผู้สำเร็จการศึกษา!$C$1:$M$3332,10,0)),"")</f>
        <v/>
      </c>
      <c r="H742" s="51" t="str">
        <f>IFERROR((VLOOKUP(C742,ผู้สำเร็จการศึกษา!$C$1:$M$3332,6,0)),"")</f>
        <v/>
      </c>
      <c r="I742" s="51" t="str">
        <f>IFERROR((VLOOKUP(C742,ผู้สำเร็จการศึกษา!$C$1:$M$3332,8,0)),"")</f>
        <v/>
      </c>
      <c r="J742" s="51"/>
      <c r="K742" s="51"/>
      <c r="L742" s="51"/>
      <c r="M742" s="51"/>
      <c r="N742" s="51"/>
      <c r="O742" s="51"/>
      <c r="P742" s="51"/>
      <c r="Q742" s="51"/>
      <c r="R742" s="51"/>
      <c r="S742" s="39"/>
      <c r="T742" s="40"/>
      <c r="U742" s="39"/>
      <c r="V742" s="40"/>
      <c r="W742" s="39"/>
      <c r="X742" s="41"/>
      <c r="Y742" s="41"/>
      <c r="Z742" s="41"/>
      <c r="AA742" s="42"/>
      <c r="AB742" s="41"/>
      <c r="AC742" s="41"/>
      <c r="AD742" s="41"/>
      <c r="AE742" s="40"/>
      <c r="AF742" s="43"/>
      <c r="AG742" s="43"/>
      <c r="AH742" s="40"/>
      <c r="AI742" s="44"/>
      <c r="AJ742" s="44"/>
      <c r="AK742" s="44"/>
      <c r="AL742" s="44"/>
      <c r="AM742" s="44"/>
      <c r="AN742" s="44"/>
      <c r="AO742" s="45"/>
      <c r="AP742" s="45"/>
      <c r="AQ742" s="45"/>
      <c r="AR742" s="45"/>
      <c r="AS742" s="45"/>
      <c r="AT742" s="45"/>
      <c r="AU742" s="38"/>
      <c r="AV742" s="38"/>
      <c r="AW742" s="38"/>
      <c r="AX742" s="38"/>
      <c r="AY742" s="38"/>
      <c r="AZ742" s="38"/>
      <c r="BA742" s="45"/>
      <c r="BB742" s="45"/>
      <c r="BC742" s="45"/>
      <c r="BD742" s="45"/>
      <c r="BE742" s="45"/>
      <c r="BF742" s="38"/>
      <c r="BG742" s="38"/>
      <c r="BH742" s="38"/>
      <c r="BI742" s="38"/>
      <c r="BJ742" s="45"/>
      <c r="BK742" s="45"/>
      <c r="BL742" s="38"/>
      <c r="BM742" s="38"/>
      <c r="BN742" s="38"/>
      <c r="BO742" s="38"/>
      <c r="BP742" s="42"/>
      <c r="BQ742" s="42"/>
      <c r="BR742" s="42"/>
      <c r="BS742" s="42"/>
      <c r="BT742" s="42"/>
    </row>
    <row r="743" spans="1:72" s="63" customFormat="1">
      <c r="A743" s="53" t="str">
        <f t="shared" si="11"/>
        <v/>
      </c>
      <c r="B743" s="62"/>
      <c r="C743" s="65"/>
      <c r="D743" s="50" t="str">
        <f>IFERROR((VLOOKUP(C743,ผู้สำเร็จการศึกษา!$C$1:$M$3332,2,0)),"")</f>
        <v/>
      </c>
      <c r="E743" s="51" t="str">
        <f>IFERROR((VLOOKUP(C743,ผู้สำเร็จการศึกษา!$C$1:$M$3332,3,0)),"")</f>
        <v/>
      </c>
      <c r="F743" s="51" t="str">
        <f>IFERROR((VLOOKUP(C743,ผู้สำเร็จการศึกษา!$C$1:$M$3332,4,0)),"")</f>
        <v/>
      </c>
      <c r="G743" s="51" t="str">
        <f>IFERROR((VLOOKUP(C743,ผู้สำเร็จการศึกษา!$C$1:$M$3332,10,0)),"")</f>
        <v/>
      </c>
      <c r="H743" s="51" t="str">
        <f>IFERROR((VLOOKUP(C743,ผู้สำเร็จการศึกษา!$C$1:$M$3332,6,0)),"")</f>
        <v/>
      </c>
      <c r="I743" s="51" t="str">
        <f>IFERROR((VLOOKUP(C743,ผู้สำเร็จการศึกษา!$C$1:$M$3332,8,0)),"")</f>
        <v/>
      </c>
      <c r="J743" s="51"/>
      <c r="K743" s="51"/>
      <c r="L743" s="51"/>
      <c r="M743" s="51"/>
      <c r="N743" s="51"/>
      <c r="O743" s="51"/>
      <c r="P743" s="51"/>
      <c r="Q743" s="51"/>
      <c r="R743" s="51"/>
      <c r="S743" s="39"/>
      <c r="T743" s="40"/>
      <c r="U743" s="39"/>
      <c r="V743" s="40"/>
      <c r="W743" s="39"/>
      <c r="X743" s="41"/>
      <c r="Y743" s="41"/>
      <c r="Z743" s="41"/>
      <c r="AA743" s="42"/>
      <c r="AB743" s="41"/>
      <c r="AC743" s="41"/>
      <c r="AD743" s="41"/>
      <c r="AE743" s="40"/>
      <c r="AF743" s="43"/>
      <c r="AG743" s="43"/>
      <c r="AH743" s="40"/>
      <c r="AI743" s="44"/>
      <c r="AJ743" s="44"/>
      <c r="AK743" s="44"/>
      <c r="AL743" s="44"/>
      <c r="AM743" s="44"/>
      <c r="AN743" s="44"/>
      <c r="AO743" s="45"/>
      <c r="AP743" s="45"/>
      <c r="AQ743" s="45"/>
      <c r="AR743" s="45"/>
      <c r="AS743" s="45"/>
      <c r="AT743" s="45"/>
      <c r="AU743" s="38"/>
      <c r="AV743" s="38"/>
      <c r="AW743" s="38"/>
      <c r="AX743" s="38"/>
      <c r="AY743" s="38"/>
      <c r="AZ743" s="38"/>
      <c r="BA743" s="45"/>
      <c r="BB743" s="45"/>
      <c r="BC743" s="45"/>
      <c r="BD743" s="45"/>
      <c r="BE743" s="45"/>
      <c r="BF743" s="38"/>
      <c r="BG743" s="38"/>
      <c r="BH743" s="38"/>
      <c r="BI743" s="38"/>
      <c r="BJ743" s="45"/>
      <c r="BK743" s="45"/>
      <c r="BL743" s="38"/>
      <c r="BM743" s="38"/>
      <c r="BN743" s="38"/>
      <c r="BO743" s="38"/>
      <c r="BP743" s="42"/>
      <c r="BQ743" s="42"/>
      <c r="BR743" s="42"/>
      <c r="BS743" s="42"/>
      <c r="BT743" s="42"/>
    </row>
    <row r="744" spans="1:72" s="63" customFormat="1">
      <c r="A744" s="53" t="str">
        <f t="shared" si="11"/>
        <v/>
      </c>
      <c r="B744" s="62"/>
      <c r="C744" s="65"/>
      <c r="D744" s="50" t="str">
        <f>IFERROR((VLOOKUP(C744,ผู้สำเร็จการศึกษา!$C$1:$M$3332,2,0)),"")</f>
        <v/>
      </c>
      <c r="E744" s="51" t="str">
        <f>IFERROR((VLOOKUP(C744,ผู้สำเร็จการศึกษา!$C$1:$M$3332,3,0)),"")</f>
        <v/>
      </c>
      <c r="F744" s="51" t="str">
        <f>IFERROR((VLOOKUP(C744,ผู้สำเร็จการศึกษา!$C$1:$M$3332,4,0)),"")</f>
        <v/>
      </c>
      <c r="G744" s="51" t="str">
        <f>IFERROR((VLOOKUP(C744,ผู้สำเร็จการศึกษา!$C$1:$M$3332,10,0)),"")</f>
        <v/>
      </c>
      <c r="H744" s="51" t="str">
        <f>IFERROR((VLOOKUP(C744,ผู้สำเร็จการศึกษา!$C$1:$M$3332,6,0)),"")</f>
        <v/>
      </c>
      <c r="I744" s="51" t="str">
        <f>IFERROR((VLOOKUP(C744,ผู้สำเร็จการศึกษา!$C$1:$M$3332,8,0)),"")</f>
        <v/>
      </c>
      <c r="J744" s="51"/>
      <c r="K744" s="51"/>
      <c r="L744" s="51"/>
      <c r="M744" s="51"/>
      <c r="N744" s="51"/>
      <c r="O744" s="51"/>
      <c r="P744" s="51"/>
      <c r="Q744" s="51"/>
      <c r="R744" s="51"/>
      <c r="S744" s="39"/>
      <c r="T744" s="40"/>
      <c r="U744" s="39"/>
      <c r="V744" s="40"/>
      <c r="W744" s="39"/>
      <c r="X744" s="41"/>
      <c r="Y744" s="41"/>
      <c r="Z744" s="41"/>
      <c r="AA744" s="42"/>
      <c r="AB744" s="41"/>
      <c r="AC744" s="41"/>
      <c r="AD744" s="41"/>
      <c r="AE744" s="40"/>
      <c r="AF744" s="43"/>
      <c r="AG744" s="43"/>
      <c r="AH744" s="40"/>
      <c r="AI744" s="44"/>
      <c r="AJ744" s="44"/>
      <c r="AK744" s="44"/>
      <c r="AL744" s="44"/>
      <c r="AM744" s="44"/>
      <c r="AN744" s="44"/>
      <c r="AO744" s="45"/>
      <c r="AP744" s="45"/>
      <c r="AQ744" s="45"/>
      <c r="AR744" s="45"/>
      <c r="AS744" s="45"/>
      <c r="AT744" s="45"/>
      <c r="AU744" s="38"/>
      <c r="AV744" s="38"/>
      <c r="AW744" s="38"/>
      <c r="AX744" s="38"/>
      <c r="AY744" s="38"/>
      <c r="AZ744" s="38"/>
      <c r="BA744" s="45"/>
      <c r="BB744" s="45"/>
      <c r="BC744" s="45"/>
      <c r="BD744" s="45"/>
      <c r="BE744" s="45"/>
      <c r="BF744" s="38"/>
      <c r="BG744" s="38"/>
      <c r="BH744" s="38"/>
      <c r="BI744" s="38"/>
      <c r="BJ744" s="45"/>
      <c r="BK744" s="45"/>
      <c r="BL744" s="38"/>
      <c r="BM744" s="38"/>
      <c r="BN744" s="38"/>
      <c r="BO744" s="38"/>
      <c r="BP744" s="42"/>
      <c r="BQ744" s="42"/>
      <c r="BR744" s="42"/>
      <c r="BS744" s="42"/>
      <c r="BT744" s="42"/>
    </row>
    <row r="745" spans="1:72" s="63" customFormat="1">
      <c r="A745" s="53" t="str">
        <f t="shared" si="11"/>
        <v/>
      </c>
      <c r="B745" s="62"/>
      <c r="C745" s="65"/>
      <c r="D745" s="50" t="str">
        <f>IFERROR((VLOOKUP(C745,ผู้สำเร็จการศึกษา!$C$1:$M$3332,2,0)),"")</f>
        <v/>
      </c>
      <c r="E745" s="51" t="str">
        <f>IFERROR((VLOOKUP(C745,ผู้สำเร็จการศึกษา!$C$1:$M$3332,3,0)),"")</f>
        <v/>
      </c>
      <c r="F745" s="51" t="str">
        <f>IFERROR((VLOOKUP(C745,ผู้สำเร็จการศึกษา!$C$1:$M$3332,4,0)),"")</f>
        <v/>
      </c>
      <c r="G745" s="51" t="str">
        <f>IFERROR((VLOOKUP(C745,ผู้สำเร็จการศึกษา!$C$1:$M$3332,10,0)),"")</f>
        <v/>
      </c>
      <c r="H745" s="51" t="str">
        <f>IFERROR((VLOOKUP(C745,ผู้สำเร็จการศึกษา!$C$1:$M$3332,6,0)),"")</f>
        <v/>
      </c>
      <c r="I745" s="51" t="str">
        <f>IFERROR((VLOOKUP(C745,ผู้สำเร็จการศึกษา!$C$1:$M$3332,8,0)),"")</f>
        <v/>
      </c>
      <c r="J745" s="51"/>
      <c r="K745" s="51"/>
      <c r="L745" s="51"/>
      <c r="M745" s="51"/>
      <c r="N745" s="51"/>
      <c r="O745" s="51"/>
      <c r="P745" s="51"/>
      <c r="Q745" s="51"/>
      <c r="R745" s="51"/>
      <c r="S745" s="39"/>
      <c r="T745" s="40"/>
      <c r="U745" s="39"/>
      <c r="V745" s="40"/>
      <c r="W745" s="39"/>
      <c r="X745" s="41"/>
      <c r="Y745" s="41"/>
      <c r="Z745" s="41"/>
      <c r="AA745" s="42"/>
      <c r="AB745" s="41"/>
      <c r="AC745" s="41"/>
      <c r="AD745" s="41"/>
      <c r="AE745" s="40"/>
      <c r="AF745" s="43"/>
      <c r="AG745" s="43"/>
      <c r="AH745" s="40"/>
      <c r="AI745" s="44"/>
      <c r="AJ745" s="44"/>
      <c r="AK745" s="44"/>
      <c r="AL745" s="44"/>
      <c r="AM745" s="44"/>
      <c r="AN745" s="44"/>
      <c r="AO745" s="45"/>
      <c r="AP745" s="45"/>
      <c r="AQ745" s="45"/>
      <c r="AR745" s="45"/>
      <c r="AS745" s="45"/>
      <c r="AT745" s="45"/>
      <c r="AU745" s="38"/>
      <c r="AV745" s="38"/>
      <c r="AW745" s="38"/>
      <c r="AX745" s="38"/>
      <c r="AY745" s="38"/>
      <c r="AZ745" s="38"/>
      <c r="BA745" s="45"/>
      <c r="BB745" s="45"/>
      <c r="BC745" s="45"/>
      <c r="BD745" s="45"/>
      <c r="BE745" s="45"/>
      <c r="BF745" s="38"/>
      <c r="BG745" s="38"/>
      <c r="BH745" s="38"/>
      <c r="BI745" s="38"/>
      <c r="BJ745" s="45"/>
      <c r="BK745" s="45"/>
      <c r="BL745" s="38"/>
      <c r="BM745" s="38"/>
      <c r="BN745" s="38"/>
      <c r="BO745" s="38"/>
      <c r="BP745" s="42"/>
      <c r="BQ745" s="42"/>
      <c r="BR745" s="42"/>
      <c r="BS745" s="42"/>
      <c r="BT745" s="42"/>
    </row>
    <row r="746" spans="1:72" s="63" customFormat="1">
      <c r="A746" s="53" t="str">
        <f t="shared" si="11"/>
        <v/>
      </c>
      <c r="B746" s="62"/>
      <c r="C746" s="65"/>
      <c r="D746" s="50" t="str">
        <f>IFERROR((VLOOKUP(C746,ผู้สำเร็จการศึกษา!$C$1:$M$3332,2,0)),"")</f>
        <v/>
      </c>
      <c r="E746" s="51" t="str">
        <f>IFERROR((VLOOKUP(C746,ผู้สำเร็จการศึกษา!$C$1:$M$3332,3,0)),"")</f>
        <v/>
      </c>
      <c r="F746" s="51" t="str">
        <f>IFERROR((VLOOKUP(C746,ผู้สำเร็จการศึกษา!$C$1:$M$3332,4,0)),"")</f>
        <v/>
      </c>
      <c r="G746" s="51" t="str">
        <f>IFERROR((VLOOKUP(C746,ผู้สำเร็จการศึกษา!$C$1:$M$3332,10,0)),"")</f>
        <v/>
      </c>
      <c r="H746" s="51" t="str">
        <f>IFERROR((VLOOKUP(C746,ผู้สำเร็จการศึกษา!$C$1:$M$3332,6,0)),"")</f>
        <v/>
      </c>
      <c r="I746" s="51" t="str">
        <f>IFERROR((VLOOKUP(C746,ผู้สำเร็จการศึกษา!$C$1:$M$3332,8,0)),"")</f>
        <v/>
      </c>
      <c r="J746" s="51"/>
      <c r="K746" s="51"/>
      <c r="L746" s="51"/>
      <c r="M746" s="51"/>
      <c r="N746" s="51"/>
      <c r="O746" s="51"/>
      <c r="P746" s="51"/>
      <c r="Q746" s="51"/>
      <c r="R746" s="51"/>
      <c r="S746" s="39"/>
      <c r="T746" s="40"/>
      <c r="U746" s="39"/>
      <c r="V746" s="40"/>
      <c r="W746" s="39"/>
      <c r="X746" s="41"/>
      <c r="Y746" s="41"/>
      <c r="Z746" s="41"/>
      <c r="AA746" s="42"/>
      <c r="AB746" s="41"/>
      <c r="AC746" s="41"/>
      <c r="AD746" s="41"/>
      <c r="AE746" s="40"/>
      <c r="AF746" s="43"/>
      <c r="AG746" s="43"/>
      <c r="AH746" s="40"/>
      <c r="AI746" s="44"/>
      <c r="AJ746" s="44"/>
      <c r="AK746" s="44"/>
      <c r="AL746" s="44"/>
      <c r="AM746" s="44"/>
      <c r="AN746" s="44"/>
      <c r="AO746" s="45"/>
      <c r="AP746" s="45"/>
      <c r="AQ746" s="45"/>
      <c r="AR746" s="45"/>
      <c r="AS746" s="45"/>
      <c r="AT746" s="45"/>
      <c r="AU746" s="38"/>
      <c r="AV746" s="38"/>
      <c r="AW746" s="38"/>
      <c r="AX746" s="38"/>
      <c r="AY746" s="38"/>
      <c r="AZ746" s="38"/>
      <c r="BA746" s="45"/>
      <c r="BB746" s="45"/>
      <c r="BC746" s="45"/>
      <c r="BD746" s="45"/>
      <c r="BE746" s="45"/>
      <c r="BF746" s="38"/>
      <c r="BG746" s="38"/>
      <c r="BH746" s="38"/>
      <c r="BI746" s="38"/>
      <c r="BJ746" s="45"/>
      <c r="BK746" s="45"/>
      <c r="BL746" s="38"/>
      <c r="BM746" s="38"/>
      <c r="BN746" s="38"/>
      <c r="BO746" s="38"/>
      <c r="BP746" s="42"/>
      <c r="BQ746" s="42"/>
      <c r="BR746" s="42"/>
      <c r="BS746" s="42"/>
      <c r="BT746" s="42"/>
    </row>
    <row r="747" spans="1:72" s="63" customFormat="1">
      <c r="A747" s="53" t="str">
        <f t="shared" si="11"/>
        <v/>
      </c>
      <c r="B747" s="62"/>
      <c r="C747" s="65"/>
      <c r="D747" s="50" t="str">
        <f>IFERROR((VLOOKUP(C747,ผู้สำเร็จการศึกษา!$C$1:$M$3332,2,0)),"")</f>
        <v/>
      </c>
      <c r="E747" s="51" t="str">
        <f>IFERROR((VLOOKUP(C747,ผู้สำเร็จการศึกษา!$C$1:$M$3332,3,0)),"")</f>
        <v/>
      </c>
      <c r="F747" s="51" t="str">
        <f>IFERROR((VLOOKUP(C747,ผู้สำเร็จการศึกษา!$C$1:$M$3332,4,0)),"")</f>
        <v/>
      </c>
      <c r="G747" s="51" t="str">
        <f>IFERROR((VLOOKUP(C747,ผู้สำเร็จการศึกษา!$C$1:$M$3332,10,0)),"")</f>
        <v/>
      </c>
      <c r="H747" s="51" t="str">
        <f>IFERROR((VLOOKUP(C747,ผู้สำเร็จการศึกษา!$C$1:$M$3332,6,0)),"")</f>
        <v/>
      </c>
      <c r="I747" s="51" t="str">
        <f>IFERROR((VLOOKUP(C747,ผู้สำเร็จการศึกษา!$C$1:$M$3332,8,0)),"")</f>
        <v/>
      </c>
      <c r="J747" s="51"/>
      <c r="K747" s="51"/>
      <c r="L747" s="51"/>
      <c r="M747" s="51"/>
      <c r="N747" s="51"/>
      <c r="O747" s="51"/>
      <c r="P747" s="51"/>
      <c r="Q747" s="51"/>
      <c r="R747" s="51"/>
      <c r="S747" s="39"/>
      <c r="T747" s="40"/>
      <c r="U747" s="39"/>
      <c r="V747" s="40"/>
      <c r="W747" s="39"/>
      <c r="X747" s="41"/>
      <c r="Y747" s="41"/>
      <c r="Z747" s="41"/>
      <c r="AA747" s="42"/>
      <c r="AB747" s="41"/>
      <c r="AC747" s="41"/>
      <c r="AD747" s="41"/>
      <c r="AE747" s="40"/>
      <c r="AF747" s="43"/>
      <c r="AG747" s="43"/>
      <c r="AH747" s="40"/>
      <c r="AI747" s="44"/>
      <c r="AJ747" s="44"/>
      <c r="AK747" s="44"/>
      <c r="AL747" s="44"/>
      <c r="AM747" s="44"/>
      <c r="AN747" s="44"/>
      <c r="AO747" s="45"/>
      <c r="AP747" s="45"/>
      <c r="AQ747" s="45"/>
      <c r="AR747" s="45"/>
      <c r="AS747" s="45"/>
      <c r="AT747" s="45"/>
      <c r="AU747" s="38"/>
      <c r="AV747" s="38"/>
      <c r="AW747" s="38"/>
      <c r="AX747" s="38"/>
      <c r="AY747" s="38"/>
      <c r="AZ747" s="38"/>
      <c r="BA747" s="45"/>
      <c r="BB747" s="45"/>
      <c r="BC747" s="45"/>
      <c r="BD747" s="45"/>
      <c r="BE747" s="45"/>
      <c r="BF747" s="38"/>
      <c r="BG747" s="38"/>
      <c r="BH747" s="38"/>
      <c r="BI747" s="38"/>
      <c r="BJ747" s="45"/>
      <c r="BK747" s="45"/>
      <c r="BL747" s="38"/>
      <c r="BM747" s="38"/>
      <c r="BN747" s="38"/>
      <c r="BO747" s="38"/>
      <c r="BP747" s="42"/>
      <c r="BQ747" s="42"/>
      <c r="BR747" s="42"/>
      <c r="BS747" s="42"/>
      <c r="BT747" s="42"/>
    </row>
    <row r="748" spans="1:72" s="63" customFormat="1">
      <c r="A748" s="53" t="str">
        <f t="shared" si="11"/>
        <v/>
      </c>
      <c r="B748" s="62"/>
      <c r="C748" s="65"/>
      <c r="D748" s="50" t="str">
        <f>IFERROR((VLOOKUP(C748,ผู้สำเร็จการศึกษา!$C$1:$M$3332,2,0)),"")</f>
        <v/>
      </c>
      <c r="E748" s="51" t="str">
        <f>IFERROR((VLOOKUP(C748,ผู้สำเร็จการศึกษา!$C$1:$M$3332,3,0)),"")</f>
        <v/>
      </c>
      <c r="F748" s="51" t="str">
        <f>IFERROR((VLOOKUP(C748,ผู้สำเร็จการศึกษา!$C$1:$M$3332,4,0)),"")</f>
        <v/>
      </c>
      <c r="G748" s="51" t="str">
        <f>IFERROR((VLOOKUP(C748,ผู้สำเร็จการศึกษา!$C$1:$M$3332,10,0)),"")</f>
        <v/>
      </c>
      <c r="H748" s="51" t="str">
        <f>IFERROR((VLOOKUP(C748,ผู้สำเร็จการศึกษา!$C$1:$M$3332,6,0)),"")</f>
        <v/>
      </c>
      <c r="I748" s="51" t="str">
        <f>IFERROR((VLOOKUP(C748,ผู้สำเร็จการศึกษา!$C$1:$M$3332,8,0)),"")</f>
        <v/>
      </c>
      <c r="J748" s="51"/>
      <c r="K748" s="51"/>
      <c r="L748" s="51"/>
      <c r="M748" s="51"/>
      <c r="N748" s="51"/>
      <c r="O748" s="51"/>
      <c r="P748" s="51"/>
      <c r="Q748" s="51"/>
      <c r="R748" s="51"/>
      <c r="S748" s="39"/>
      <c r="T748" s="40"/>
      <c r="U748" s="39"/>
      <c r="V748" s="40"/>
      <c r="W748" s="39"/>
      <c r="X748" s="41"/>
      <c r="Y748" s="41"/>
      <c r="Z748" s="41"/>
      <c r="AA748" s="42"/>
      <c r="AB748" s="41"/>
      <c r="AC748" s="41"/>
      <c r="AD748" s="41"/>
      <c r="AE748" s="40"/>
      <c r="AF748" s="43"/>
      <c r="AG748" s="43"/>
      <c r="AH748" s="40"/>
      <c r="AI748" s="44"/>
      <c r="AJ748" s="44"/>
      <c r="AK748" s="44"/>
      <c r="AL748" s="44"/>
      <c r="AM748" s="44"/>
      <c r="AN748" s="44"/>
      <c r="AO748" s="45"/>
      <c r="AP748" s="45"/>
      <c r="AQ748" s="45"/>
      <c r="AR748" s="45"/>
      <c r="AS748" s="45"/>
      <c r="AT748" s="45"/>
      <c r="AU748" s="38"/>
      <c r="AV748" s="38"/>
      <c r="AW748" s="38"/>
      <c r="AX748" s="38"/>
      <c r="AY748" s="38"/>
      <c r="AZ748" s="38"/>
      <c r="BA748" s="45"/>
      <c r="BB748" s="45"/>
      <c r="BC748" s="45"/>
      <c r="BD748" s="45"/>
      <c r="BE748" s="45"/>
      <c r="BF748" s="38"/>
      <c r="BG748" s="38"/>
      <c r="BH748" s="38"/>
      <c r="BI748" s="38"/>
      <c r="BJ748" s="45"/>
      <c r="BK748" s="45"/>
      <c r="BL748" s="38"/>
      <c r="BM748" s="38"/>
      <c r="BN748" s="38"/>
      <c r="BO748" s="38"/>
      <c r="BP748" s="42"/>
      <c r="BQ748" s="42"/>
      <c r="BR748" s="42"/>
      <c r="BS748" s="42"/>
      <c r="BT748" s="42"/>
    </row>
    <row r="749" spans="1:72" s="63" customFormat="1">
      <c r="A749" s="53" t="str">
        <f t="shared" si="11"/>
        <v/>
      </c>
      <c r="B749" s="62"/>
      <c r="C749" s="65"/>
      <c r="D749" s="50" t="str">
        <f>IFERROR((VLOOKUP(C749,ผู้สำเร็จการศึกษา!$C$1:$M$3332,2,0)),"")</f>
        <v/>
      </c>
      <c r="E749" s="51" t="str">
        <f>IFERROR((VLOOKUP(C749,ผู้สำเร็จการศึกษา!$C$1:$M$3332,3,0)),"")</f>
        <v/>
      </c>
      <c r="F749" s="51" t="str">
        <f>IFERROR((VLOOKUP(C749,ผู้สำเร็จการศึกษา!$C$1:$M$3332,4,0)),"")</f>
        <v/>
      </c>
      <c r="G749" s="51" t="str">
        <f>IFERROR((VLOOKUP(C749,ผู้สำเร็จการศึกษา!$C$1:$M$3332,10,0)),"")</f>
        <v/>
      </c>
      <c r="H749" s="51" t="str">
        <f>IFERROR((VLOOKUP(C749,ผู้สำเร็จการศึกษา!$C$1:$M$3332,6,0)),"")</f>
        <v/>
      </c>
      <c r="I749" s="51" t="str">
        <f>IFERROR((VLOOKUP(C749,ผู้สำเร็จการศึกษา!$C$1:$M$3332,8,0)),"")</f>
        <v/>
      </c>
      <c r="J749" s="51"/>
      <c r="K749" s="51"/>
      <c r="L749" s="51"/>
      <c r="M749" s="51"/>
      <c r="N749" s="51"/>
      <c r="O749" s="51"/>
      <c r="P749" s="51"/>
      <c r="Q749" s="51"/>
      <c r="R749" s="51"/>
      <c r="S749" s="39"/>
      <c r="T749" s="40"/>
      <c r="U749" s="39"/>
      <c r="V749" s="40"/>
      <c r="W749" s="39"/>
      <c r="X749" s="41"/>
      <c r="Y749" s="41"/>
      <c r="Z749" s="41"/>
      <c r="AA749" s="42"/>
      <c r="AB749" s="41"/>
      <c r="AC749" s="41"/>
      <c r="AD749" s="41"/>
      <c r="AE749" s="40"/>
      <c r="AF749" s="43"/>
      <c r="AG749" s="43"/>
      <c r="AH749" s="40"/>
      <c r="AI749" s="44"/>
      <c r="AJ749" s="44"/>
      <c r="AK749" s="44"/>
      <c r="AL749" s="44"/>
      <c r="AM749" s="44"/>
      <c r="AN749" s="44"/>
      <c r="AO749" s="45"/>
      <c r="AP749" s="45"/>
      <c r="AQ749" s="45"/>
      <c r="AR749" s="45"/>
      <c r="AS749" s="45"/>
      <c r="AT749" s="45"/>
      <c r="AU749" s="38"/>
      <c r="AV749" s="38"/>
      <c r="AW749" s="38"/>
      <c r="AX749" s="38"/>
      <c r="AY749" s="38"/>
      <c r="AZ749" s="38"/>
      <c r="BA749" s="45"/>
      <c r="BB749" s="45"/>
      <c r="BC749" s="45"/>
      <c r="BD749" s="45"/>
      <c r="BE749" s="45"/>
      <c r="BF749" s="38"/>
      <c r="BG749" s="38"/>
      <c r="BH749" s="38"/>
      <c r="BI749" s="38"/>
      <c r="BJ749" s="45"/>
      <c r="BK749" s="45"/>
      <c r="BL749" s="38"/>
      <c r="BM749" s="38"/>
      <c r="BN749" s="38"/>
      <c r="BO749" s="38"/>
      <c r="BP749" s="42"/>
      <c r="BQ749" s="42"/>
      <c r="BR749" s="42"/>
      <c r="BS749" s="42"/>
      <c r="BT749" s="42"/>
    </row>
    <row r="750" spans="1:72" s="63" customFormat="1">
      <c r="A750" s="53" t="str">
        <f t="shared" si="11"/>
        <v/>
      </c>
      <c r="B750" s="62"/>
      <c r="C750" s="65"/>
      <c r="D750" s="50" t="str">
        <f>IFERROR((VLOOKUP(C750,ผู้สำเร็จการศึกษา!$C$1:$M$3332,2,0)),"")</f>
        <v/>
      </c>
      <c r="E750" s="51" t="str">
        <f>IFERROR((VLOOKUP(C750,ผู้สำเร็จการศึกษา!$C$1:$M$3332,3,0)),"")</f>
        <v/>
      </c>
      <c r="F750" s="51" t="str">
        <f>IFERROR((VLOOKUP(C750,ผู้สำเร็จการศึกษา!$C$1:$M$3332,4,0)),"")</f>
        <v/>
      </c>
      <c r="G750" s="51" t="str">
        <f>IFERROR((VLOOKUP(C750,ผู้สำเร็จการศึกษา!$C$1:$M$3332,10,0)),"")</f>
        <v/>
      </c>
      <c r="H750" s="51" t="str">
        <f>IFERROR((VLOOKUP(C750,ผู้สำเร็จการศึกษา!$C$1:$M$3332,6,0)),"")</f>
        <v/>
      </c>
      <c r="I750" s="51" t="str">
        <f>IFERROR((VLOOKUP(C750,ผู้สำเร็จการศึกษา!$C$1:$M$3332,8,0)),"")</f>
        <v/>
      </c>
      <c r="J750" s="51"/>
      <c r="K750" s="51"/>
      <c r="L750" s="51"/>
      <c r="M750" s="51"/>
      <c r="N750" s="51"/>
      <c r="O750" s="51"/>
      <c r="P750" s="51"/>
      <c r="Q750" s="51"/>
      <c r="R750" s="51"/>
      <c r="S750" s="39"/>
      <c r="T750" s="40"/>
      <c r="U750" s="39"/>
      <c r="V750" s="40"/>
      <c r="W750" s="39"/>
      <c r="X750" s="41"/>
      <c r="Y750" s="41"/>
      <c r="Z750" s="41"/>
      <c r="AA750" s="42"/>
      <c r="AB750" s="41"/>
      <c r="AC750" s="41"/>
      <c r="AD750" s="41"/>
      <c r="AE750" s="40"/>
      <c r="AF750" s="43"/>
      <c r="AG750" s="43"/>
      <c r="AH750" s="40"/>
      <c r="AI750" s="44"/>
      <c r="AJ750" s="44"/>
      <c r="AK750" s="44"/>
      <c r="AL750" s="44"/>
      <c r="AM750" s="44"/>
      <c r="AN750" s="44"/>
      <c r="AO750" s="45"/>
      <c r="AP750" s="45"/>
      <c r="AQ750" s="45"/>
      <c r="AR750" s="45"/>
      <c r="AS750" s="45"/>
      <c r="AT750" s="45"/>
      <c r="AU750" s="38"/>
      <c r="AV750" s="38"/>
      <c r="AW750" s="38"/>
      <c r="AX750" s="38"/>
      <c r="AY750" s="38"/>
      <c r="AZ750" s="38"/>
      <c r="BA750" s="45"/>
      <c r="BB750" s="45"/>
      <c r="BC750" s="45"/>
      <c r="BD750" s="45"/>
      <c r="BE750" s="45"/>
      <c r="BF750" s="38"/>
      <c r="BG750" s="38"/>
      <c r="BH750" s="38"/>
      <c r="BI750" s="38"/>
      <c r="BJ750" s="45"/>
      <c r="BK750" s="45"/>
      <c r="BL750" s="38"/>
      <c r="BM750" s="38"/>
      <c r="BN750" s="38"/>
      <c r="BO750" s="38"/>
      <c r="BP750" s="42"/>
      <c r="BQ750" s="42"/>
      <c r="BR750" s="42"/>
      <c r="BS750" s="42"/>
      <c r="BT750" s="42"/>
    </row>
    <row r="751" spans="1:72" s="63" customFormat="1">
      <c r="A751" s="53" t="str">
        <f t="shared" si="11"/>
        <v/>
      </c>
      <c r="B751" s="62"/>
      <c r="C751" s="65"/>
      <c r="D751" s="50" t="str">
        <f>IFERROR((VLOOKUP(C751,ผู้สำเร็จการศึกษา!$C$1:$M$3332,2,0)),"")</f>
        <v/>
      </c>
      <c r="E751" s="51" t="str">
        <f>IFERROR((VLOOKUP(C751,ผู้สำเร็จการศึกษา!$C$1:$M$3332,3,0)),"")</f>
        <v/>
      </c>
      <c r="F751" s="51" t="str">
        <f>IFERROR((VLOOKUP(C751,ผู้สำเร็จการศึกษา!$C$1:$M$3332,4,0)),"")</f>
        <v/>
      </c>
      <c r="G751" s="51" t="str">
        <f>IFERROR((VLOOKUP(C751,ผู้สำเร็จการศึกษา!$C$1:$M$3332,10,0)),"")</f>
        <v/>
      </c>
      <c r="H751" s="51" t="str">
        <f>IFERROR((VLOOKUP(C751,ผู้สำเร็จการศึกษา!$C$1:$M$3332,6,0)),"")</f>
        <v/>
      </c>
      <c r="I751" s="51" t="str">
        <f>IFERROR((VLOOKUP(C751,ผู้สำเร็จการศึกษา!$C$1:$M$3332,8,0)),"")</f>
        <v/>
      </c>
      <c r="J751" s="51"/>
      <c r="K751" s="51"/>
      <c r="L751" s="51"/>
      <c r="M751" s="51"/>
      <c r="N751" s="51"/>
      <c r="O751" s="51"/>
      <c r="P751" s="51"/>
      <c r="Q751" s="51"/>
      <c r="R751" s="51"/>
      <c r="S751" s="39"/>
      <c r="T751" s="40"/>
      <c r="U751" s="39"/>
      <c r="V751" s="40"/>
      <c r="W751" s="39"/>
      <c r="X751" s="41"/>
      <c r="Y751" s="41"/>
      <c r="Z751" s="41"/>
      <c r="AA751" s="42"/>
      <c r="AB751" s="41"/>
      <c r="AC751" s="41"/>
      <c r="AD751" s="41"/>
      <c r="AE751" s="40"/>
      <c r="AF751" s="43"/>
      <c r="AG751" s="43"/>
      <c r="AH751" s="40"/>
      <c r="AI751" s="44"/>
      <c r="AJ751" s="44"/>
      <c r="AK751" s="44"/>
      <c r="AL751" s="44"/>
      <c r="AM751" s="44"/>
      <c r="AN751" s="44"/>
      <c r="AO751" s="45"/>
      <c r="AP751" s="45"/>
      <c r="AQ751" s="45"/>
      <c r="AR751" s="45"/>
      <c r="AS751" s="45"/>
      <c r="AT751" s="45"/>
      <c r="AU751" s="38"/>
      <c r="AV751" s="38"/>
      <c r="AW751" s="38"/>
      <c r="AX751" s="38"/>
      <c r="AY751" s="38"/>
      <c r="AZ751" s="38"/>
      <c r="BA751" s="45"/>
      <c r="BB751" s="45"/>
      <c r="BC751" s="45"/>
      <c r="BD751" s="45"/>
      <c r="BE751" s="45"/>
      <c r="BF751" s="38"/>
      <c r="BG751" s="38"/>
      <c r="BH751" s="38"/>
      <c r="BI751" s="38"/>
      <c r="BJ751" s="45"/>
      <c r="BK751" s="45"/>
      <c r="BL751" s="38"/>
      <c r="BM751" s="38"/>
      <c r="BN751" s="38"/>
      <c r="BO751" s="38"/>
      <c r="BP751" s="42"/>
      <c r="BQ751" s="42"/>
      <c r="BR751" s="42"/>
      <c r="BS751" s="42"/>
      <c r="BT751" s="42"/>
    </row>
    <row r="752" spans="1:72" s="63" customFormat="1">
      <c r="A752" s="53" t="str">
        <f t="shared" si="11"/>
        <v/>
      </c>
      <c r="B752" s="62"/>
      <c r="C752" s="65"/>
      <c r="D752" s="50" t="str">
        <f>IFERROR((VLOOKUP(C752,ผู้สำเร็จการศึกษา!$C$1:$M$3332,2,0)),"")</f>
        <v/>
      </c>
      <c r="E752" s="51" t="str">
        <f>IFERROR((VLOOKUP(C752,ผู้สำเร็จการศึกษา!$C$1:$M$3332,3,0)),"")</f>
        <v/>
      </c>
      <c r="F752" s="51" t="str">
        <f>IFERROR((VLOOKUP(C752,ผู้สำเร็จการศึกษา!$C$1:$M$3332,4,0)),"")</f>
        <v/>
      </c>
      <c r="G752" s="51" t="str">
        <f>IFERROR((VLOOKUP(C752,ผู้สำเร็จการศึกษา!$C$1:$M$3332,10,0)),"")</f>
        <v/>
      </c>
      <c r="H752" s="51" t="str">
        <f>IFERROR((VLOOKUP(C752,ผู้สำเร็จการศึกษา!$C$1:$M$3332,6,0)),"")</f>
        <v/>
      </c>
      <c r="I752" s="51" t="str">
        <f>IFERROR((VLOOKUP(C752,ผู้สำเร็จการศึกษา!$C$1:$M$3332,8,0)),"")</f>
        <v/>
      </c>
      <c r="J752" s="51"/>
      <c r="K752" s="51"/>
      <c r="L752" s="51"/>
      <c r="M752" s="51"/>
      <c r="N752" s="51"/>
      <c r="O752" s="51"/>
      <c r="P752" s="51"/>
      <c r="Q752" s="51"/>
      <c r="R752" s="51"/>
      <c r="S752" s="39"/>
      <c r="T752" s="40"/>
      <c r="U752" s="39"/>
      <c r="V752" s="40"/>
      <c r="W752" s="39"/>
      <c r="X752" s="41"/>
      <c r="Y752" s="41"/>
      <c r="Z752" s="41"/>
      <c r="AA752" s="42"/>
      <c r="AB752" s="41"/>
      <c r="AC752" s="41"/>
      <c r="AD752" s="41"/>
      <c r="AE752" s="40"/>
      <c r="AF752" s="43"/>
      <c r="AG752" s="43"/>
      <c r="AH752" s="40"/>
      <c r="AI752" s="44"/>
      <c r="AJ752" s="44"/>
      <c r="AK752" s="44"/>
      <c r="AL752" s="44"/>
      <c r="AM752" s="44"/>
      <c r="AN752" s="44"/>
      <c r="AO752" s="45"/>
      <c r="AP752" s="45"/>
      <c r="AQ752" s="45"/>
      <c r="AR752" s="45"/>
      <c r="AS752" s="45"/>
      <c r="AT752" s="45"/>
      <c r="AU752" s="38"/>
      <c r="AV752" s="38"/>
      <c r="AW752" s="38"/>
      <c r="AX752" s="38"/>
      <c r="AY752" s="38"/>
      <c r="AZ752" s="38"/>
      <c r="BA752" s="45"/>
      <c r="BB752" s="45"/>
      <c r="BC752" s="45"/>
      <c r="BD752" s="45"/>
      <c r="BE752" s="45"/>
      <c r="BF752" s="38"/>
      <c r="BG752" s="38"/>
      <c r="BH752" s="38"/>
      <c r="BI752" s="38"/>
      <c r="BJ752" s="45"/>
      <c r="BK752" s="45"/>
      <c r="BL752" s="38"/>
      <c r="BM752" s="38"/>
      <c r="BN752" s="38"/>
      <c r="BO752" s="38"/>
      <c r="BP752" s="42"/>
      <c r="BQ752" s="42"/>
      <c r="BR752" s="42"/>
      <c r="BS752" s="42"/>
      <c r="BT752" s="42"/>
    </row>
    <row r="753" spans="1:72" s="63" customFormat="1">
      <c r="A753" s="53" t="str">
        <f t="shared" si="11"/>
        <v/>
      </c>
      <c r="B753" s="62"/>
      <c r="C753" s="65"/>
      <c r="D753" s="50" t="str">
        <f>IFERROR((VLOOKUP(C753,ผู้สำเร็จการศึกษา!$C$1:$M$3332,2,0)),"")</f>
        <v/>
      </c>
      <c r="E753" s="51" t="str">
        <f>IFERROR((VLOOKUP(C753,ผู้สำเร็จการศึกษา!$C$1:$M$3332,3,0)),"")</f>
        <v/>
      </c>
      <c r="F753" s="51" t="str">
        <f>IFERROR((VLOOKUP(C753,ผู้สำเร็จการศึกษา!$C$1:$M$3332,4,0)),"")</f>
        <v/>
      </c>
      <c r="G753" s="51" t="str">
        <f>IFERROR((VLOOKUP(C753,ผู้สำเร็จการศึกษา!$C$1:$M$3332,10,0)),"")</f>
        <v/>
      </c>
      <c r="H753" s="51" t="str">
        <f>IFERROR((VLOOKUP(C753,ผู้สำเร็จการศึกษา!$C$1:$M$3332,6,0)),"")</f>
        <v/>
      </c>
      <c r="I753" s="51" t="str">
        <f>IFERROR((VLOOKUP(C753,ผู้สำเร็จการศึกษา!$C$1:$M$3332,8,0)),"")</f>
        <v/>
      </c>
      <c r="J753" s="51"/>
      <c r="K753" s="51"/>
      <c r="L753" s="51"/>
      <c r="M753" s="51"/>
      <c r="N753" s="51"/>
      <c r="O753" s="51"/>
      <c r="P753" s="51"/>
      <c r="Q753" s="51"/>
      <c r="R753" s="51"/>
      <c r="S753" s="39"/>
      <c r="T753" s="40"/>
      <c r="U753" s="39"/>
      <c r="V753" s="40"/>
      <c r="W753" s="39"/>
      <c r="X753" s="41"/>
      <c r="Y753" s="41"/>
      <c r="Z753" s="41"/>
      <c r="AA753" s="42"/>
      <c r="AB753" s="41"/>
      <c r="AC753" s="41"/>
      <c r="AD753" s="41"/>
      <c r="AE753" s="40"/>
      <c r="AF753" s="43"/>
      <c r="AG753" s="43"/>
      <c r="AH753" s="40"/>
      <c r="AI753" s="44"/>
      <c r="AJ753" s="44"/>
      <c r="AK753" s="44"/>
      <c r="AL753" s="44"/>
      <c r="AM753" s="44"/>
      <c r="AN753" s="44"/>
      <c r="AO753" s="45"/>
      <c r="AP753" s="45"/>
      <c r="AQ753" s="45"/>
      <c r="AR753" s="45"/>
      <c r="AS753" s="45"/>
      <c r="AT753" s="45"/>
      <c r="AU753" s="38"/>
      <c r="AV753" s="38"/>
      <c r="AW753" s="38"/>
      <c r="AX753" s="38"/>
      <c r="AY753" s="38"/>
      <c r="AZ753" s="38"/>
      <c r="BA753" s="45"/>
      <c r="BB753" s="45"/>
      <c r="BC753" s="45"/>
      <c r="BD753" s="45"/>
      <c r="BE753" s="45"/>
      <c r="BF753" s="38"/>
      <c r="BG753" s="38"/>
      <c r="BH753" s="38"/>
      <c r="BI753" s="38"/>
      <c r="BJ753" s="45"/>
      <c r="BK753" s="45"/>
      <c r="BL753" s="38"/>
      <c r="BM753" s="38"/>
      <c r="BN753" s="38"/>
      <c r="BO753" s="38"/>
      <c r="BP753" s="42"/>
      <c r="BQ753" s="42"/>
      <c r="BR753" s="42"/>
      <c r="BS753" s="42"/>
      <c r="BT753" s="42"/>
    </row>
    <row r="754" spans="1:72" s="63" customFormat="1">
      <c r="A754" s="53" t="str">
        <f t="shared" si="11"/>
        <v/>
      </c>
      <c r="B754" s="62"/>
      <c r="C754" s="65"/>
      <c r="D754" s="50" t="str">
        <f>IFERROR((VLOOKUP(C754,ผู้สำเร็จการศึกษา!$C$1:$M$3332,2,0)),"")</f>
        <v/>
      </c>
      <c r="E754" s="51" t="str">
        <f>IFERROR((VLOOKUP(C754,ผู้สำเร็จการศึกษา!$C$1:$M$3332,3,0)),"")</f>
        <v/>
      </c>
      <c r="F754" s="51" t="str">
        <f>IFERROR((VLOOKUP(C754,ผู้สำเร็จการศึกษา!$C$1:$M$3332,4,0)),"")</f>
        <v/>
      </c>
      <c r="G754" s="51" t="str">
        <f>IFERROR((VLOOKUP(C754,ผู้สำเร็จการศึกษา!$C$1:$M$3332,10,0)),"")</f>
        <v/>
      </c>
      <c r="H754" s="51" t="str">
        <f>IFERROR((VLOOKUP(C754,ผู้สำเร็จการศึกษา!$C$1:$M$3332,6,0)),"")</f>
        <v/>
      </c>
      <c r="I754" s="51" t="str">
        <f>IFERROR((VLOOKUP(C754,ผู้สำเร็จการศึกษา!$C$1:$M$3332,8,0)),"")</f>
        <v/>
      </c>
      <c r="J754" s="51"/>
      <c r="K754" s="51"/>
      <c r="L754" s="51"/>
      <c r="M754" s="51"/>
      <c r="N754" s="51"/>
      <c r="O754" s="51"/>
      <c r="P754" s="51"/>
      <c r="Q754" s="51"/>
      <c r="R754" s="51"/>
      <c r="S754" s="39"/>
      <c r="T754" s="40"/>
      <c r="U754" s="39"/>
      <c r="V754" s="40"/>
      <c r="W754" s="39"/>
      <c r="X754" s="41"/>
      <c r="Y754" s="41"/>
      <c r="Z754" s="41"/>
      <c r="AA754" s="42"/>
      <c r="AB754" s="41"/>
      <c r="AC754" s="41"/>
      <c r="AD754" s="41"/>
      <c r="AE754" s="40"/>
      <c r="AF754" s="43"/>
      <c r="AG754" s="43"/>
      <c r="AH754" s="40"/>
      <c r="AI754" s="44"/>
      <c r="AJ754" s="44"/>
      <c r="AK754" s="44"/>
      <c r="AL754" s="44"/>
      <c r="AM754" s="44"/>
      <c r="AN754" s="44"/>
      <c r="AO754" s="45"/>
      <c r="AP754" s="45"/>
      <c r="AQ754" s="45"/>
      <c r="AR754" s="45"/>
      <c r="AS754" s="45"/>
      <c r="AT754" s="45"/>
      <c r="AU754" s="38"/>
      <c r="AV754" s="38"/>
      <c r="AW754" s="38"/>
      <c r="AX754" s="38"/>
      <c r="AY754" s="38"/>
      <c r="AZ754" s="38"/>
      <c r="BA754" s="45"/>
      <c r="BB754" s="45"/>
      <c r="BC754" s="45"/>
      <c r="BD754" s="45"/>
      <c r="BE754" s="45"/>
      <c r="BF754" s="38"/>
      <c r="BG754" s="38"/>
      <c r="BH754" s="38"/>
      <c r="BI754" s="38"/>
      <c r="BJ754" s="45"/>
      <c r="BK754" s="45"/>
      <c r="BL754" s="38"/>
      <c r="BM754" s="38"/>
      <c r="BN754" s="38"/>
      <c r="BO754" s="38"/>
      <c r="BP754" s="42"/>
      <c r="BQ754" s="42"/>
      <c r="BR754" s="42"/>
      <c r="BS754" s="42"/>
      <c r="BT754" s="42"/>
    </row>
    <row r="755" spans="1:72" s="63" customFormat="1">
      <c r="A755" s="53" t="str">
        <f t="shared" si="11"/>
        <v/>
      </c>
      <c r="B755" s="62"/>
      <c r="C755" s="65"/>
      <c r="D755" s="50" t="str">
        <f>IFERROR((VLOOKUP(C755,ผู้สำเร็จการศึกษา!$C$1:$M$3332,2,0)),"")</f>
        <v/>
      </c>
      <c r="E755" s="51" t="str">
        <f>IFERROR((VLOOKUP(C755,ผู้สำเร็จการศึกษา!$C$1:$M$3332,3,0)),"")</f>
        <v/>
      </c>
      <c r="F755" s="51" t="str">
        <f>IFERROR((VLOOKUP(C755,ผู้สำเร็จการศึกษา!$C$1:$M$3332,4,0)),"")</f>
        <v/>
      </c>
      <c r="G755" s="51" t="str">
        <f>IFERROR((VLOOKUP(C755,ผู้สำเร็จการศึกษา!$C$1:$M$3332,10,0)),"")</f>
        <v/>
      </c>
      <c r="H755" s="51" t="str">
        <f>IFERROR((VLOOKUP(C755,ผู้สำเร็จการศึกษา!$C$1:$M$3332,6,0)),"")</f>
        <v/>
      </c>
      <c r="I755" s="51" t="str">
        <f>IFERROR((VLOOKUP(C755,ผู้สำเร็จการศึกษา!$C$1:$M$3332,8,0)),"")</f>
        <v/>
      </c>
      <c r="J755" s="51"/>
      <c r="K755" s="51"/>
      <c r="L755" s="51"/>
      <c r="M755" s="51"/>
      <c r="N755" s="51"/>
      <c r="O755" s="51"/>
      <c r="P755" s="51"/>
      <c r="Q755" s="51"/>
      <c r="R755" s="51"/>
      <c r="S755" s="39"/>
      <c r="T755" s="40"/>
      <c r="U755" s="39"/>
      <c r="V755" s="40"/>
      <c r="W755" s="39"/>
      <c r="X755" s="41"/>
      <c r="Y755" s="41"/>
      <c r="Z755" s="41"/>
      <c r="AA755" s="42"/>
      <c r="AB755" s="41"/>
      <c r="AC755" s="41"/>
      <c r="AD755" s="41"/>
      <c r="AE755" s="40"/>
      <c r="AF755" s="43"/>
      <c r="AG755" s="43"/>
      <c r="AH755" s="40"/>
      <c r="AI755" s="44"/>
      <c r="AJ755" s="44"/>
      <c r="AK755" s="44"/>
      <c r="AL755" s="44"/>
      <c r="AM755" s="44"/>
      <c r="AN755" s="44"/>
      <c r="AO755" s="45"/>
      <c r="AP755" s="45"/>
      <c r="AQ755" s="45"/>
      <c r="AR755" s="45"/>
      <c r="AS755" s="45"/>
      <c r="AT755" s="45"/>
      <c r="AU755" s="38"/>
      <c r="AV755" s="38"/>
      <c r="AW755" s="38"/>
      <c r="AX755" s="38"/>
      <c r="AY755" s="38"/>
      <c r="AZ755" s="38"/>
      <c r="BA755" s="45"/>
      <c r="BB755" s="45"/>
      <c r="BC755" s="45"/>
      <c r="BD755" s="45"/>
      <c r="BE755" s="45"/>
      <c r="BF755" s="38"/>
      <c r="BG755" s="38"/>
      <c r="BH755" s="38"/>
      <c r="BI755" s="38"/>
      <c r="BJ755" s="45"/>
      <c r="BK755" s="45"/>
      <c r="BL755" s="38"/>
      <c r="BM755" s="38"/>
      <c r="BN755" s="38"/>
      <c r="BO755" s="38"/>
      <c r="BP755" s="42"/>
      <c r="BQ755" s="42"/>
      <c r="BR755" s="42"/>
      <c r="BS755" s="42"/>
      <c r="BT755" s="42"/>
    </row>
    <row r="756" spans="1:72" s="63" customFormat="1">
      <c r="A756" s="53" t="str">
        <f t="shared" si="11"/>
        <v/>
      </c>
      <c r="B756" s="62"/>
      <c r="C756" s="65"/>
      <c r="D756" s="50" t="str">
        <f>IFERROR((VLOOKUP(C756,ผู้สำเร็จการศึกษา!$C$1:$M$3332,2,0)),"")</f>
        <v/>
      </c>
      <c r="E756" s="51" t="str">
        <f>IFERROR((VLOOKUP(C756,ผู้สำเร็จการศึกษา!$C$1:$M$3332,3,0)),"")</f>
        <v/>
      </c>
      <c r="F756" s="51" t="str">
        <f>IFERROR((VLOOKUP(C756,ผู้สำเร็จการศึกษา!$C$1:$M$3332,4,0)),"")</f>
        <v/>
      </c>
      <c r="G756" s="51" t="str">
        <f>IFERROR((VLOOKUP(C756,ผู้สำเร็จการศึกษา!$C$1:$M$3332,10,0)),"")</f>
        <v/>
      </c>
      <c r="H756" s="51" t="str">
        <f>IFERROR((VLOOKUP(C756,ผู้สำเร็จการศึกษา!$C$1:$M$3332,6,0)),"")</f>
        <v/>
      </c>
      <c r="I756" s="51" t="str">
        <f>IFERROR((VLOOKUP(C756,ผู้สำเร็จการศึกษา!$C$1:$M$3332,8,0)),"")</f>
        <v/>
      </c>
      <c r="J756" s="51"/>
      <c r="K756" s="51"/>
      <c r="L756" s="51"/>
      <c r="M756" s="51"/>
      <c r="N756" s="51"/>
      <c r="O756" s="51"/>
      <c r="P756" s="51"/>
      <c r="Q756" s="51"/>
      <c r="R756" s="51"/>
      <c r="S756" s="39"/>
      <c r="T756" s="40"/>
      <c r="U756" s="39"/>
      <c r="V756" s="40"/>
      <c r="W756" s="39"/>
      <c r="X756" s="41"/>
      <c r="Y756" s="41"/>
      <c r="Z756" s="41"/>
      <c r="AA756" s="42"/>
      <c r="AB756" s="41"/>
      <c r="AC756" s="41"/>
      <c r="AD756" s="41"/>
      <c r="AE756" s="40"/>
      <c r="AF756" s="43"/>
      <c r="AG756" s="43"/>
      <c r="AH756" s="40"/>
      <c r="AI756" s="44"/>
      <c r="AJ756" s="44"/>
      <c r="AK756" s="44"/>
      <c r="AL756" s="44"/>
      <c r="AM756" s="44"/>
      <c r="AN756" s="44"/>
      <c r="AO756" s="45"/>
      <c r="AP756" s="45"/>
      <c r="AQ756" s="45"/>
      <c r="AR756" s="45"/>
      <c r="AS756" s="45"/>
      <c r="AT756" s="45"/>
      <c r="AU756" s="38"/>
      <c r="AV756" s="38"/>
      <c r="AW756" s="38"/>
      <c r="AX756" s="38"/>
      <c r="AY756" s="38"/>
      <c r="AZ756" s="38"/>
      <c r="BA756" s="45"/>
      <c r="BB756" s="45"/>
      <c r="BC756" s="45"/>
      <c r="BD756" s="45"/>
      <c r="BE756" s="45"/>
      <c r="BF756" s="38"/>
      <c r="BG756" s="38"/>
      <c r="BH756" s="38"/>
      <c r="BI756" s="38"/>
      <c r="BJ756" s="45"/>
      <c r="BK756" s="45"/>
      <c r="BL756" s="38"/>
      <c r="BM756" s="38"/>
      <c r="BN756" s="38"/>
      <c r="BO756" s="38"/>
      <c r="BP756" s="42"/>
      <c r="BQ756" s="42"/>
      <c r="BR756" s="42"/>
      <c r="BS756" s="42"/>
      <c r="BT756" s="42"/>
    </row>
    <row r="757" spans="1:72" s="63" customFormat="1">
      <c r="A757" s="53" t="str">
        <f t="shared" ref="A757:A773" si="12">IF(B757&lt;&gt;"",1+A756, IF(D757&lt;&gt;"",1+A756, IF(E757&lt;&gt;"",1+A756, IF(F757&lt;&gt;"",1+A756, IF(G757&lt;&gt;"",1+A756,"")))))</f>
        <v/>
      </c>
      <c r="B757" s="62"/>
      <c r="C757" s="65"/>
      <c r="D757" s="50" t="str">
        <f>IFERROR((VLOOKUP(C757,ผู้สำเร็จการศึกษา!$C$1:$M$3332,2,0)),"")</f>
        <v/>
      </c>
      <c r="E757" s="51" t="str">
        <f>IFERROR((VLOOKUP(C757,ผู้สำเร็จการศึกษา!$C$1:$M$3332,3,0)),"")</f>
        <v/>
      </c>
      <c r="F757" s="51" t="str">
        <f>IFERROR((VLOOKUP(C757,ผู้สำเร็จการศึกษา!$C$1:$M$3332,4,0)),"")</f>
        <v/>
      </c>
      <c r="G757" s="51" t="str">
        <f>IFERROR((VLOOKUP(C757,ผู้สำเร็จการศึกษา!$C$1:$M$3332,10,0)),"")</f>
        <v/>
      </c>
      <c r="H757" s="51" t="str">
        <f>IFERROR((VLOOKUP(C757,ผู้สำเร็จการศึกษา!$C$1:$M$3332,6,0)),"")</f>
        <v/>
      </c>
      <c r="I757" s="51" t="str">
        <f>IFERROR((VLOOKUP(C757,ผู้สำเร็จการศึกษา!$C$1:$M$3332,8,0)),"")</f>
        <v/>
      </c>
      <c r="J757" s="51"/>
      <c r="K757" s="51"/>
      <c r="L757" s="51"/>
      <c r="M757" s="51"/>
      <c r="N757" s="51"/>
      <c r="O757" s="51"/>
      <c r="P757" s="51"/>
      <c r="Q757" s="51"/>
      <c r="R757" s="51"/>
      <c r="S757" s="39"/>
      <c r="T757" s="40"/>
      <c r="U757" s="39"/>
      <c r="V757" s="40"/>
      <c r="W757" s="39"/>
      <c r="X757" s="41"/>
      <c r="Y757" s="41"/>
      <c r="Z757" s="41"/>
      <c r="AA757" s="42"/>
      <c r="AB757" s="41"/>
      <c r="AC757" s="41"/>
      <c r="AD757" s="41"/>
      <c r="AE757" s="40"/>
      <c r="AF757" s="43"/>
      <c r="AG757" s="43"/>
      <c r="AH757" s="40"/>
      <c r="AI757" s="44"/>
      <c r="AJ757" s="44"/>
      <c r="AK757" s="44"/>
      <c r="AL757" s="44"/>
      <c r="AM757" s="44"/>
      <c r="AN757" s="44"/>
      <c r="AO757" s="45"/>
      <c r="AP757" s="45"/>
      <c r="AQ757" s="45"/>
      <c r="AR757" s="45"/>
      <c r="AS757" s="45"/>
      <c r="AT757" s="45"/>
      <c r="AU757" s="38"/>
      <c r="AV757" s="38"/>
      <c r="AW757" s="38"/>
      <c r="AX757" s="38"/>
      <c r="AY757" s="38"/>
      <c r="AZ757" s="38"/>
      <c r="BA757" s="45"/>
      <c r="BB757" s="45"/>
      <c r="BC757" s="45"/>
      <c r="BD757" s="45"/>
      <c r="BE757" s="45"/>
      <c r="BF757" s="38"/>
      <c r="BG757" s="38"/>
      <c r="BH757" s="38"/>
      <c r="BI757" s="38"/>
      <c r="BJ757" s="45"/>
      <c r="BK757" s="45"/>
      <c r="BL757" s="38"/>
      <c r="BM757" s="38"/>
      <c r="BN757" s="38"/>
      <c r="BO757" s="38"/>
      <c r="BP757" s="42"/>
      <c r="BQ757" s="42"/>
      <c r="BR757" s="42"/>
      <c r="BS757" s="42"/>
      <c r="BT757" s="42"/>
    </row>
    <row r="758" spans="1:72" s="63" customFormat="1">
      <c r="A758" s="53" t="str">
        <f t="shared" si="12"/>
        <v/>
      </c>
      <c r="B758" s="62"/>
      <c r="C758" s="65"/>
      <c r="D758" s="50" t="str">
        <f>IFERROR((VLOOKUP(C758,ผู้สำเร็จการศึกษา!$C$1:$M$3332,2,0)),"")</f>
        <v/>
      </c>
      <c r="E758" s="51" t="str">
        <f>IFERROR((VLOOKUP(C758,ผู้สำเร็จการศึกษา!$C$1:$M$3332,3,0)),"")</f>
        <v/>
      </c>
      <c r="F758" s="51" t="str">
        <f>IFERROR((VLOOKUP(C758,ผู้สำเร็จการศึกษา!$C$1:$M$3332,4,0)),"")</f>
        <v/>
      </c>
      <c r="G758" s="51" t="str">
        <f>IFERROR((VLOOKUP(C758,ผู้สำเร็จการศึกษา!$C$1:$M$3332,10,0)),"")</f>
        <v/>
      </c>
      <c r="H758" s="51" t="str">
        <f>IFERROR((VLOOKUP(C758,ผู้สำเร็จการศึกษา!$C$1:$M$3332,6,0)),"")</f>
        <v/>
      </c>
      <c r="I758" s="51" t="str">
        <f>IFERROR((VLOOKUP(C758,ผู้สำเร็จการศึกษา!$C$1:$M$3332,8,0)),"")</f>
        <v/>
      </c>
      <c r="J758" s="51"/>
      <c r="K758" s="51"/>
      <c r="L758" s="51"/>
      <c r="M758" s="51"/>
      <c r="N758" s="51"/>
      <c r="O758" s="51"/>
      <c r="P758" s="51"/>
      <c r="Q758" s="51"/>
      <c r="R758" s="51"/>
      <c r="S758" s="39"/>
      <c r="T758" s="40"/>
      <c r="U758" s="39"/>
      <c r="V758" s="40"/>
      <c r="W758" s="39"/>
      <c r="X758" s="41"/>
      <c r="Y758" s="41"/>
      <c r="Z758" s="41"/>
      <c r="AA758" s="42"/>
      <c r="AB758" s="41"/>
      <c r="AC758" s="41"/>
      <c r="AD758" s="41"/>
      <c r="AE758" s="40"/>
      <c r="AF758" s="43"/>
      <c r="AG758" s="43"/>
      <c r="AH758" s="40"/>
      <c r="AI758" s="44"/>
      <c r="AJ758" s="44"/>
      <c r="AK758" s="44"/>
      <c r="AL758" s="44"/>
      <c r="AM758" s="44"/>
      <c r="AN758" s="44"/>
      <c r="AO758" s="45"/>
      <c r="AP758" s="45"/>
      <c r="AQ758" s="45"/>
      <c r="AR758" s="45"/>
      <c r="AS758" s="45"/>
      <c r="AT758" s="45"/>
      <c r="AU758" s="38"/>
      <c r="AV758" s="38"/>
      <c r="AW758" s="38"/>
      <c r="AX758" s="38"/>
      <c r="AY758" s="38"/>
      <c r="AZ758" s="38"/>
      <c r="BA758" s="45"/>
      <c r="BB758" s="45"/>
      <c r="BC758" s="45"/>
      <c r="BD758" s="45"/>
      <c r="BE758" s="45"/>
      <c r="BF758" s="38"/>
      <c r="BG758" s="38"/>
      <c r="BH758" s="38"/>
      <c r="BI758" s="38"/>
      <c r="BJ758" s="45"/>
      <c r="BK758" s="45"/>
      <c r="BL758" s="38"/>
      <c r="BM758" s="38"/>
      <c r="BN758" s="38"/>
      <c r="BO758" s="38"/>
      <c r="BP758" s="42"/>
      <c r="BQ758" s="42"/>
      <c r="BR758" s="42"/>
      <c r="BS758" s="42"/>
      <c r="BT758" s="42"/>
    </row>
    <row r="759" spans="1:72" s="63" customFormat="1">
      <c r="A759" s="53" t="str">
        <f t="shared" si="12"/>
        <v/>
      </c>
      <c r="B759" s="62"/>
      <c r="C759" s="65"/>
      <c r="D759" s="50" t="str">
        <f>IFERROR((VLOOKUP(C759,ผู้สำเร็จการศึกษา!$C$1:$M$3332,2,0)),"")</f>
        <v/>
      </c>
      <c r="E759" s="51" t="str">
        <f>IFERROR((VLOOKUP(C759,ผู้สำเร็จการศึกษา!$C$1:$M$3332,3,0)),"")</f>
        <v/>
      </c>
      <c r="F759" s="51" t="str">
        <f>IFERROR((VLOOKUP(C759,ผู้สำเร็จการศึกษา!$C$1:$M$3332,4,0)),"")</f>
        <v/>
      </c>
      <c r="G759" s="51" t="str">
        <f>IFERROR((VLOOKUP(C759,ผู้สำเร็จการศึกษา!$C$1:$M$3332,10,0)),"")</f>
        <v/>
      </c>
      <c r="H759" s="51" t="str">
        <f>IFERROR((VLOOKUP(C759,ผู้สำเร็จการศึกษา!$C$1:$M$3332,6,0)),"")</f>
        <v/>
      </c>
      <c r="I759" s="51" t="str">
        <f>IFERROR((VLOOKUP(C759,ผู้สำเร็จการศึกษา!$C$1:$M$3332,8,0)),"")</f>
        <v/>
      </c>
      <c r="J759" s="51"/>
      <c r="K759" s="51"/>
      <c r="L759" s="51"/>
      <c r="M759" s="51"/>
      <c r="N759" s="51"/>
      <c r="O759" s="51"/>
      <c r="P759" s="51"/>
      <c r="Q759" s="51"/>
      <c r="R759" s="51"/>
      <c r="S759" s="39"/>
      <c r="T759" s="40"/>
      <c r="U759" s="39"/>
      <c r="V759" s="40"/>
      <c r="W759" s="39"/>
      <c r="X759" s="41"/>
      <c r="Y759" s="41"/>
      <c r="Z759" s="41"/>
      <c r="AA759" s="42"/>
      <c r="AB759" s="41"/>
      <c r="AC759" s="41"/>
      <c r="AD759" s="41"/>
      <c r="AE759" s="40"/>
      <c r="AF759" s="43"/>
      <c r="AG759" s="43"/>
      <c r="AH759" s="40"/>
      <c r="AI759" s="44"/>
      <c r="AJ759" s="44"/>
      <c r="AK759" s="44"/>
      <c r="AL759" s="44"/>
      <c r="AM759" s="44"/>
      <c r="AN759" s="44"/>
      <c r="AO759" s="45"/>
      <c r="AP759" s="45"/>
      <c r="AQ759" s="45"/>
      <c r="AR759" s="45"/>
      <c r="AS759" s="45"/>
      <c r="AT759" s="45"/>
      <c r="AU759" s="38"/>
      <c r="AV759" s="38"/>
      <c r="AW759" s="38"/>
      <c r="AX759" s="38"/>
      <c r="AY759" s="38"/>
      <c r="AZ759" s="38"/>
      <c r="BA759" s="45"/>
      <c r="BB759" s="45"/>
      <c r="BC759" s="45"/>
      <c r="BD759" s="45"/>
      <c r="BE759" s="45"/>
      <c r="BF759" s="38"/>
      <c r="BG759" s="38"/>
      <c r="BH759" s="38"/>
      <c r="BI759" s="38"/>
      <c r="BJ759" s="45"/>
      <c r="BK759" s="45"/>
      <c r="BL759" s="38"/>
      <c r="BM759" s="38"/>
      <c r="BN759" s="38"/>
      <c r="BO759" s="38"/>
      <c r="BP759" s="42"/>
      <c r="BQ759" s="42"/>
      <c r="BR759" s="42"/>
      <c r="BS759" s="42"/>
      <c r="BT759" s="42"/>
    </row>
    <row r="760" spans="1:72" s="63" customFormat="1">
      <c r="A760" s="53" t="str">
        <f t="shared" si="12"/>
        <v/>
      </c>
      <c r="B760" s="62"/>
      <c r="C760" s="65"/>
      <c r="D760" s="50" t="str">
        <f>IFERROR((VLOOKUP(C760,ผู้สำเร็จการศึกษา!$C$1:$M$3332,2,0)),"")</f>
        <v/>
      </c>
      <c r="E760" s="51" t="str">
        <f>IFERROR((VLOOKUP(C760,ผู้สำเร็จการศึกษา!$C$1:$M$3332,3,0)),"")</f>
        <v/>
      </c>
      <c r="F760" s="51" t="str">
        <f>IFERROR((VLOOKUP(C760,ผู้สำเร็จการศึกษา!$C$1:$M$3332,4,0)),"")</f>
        <v/>
      </c>
      <c r="G760" s="51" t="str">
        <f>IFERROR((VLOOKUP(C760,ผู้สำเร็จการศึกษา!$C$1:$M$3332,10,0)),"")</f>
        <v/>
      </c>
      <c r="H760" s="51" t="str">
        <f>IFERROR((VLOOKUP(C760,ผู้สำเร็จการศึกษา!$C$1:$M$3332,6,0)),"")</f>
        <v/>
      </c>
      <c r="I760" s="51" t="str">
        <f>IFERROR((VLOOKUP(C760,ผู้สำเร็จการศึกษา!$C$1:$M$3332,8,0)),"")</f>
        <v/>
      </c>
      <c r="J760" s="51"/>
      <c r="K760" s="51"/>
      <c r="L760" s="51"/>
      <c r="M760" s="51"/>
      <c r="N760" s="51"/>
      <c r="O760" s="51"/>
      <c r="P760" s="51"/>
      <c r="Q760" s="51"/>
      <c r="R760" s="51"/>
      <c r="S760" s="39"/>
      <c r="T760" s="40"/>
      <c r="U760" s="39"/>
      <c r="V760" s="40"/>
      <c r="W760" s="39"/>
      <c r="X760" s="41"/>
      <c r="Y760" s="41"/>
      <c r="Z760" s="41"/>
      <c r="AA760" s="42"/>
      <c r="AB760" s="41"/>
      <c r="AC760" s="41"/>
      <c r="AD760" s="41"/>
      <c r="AE760" s="40"/>
      <c r="AF760" s="43"/>
      <c r="AG760" s="43"/>
      <c r="AH760" s="40"/>
      <c r="AI760" s="44"/>
      <c r="AJ760" s="44"/>
      <c r="AK760" s="44"/>
      <c r="AL760" s="44"/>
      <c r="AM760" s="44"/>
      <c r="AN760" s="44"/>
      <c r="AO760" s="45"/>
      <c r="AP760" s="45"/>
      <c r="AQ760" s="45"/>
      <c r="AR760" s="45"/>
      <c r="AS760" s="45"/>
      <c r="AT760" s="45"/>
      <c r="AU760" s="38"/>
      <c r="AV760" s="38"/>
      <c r="AW760" s="38"/>
      <c r="AX760" s="38"/>
      <c r="AY760" s="38"/>
      <c r="AZ760" s="38"/>
      <c r="BA760" s="45"/>
      <c r="BB760" s="45"/>
      <c r="BC760" s="45"/>
      <c r="BD760" s="45"/>
      <c r="BE760" s="45"/>
      <c r="BF760" s="38"/>
      <c r="BG760" s="38"/>
      <c r="BH760" s="38"/>
      <c r="BI760" s="38"/>
      <c r="BJ760" s="45"/>
      <c r="BK760" s="45"/>
      <c r="BL760" s="38"/>
      <c r="BM760" s="38"/>
      <c r="BN760" s="38"/>
      <c r="BO760" s="38"/>
      <c r="BP760" s="42"/>
      <c r="BQ760" s="42"/>
      <c r="BR760" s="42"/>
      <c r="BS760" s="42"/>
      <c r="BT760" s="42"/>
    </row>
    <row r="761" spans="1:72" s="63" customFormat="1">
      <c r="A761" s="53" t="str">
        <f t="shared" si="12"/>
        <v/>
      </c>
      <c r="B761" s="62"/>
      <c r="C761" s="65"/>
      <c r="D761" s="50" t="str">
        <f>IFERROR((VLOOKUP(C761,ผู้สำเร็จการศึกษา!$C$1:$M$3332,2,0)),"")</f>
        <v/>
      </c>
      <c r="E761" s="51" t="str">
        <f>IFERROR((VLOOKUP(C761,ผู้สำเร็จการศึกษา!$C$1:$M$3332,3,0)),"")</f>
        <v/>
      </c>
      <c r="F761" s="51" t="str">
        <f>IFERROR((VLOOKUP(C761,ผู้สำเร็จการศึกษา!$C$1:$M$3332,4,0)),"")</f>
        <v/>
      </c>
      <c r="G761" s="51" t="str">
        <f>IFERROR((VLOOKUP(C761,ผู้สำเร็จการศึกษา!$C$1:$M$3332,10,0)),"")</f>
        <v/>
      </c>
      <c r="H761" s="51" t="str">
        <f>IFERROR((VLOOKUP(C761,ผู้สำเร็จการศึกษา!$C$1:$M$3332,6,0)),"")</f>
        <v/>
      </c>
      <c r="I761" s="51" t="str">
        <f>IFERROR((VLOOKUP(C761,ผู้สำเร็จการศึกษา!$C$1:$M$3332,8,0)),"")</f>
        <v/>
      </c>
      <c r="J761" s="51"/>
      <c r="K761" s="51"/>
      <c r="L761" s="51"/>
      <c r="M761" s="51"/>
      <c r="N761" s="51"/>
      <c r="O761" s="51"/>
      <c r="P761" s="51"/>
      <c r="Q761" s="51"/>
      <c r="R761" s="51"/>
      <c r="S761" s="39"/>
      <c r="T761" s="40"/>
      <c r="U761" s="39"/>
      <c r="V761" s="40"/>
      <c r="W761" s="39"/>
      <c r="X761" s="41"/>
      <c r="Y761" s="41"/>
      <c r="Z761" s="41"/>
      <c r="AA761" s="42"/>
      <c r="AB761" s="41"/>
      <c r="AC761" s="41"/>
      <c r="AD761" s="41"/>
      <c r="AE761" s="40"/>
      <c r="AF761" s="43"/>
      <c r="AG761" s="43"/>
      <c r="AH761" s="40"/>
      <c r="AI761" s="44"/>
      <c r="AJ761" s="44"/>
      <c r="AK761" s="44"/>
      <c r="AL761" s="44"/>
      <c r="AM761" s="44"/>
      <c r="AN761" s="44"/>
      <c r="AO761" s="45"/>
      <c r="AP761" s="45"/>
      <c r="AQ761" s="45"/>
      <c r="AR761" s="45"/>
      <c r="AS761" s="45"/>
      <c r="AT761" s="45"/>
      <c r="AU761" s="38"/>
      <c r="AV761" s="38"/>
      <c r="AW761" s="38"/>
      <c r="AX761" s="38"/>
      <c r="AY761" s="38"/>
      <c r="AZ761" s="38"/>
      <c r="BA761" s="45"/>
      <c r="BB761" s="45"/>
      <c r="BC761" s="45"/>
      <c r="BD761" s="45"/>
      <c r="BE761" s="45"/>
      <c r="BF761" s="38"/>
      <c r="BG761" s="38"/>
      <c r="BH761" s="38"/>
      <c r="BI761" s="38"/>
      <c r="BJ761" s="45"/>
      <c r="BK761" s="45"/>
      <c r="BL761" s="38"/>
      <c r="BM761" s="38"/>
      <c r="BN761" s="38"/>
      <c r="BO761" s="38"/>
      <c r="BP761" s="42"/>
      <c r="BQ761" s="42"/>
      <c r="BR761" s="42"/>
      <c r="BS761" s="42"/>
      <c r="BT761" s="42"/>
    </row>
    <row r="762" spans="1:72" s="63" customFormat="1">
      <c r="A762" s="53" t="str">
        <f t="shared" si="12"/>
        <v/>
      </c>
      <c r="B762" s="62"/>
      <c r="C762" s="65"/>
      <c r="D762" s="50" t="str">
        <f>IFERROR((VLOOKUP(C762,ผู้สำเร็จการศึกษา!$C$1:$M$3332,2,0)),"")</f>
        <v/>
      </c>
      <c r="E762" s="51" t="str">
        <f>IFERROR((VLOOKUP(C762,ผู้สำเร็จการศึกษา!$C$1:$M$3332,3,0)),"")</f>
        <v/>
      </c>
      <c r="F762" s="51" t="str">
        <f>IFERROR((VLOOKUP(C762,ผู้สำเร็จการศึกษา!$C$1:$M$3332,4,0)),"")</f>
        <v/>
      </c>
      <c r="G762" s="51" t="str">
        <f>IFERROR((VLOOKUP(C762,ผู้สำเร็จการศึกษา!$C$1:$M$3332,10,0)),"")</f>
        <v/>
      </c>
      <c r="H762" s="51" t="str">
        <f>IFERROR((VLOOKUP(C762,ผู้สำเร็จการศึกษา!$C$1:$M$3332,6,0)),"")</f>
        <v/>
      </c>
      <c r="I762" s="51" t="str">
        <f>IFERROR((VLOOKUP(C762,ผู้สำเร็จการศึกษา!$C$1:$M$3332,8,0)),"")</f>
        <v/>
      </c>
      <c r="J762" s="51"/>
      <c r="K762" s="51"/>
      <c r="L762" s="51"/>
      <c r="M762" s="51"/>
      <c r="N762" s="51"/>
      <c r="O762" s="51"/>
      <c r="P762" s="51"/>
      <c r="Q762" s="51"/>
      <c r="R762" s="51"/>
      <c r="S762" s="39"/>
      <c r="T762" s="40"/>
      <c r="U762" s="39"/>
      <c r="V762" s="40"/>
      <c r="W762" s="39"/>
      <c r="X762" s="41"/>
      <c r="Y762" s="41"/>
      <c r="Z762" s="41"/>
      <c r="AA762" s="42"/>
      <c r="AB762" s="41"/>
      <c r="AC762" s="41"/>
      <c r="AD762" s="41"/>
      <c r="AE762" s="40"/>
      <c r="AF762" s="43"/>
      <c r="AG762" s="43"/>
      <c r="AH762" s="40"/>
      <c r="AI762" s="44"/>
      <c r="AJ762" s="44"/>
      <c r="AK762" s="44"/>
      <c r="AL762" s="44"/>
      <c r="AM762" s="44"/>
      <c r="AN762" s="44"/>
      <c r="AO762" s="45"/>
      <c r="AP762" s="45"/>
      <c r="AQ762" s="45"/>
      <c r="AR762" s="45"/>
      <c r="AS762" s="45"/>
      <c r="AT762" s="45"/>
      <c r="AU762" s="38"/>
      <c r="AV762" s="38"/>
      <c r="AW762" s="38"/>
      <c r="AX762" s="38"/>
      <c r="AY762" s="38"/>
      <c r="AZ762" s="38"/>
      <c r="BA762" s="45"/>
      <c r="BB762" s="45"/>
      <c r="BC762" s="45"/>
      <c r="BD762" s="45"/>
      <c r="BE762" s="45"/>
      <c r="BF762" s="38"/>
      <c r="BG762" s="38"/>
      <c r="BH762" s="38"/>
      <c r="BI762" s="38"/>
      <c r="BJ762" s="45"/>
      <c r="BK762" s="45"/>
      <c r="BL762" s="38"/>
      <c r="BM762" s="38"/>
      <c r="BN762" s="38"/>
      <c r="BO762" s="38"/>
      <c r="BP762" s="42"/>
      <c r="BQ762" s="42"/>
      <c r="BR762" s="42"/>
      <c r="BS762" s="42"/>
      <c r="BT762" s="42"/>
    </row>
    <row r="763" spans="1:72" s="63" customFormat="1">
      <c r="A763" s="53" t="str">
        <f t="shared" si="12"/>
        <v/>
      </c>
      <c r="B763" s="62"/>
      <c r="C763" s="65"/>
      <c r="D763" s="50" t="str">
        <f>IFERROR((VLOOKUP(C763,ผู้สำเร็จการศึกษา!$C$1:$M$3332,2,0)),"")</f>
        <v/>
      </c>
      <c r="E763" s="51" t="str">
        <f>IFERROR((VLOOKUP(C763,ผู้สำเร็จการศึกษา!$C$1:$M$3332,3,0)),"")</f>
        <v/>
      </c>
      <c r="F763" s="51" t="str">
        <f>IFERROR((VLOOKUP(C763,ผู้สำเร็จการศึกษา!$C$1:$M$3332,4,0)),"")</f>
        <v/>
      </c>
      <c r="G763" s="51" t="str">
        <f>IFERROR((VLOOKUP(C763,ผู้สำเร็จการศึกษา!$C$1:$M$3332,10,0)),"")</f>
        <v/>
      </c>
      <c r="H763" s="51" t="str">
        <f>IFERROR((VLOOKUP(C763,ผู้สำเร็จการศึกษา!$C$1:$M$3332,6,0)),"")</f>
        <v/>
      </c>
      <c r="I763" s="51" t="str">
        <f>IFERROR((VLOOKUP(C763,ผู้สำเร็จการศึกษา!$C$1:$M$3332,8,0)),"")</f>
        <v/>
      </c>
      <c r="J763" s="51"/>
      <c r="K763" s="51"/>
      <c r="L763" s="51"/>
      <c r="M763" s="51"/>
      <c r="N763" s="51"/>
      <c r="O763" s="51"/>
      <c r="P763" s="51"/>
      <c r="Q763" s="51"/>
      <c r="R763" s="51"/>
      <c r="S763" s="39"/>
      <c r="T763" s="40"/>
      <c r="U763" s="39"/>
      <c r="V763" s="40"/>
      <c r="W763" s="39"/>
      <c r="X763" s="41"/>
      <c r="Y763" s="41"/>
      <c r="Z763" s="41"/>
      <c r="AA763" s="42"/>
      <c r="AB763" s="41"/>
      <c r="AC763" s="41"/>
      <c r="AD763" s="41"/>
      <c r="AE763" s="40"/>
      <c r="AF763" s="43"/>
      <c r="AG763" s="43"/>
      <c r="AH763" s="40"/>
      <c r="AI763" s="44"/>
      <c r="AJ763" s="44"/>
      <c r="AK763" s="44"/>
      <c r="AL763" s="44"/>
      <c r="AM763" s="44"/>
      <c r="AN763" s="44"/>
      <c r="AO763" s="45"/>
      <c r="AP763" s="45"/>
      <c r="AQ763" s="45"/>
      <c r="AR763" s="45"/>
      <c r="AS763" s="45"/>
      <c r="AT763" s="45"/>
      <c r="AU763" s="38"/>
      <c r="AV763" s="38"/>
      <c r="AW763" s="38"/>
      <c r="AX763" s="38"/>
      <c r="AY763" s="38"/>
      <c r="AZ763" s="38"/>
      <c r="BA763" s="45"/>
      <c r="BB763" s="45"/>
      <c r="BC763" s="45"/>
      <c r="BD763" s="45"/>
      <c r="BE763" s="45"/>
      <c r="BF763" s="38"/>
      <c r="BG763" s="38"/>
      <c r="BH763" s="38"/>
      <c r="BI763" s="38"/>
      <c r="BJ763" s="45"/>
      <c r="BK763" s="45"/>
      <c r="BL763" s="38"/>
      <c r="BM763" s="38"/>
      <c r="BN763" s="38"/>
      <c r="BO763" s="38"/>
      <c r="BP763" s="42"/>
      <c r="BQ763" s="42"/>
      <c r="BR763" s="42"/>
      <c r="BS763" s="42"/>
      <c r="BT763" s="42"/>
    </row>
    <row r="764" spans="1:72" s="63" customFormat="1">
      <c r="A764" s="53" t="str">
        <f t="shared" si="12"/>
        <v/>
      </c>
      <c r="B764" s="62"/>
      <c r="C764" s="65"/>
      <c r="D764" s="50" t="str">
        <f>IFERROR((VLOOKUP(C764,ผู้สำเร็จการศึกษา!$C$1:$M$3332,2,0)),"")</f>
        <v/>
      </c>
      <c r="E764" s="51" t="str">
        <f>IFERROR((VLOOKUP(C764,ผู้สำเร็จการศึกษา!$C$1:$M$3332,3,0)),"")</f>
        <v/>
      </c>
      <c r="F764" s="51" t="str">
        <f>IFERROR((VLOOKUP(C764,ผู้สำเร็จการศึกษา!$C$1:$M$3332,4,0)),"")</f>
        <v/>
      </c>
      <c r="G764" s="51" t="str">
        <f>IFERROR((VLOOKUP(C764,ผู้สำเร็จการศึกษา!$C$1:$M$3332,10,0)),"")</f>
        <v/>
      </c>
      <c r="H764" s="51" t="str">
        <f>IFERROR((VLOOKUP(C764,ผู้สำเร็จการศึกษา!$C$1:$M$3332,6,0)),"")</f>
        <v/>
      </c>
      <c r="I764" s="51" t="str">
        <f>IFERROR((VLOOKUP(C764,ผู้สำเร็จการศึกษา!$C$1:$M$3332,8,0)),"")</f>
        <v/>
      </c>
      <c r="J764" s="51"/>
      <c r="K764" s="51"/>
      <c r="L764" s="51"/>
      <c r="M764" s="51"/>
      <c r="N764" s="51"/>
      <c r="O764" s="51"/>
      <c r="P764" s="51"/>
      <c r="Q764" s="51"/>
      <c r="R764" s="51"/>
      <c r="S764" s="39"/>
      <c r="T764" s="40"/>
      <c r="U764" s="39"/>
      <c r="V764" s="40"/>
      <c r="W764" s="39"/>
      <c r="X764" s="41"/>
      <c r="Y764" s="41"/>
      <c r="Z764" s="41"/>
      <c r="AA764" s="42"/>
      <c r="AB764" s="41"/>
      <c r="AC764" s="41"/>
      <c r="AD764" s="41"/>
      <c r="AE764" s="40"/>
      <c r="AF764" s="43"/>
      <c r="AG764" s="43"/>
      <c r="AH764" s="40"/>
      <c r="AI764" s="44"/>
      <c r="AJ764" s="44"/>
      <c r="AK764" s="44"/>
      <c r="AL764" s="44"/>
      <c r="AM764" s="44"/>
      <c r="AN764" s="44"/>
      <c r="AO764" s="45"/>
      <c r="AP764" s="45"/>
      <c r="AQ764" s="45"/>
      <c r="AR764" s="45"/>
      <c r="AS764" s="45"/>
      <c r="AT764" s="45"/>
      <c r="AU764" s="38"/>
      <c r="AV764" s="38"/>
      <c r="AW764" s="38"/>
      <c r="AX764" s="38"/>
      <c r="AY764" s="38"/>
      <c r="AZ764" s="38"/>
      <c r="BA764" s="45"/>
      <c r="BB764" s="45"/>
      <c r="BC764" s="45"/>
      <c r="BD764" s="45"/>
      <c r="BE764" s="45"/>
      <c r="BF764" s="38"/>
      <c r="BG764" s="38"/>
      <c r="BH764" s="38"/>
      <c r="BI764" s="38"/>
      <c r="BJ764" s="45"/>
      <c r="BK764" s="45"/>
      <c r="BL764" s="38"/>
      <c r="BM764" s="38"/>
      <c r="BN764" s="38"/>
      <c r="BO764" s="38"/>
      <c r="BP764" s="42"/>
      <c r="BQ764" s="42"/>
      <c r="BR764" s="42"/>
      <c r="BS764" s="42"/>
      <c r="BT764" s="42"/>
    </row>
    <row r="765" spans="1:72" s="63" customFormat="1">
      <c r="A765" s="53" t="str">
        <f t="shared" si="12"/>
        <v/>
      </c>
      <c r="B765" s="62"/>
      <c r="C765" s="65"/>
      <c r="D765" s="50" t="str">
        <f>IFERROR((VLOOKUP(C765,ผู้สำเร็จการศึกษา!$C$1:$M$3332,2,0)),"")</f>
        <v/>
      </c>
      <c r="E765" s="51" t="str">
        <f>IFERROR((VLOOKUP(C765,ผู้สำเร็จการศึกษา!$C$1:$M$3332,3,0)),"")</f>
        <v/>
      </c>
      <c r="F765" s="51" t="str">
        <f>IFERROR((VLOOKUP(C765,ผู้สำเร็จการศึกษา!$C$1:$M$3332,4,0)),"")</f>
        <v/>
      </c>
      <c r="G765" s="51" t="str">
        <f>IFERROR((VLOOKUP(C765,ผู้สำเร็จการศึกษา!$C$1:$M$3332,10,0)),"")</f>
        <v/>
      </c>
      <c r="H765" s="51" t="str">
        <f>IFERROR((VLOOKUP(C765,ผู้สำเร็จการศึกษา!$C$1:$M$3332,6,0)),"")</f>
        <v/>
      </c>
      <c r="I765" s="51" t="str">
        <f>IFERROR((VLOOKUP(C765,ผู้สำเร็จการศึกษา!$C$1:$M$3332,8,0)),"")</f>
        <v/>
      </c>
      <c r="J765" s="51"/>
      <c r="K765" s="51"/>
      <c r="L765" s="51"/>
      <c r="M765" s="51"/>
      <c r="N765" s="51"/>
      <c r="O765" s="51"/>
      <c r="P765" s="51"/>
      <c r="Q765" s="51"/>
      <c r="R765" s="51"/>
      <c r="S765" s="39"/>
      <c r="T765" s="40"/>
      <c r="U765" s="39"/>
      <c r="V765" s="40"/>
      <c r="W765" s="39"/>
      <c r="X765" s="41"/>
      <c r="Y765" s="41"/>
      <c r="Z765" s="41"/>
      <c r="AA765" s="42"/>
      <c r="AB765" s="41"/>
      <c r="AC765" s="41"/>
      <c r="AD765" s="41"/>
      <c r="AE765" s="40"/>
      <c r="AF765" s="43"/>
      <c r="AG765" s="43"/>
      <c r="AH765" s="40"/>
      <c r="AI765" s="44"/>
      <c r="AJ765" s="44"/>
      <c r="AK765" s="44"/>
      <c r="AL765" s="44"/>
      <c r="AM765" s="44"/>
      <c r="AN765" s="44"/>
      <c r="AO765" s="45"/>
      <c r="AP765" s="45"/>
      <c r="AQ765" s="45"/>
      <c r="AR765" s="45"/>
      <c r="AS765" s="45"/>
      <c r="AT765" s="45"/>
      <c r="AU765" s="38"/>
      <c r="AV765" s="38"/>
      <c r="AW765" s="38"/>
      <c r="AX765" s="38"/>
      <c r="AY765" s="38"/>
      <c r="AZ765" s="38"/>
      <c r="BA765" s="45"/>
      <c r="BB765" s="45"/>
      <c r="BC765" s="45"/>
      <c r="BD765" s="45"/>
      <c r="BE765" s="45"/>
      <c r="BF765" s="38"/>
      <c r="BG765" s="38"/>
      <c r="BH765" s="38"/>
      <c r="BI765" s="38"/>
      <c r="BJ765" s="45"/>
      <c r="BK765" s="45"/>
      <c r="BL765" s="38"/>
      <c r="BM765" s="38"/>
      <c r="BN765" s="38"/>
      <c r="BO765" s="38"/>
      <c r="BP765" s="42"/>
      <c r="BQ765" s="42"/>
      <c r="BR765" s="42"/>
      <c r="BS765" s="42"/>
      <c r="BT765" s="42"/>
    </row>
    <row r="766" spans="1:72" s="63" customFormat="1">
      <c r="A766" s="53" t="str">
        <f t="shared" si="12"/>
        <v/>
      </c>
      <c r="B766" s="62"/>
      <c r="C766" s="65"/>
      <c r="D766" s="50" t="str">
        <f>IFERROR((VLOOKUP(C766,ผู้สำเร็จการศึกษา!$C$1:$M$3332,2,0)),"")</f>
        <v/>
      </c>
      <c r="E766" s="51" t="str">
        <f>IFERROR((VLOOKUP(C766,ผู้สำเร็จการศึกษา!$C$1:$M$3332,3,0)),"")</f>
        <v/>
      </c>
      <c r="F766" s="51" t="str">
        <f>IFERROR((VLOOKUP(C766,ผู้สำเร็จการศึกษา!$C$1:$M$3332,4,0)),"")</f>
        <v/>
      </c>
      <c r="G766" s="51" t="str">
        <f>IFERROR((VLOOKUP(C766,ผู้สำเร็จการศึกษา!$C$1:$M$3332,10,0)),"")</f>
        <v/>
      </c>
      <c r="H766" s="51" t="str">
        <f>IFERROR((VLOOKUP(C766,ผู้สำเร็จการศึกษา!$C$1:$M$3332,6,0)),"")</f>
        <v/>
      </c>
      <c r="I766" s="51" t="str">
        <f>IFERROR((VLOOKUP(C766,ผู้สำเร็จการศึกษา!$C$1:$M$3332,8,0)),"")</f>
        <v/>
      </c>
      <c r="J766" s="51"/>
      <c r="K766" s="51"/>
      <c r="L766" s="51"/>
      <c r="M766" s="51"/>
      <c r="N766" s="51"/>
      <c r="O766" s="51"/>
      <c r="P766" s="51"/>
      <c r="Q766" s="51"/>
      <c r="R766" s="51"/>
      <c r="S766" s="39"/>
      <c r="T766" s="40"/>
      <c r="U766" s="39"/>
      <c r="V766" s="40"/>
      <c r="W766" s="39"/>
      <c r="X766" s="41"/>
      <c r="Y766" s="41"/>
      <c r="Z766" s="41"/>
      <c r="AA766" s="42"/>
      <c r="AB766" s="41"/>
      <c r="AC766" s="41"/>
      <c r="AD766" s="41"/>
      <c r="AE766" s="40"/>
      <c r="AF766" s="43"/>
      <c r="AG766" s="43"/>
      <c r="AH766" s="40"/>
      <c r="AI766" s="44"/>
      <c r="AJ766" s="44"/>
      <c r="AK766" s="44"/>
      <c r="AL766" s="44"/>
      <c r="AM766" s="44"/>
      <c r="AN766" s="44"/>
      <c r="AO766" s="45"/>
      <c r="AP766" s="45"/>
      <c r="AQ766" s="45"/>
      <c r="AR766" s="45"/>
      <c r="AS766" s="45"/>
      <c r="AT766" s="45"/>
      <c r="AU766" s="38"/>
      <c r="AV766" s="38"/>
      <c r="AW766" s="38"/>
      <c r="AX766" s="38"/>
      <c r="AY766" s="38"/>
      <c r="AZ766" s="38"/>
      <c r="BA766" s="45"/>
      <c r="BB766" s="45"/>
      <c r="BC766" s="45"/>
      <c r="BD766" s="45"/>
      <c r="BE766" s="45"/>
      <c r="BF766" s="38"/>
      <c r="BG766" s="38"/>
      <c r="BH766" s="38"/>
      <c r="BI766" s="38"/>
      <c r="BJ766" s="45"/>
      <c r="BK766" s="45"/>
      <c r="BL766" s="38"/>
      <c r="BM766" s="38"/>
      <c r="BN766" s="38"/>
      <c r="BO766" s="38"/>
      <c r="BP766" s="42"/>
      <c r="BQ766" s="42"/>
      <c r="BR766" s="42"/>
      <c r="BS766" s="42"/>
      <c r="BT766" s="42"/>
    </row>
    <row r="767" spans="1:72" s="63" customFormat="1">
      <c r="A767" s="53" t="str">
        <f t="shared" si="12"/>
        <v/>
      </c>
      <c r="B767" s="62"/>
      <c r="C767" s="65"/>
      <c r="D767" s="50" t="str">
        <f>IFERROR((VLOOKUP(C767,ผู้สำเร็จการศึกษา!$C$1:$M$3332,2,0)),"")</f>
        <v/>
      </c>
      <c r="E767" s="51" t="str">
        <f>IFERROR((VLOOKUP(C767,ผู้สำเร็จการศึกษา!$C$1:$M$3332,3,0)),"")</f>
        <v/>
      </c>
      <c r="F767" s="51" t="str">
        <f>IFERROR((VLOOKUP(C767,ผู้สำเร็จการศึกษา!$C$1:$M$3332,4,0)),"")</f>
        <v/>
      </c>
      <c r="G767" s="51" t="str">
        <f>IFERROR((VLOOKUP(C767,ผู้สำเร็จการศึกษา!$C$1:$M$3332,10,0)),"")</f>
        <v/>
      </c>
      <c r="H767" s="51" t="str">
        <f>IFERROR((VLOOKUP(C767,ผู้สำเร็จการศึกษา!$C$1:$M$3332,6,0)),"")</f>
        <v/>
      </c>
      <c r="I767" s="51" t="str">
        <f>IFERROR((VLOOKUP(C767,ผู้สำเร็จการศึกษา!$C$1:$M$3332,8,0)),"")</f>
        <v/>
      </c>
      <c r="J767" s="51"/>
      <c r="K767" s="51"/>
      <c r="L767" s="51"/>
      <c r="M767" s="51"/>
      <c r="N767" s="51"/>
      <c r="O767" s="51"/>
      <c r="P767" s="51"/>
      <c r="Q767" s="51"/>
      <c r="R767" s="51"/>
      <c r="S767" s="39"/>
      <c r="T767" s="40"/>
      <c r="U767" s="39"/>
      <c r="V767" s="40"/>
      <c r="W767" s="39"/>
      <c r="X767" s="41"/>
      <c r="Y767" s="41"/>
      <c r="Z767" s="41"/>
      <c r="AA767" s="42"/>
      <c r="AB767" s="41"/>
      <c r="AC767" s="41"/>
      <c r="AD767" s="41"/>
      <c r="AE767" s="40"/>
      <c r="AF767" s="43"/>
      <c r="AG767" s="43"/>
      <c r="AH767" s="40"/>
      <c r="AI767" s="44"/>
      <c r="AJ767" s="44"/>
      <c r="AK767" s="44"/>
      <c r="AL767" s="44"/>
      <c r="AM767" s="44"/>
      <c r="AN767" s="44"/>
      <c r="AO767" s="45"/>
      <c r="AP767" s="45"/>
      <c r="AQ767" s="45"/>
      <c r="AR767" s="45"/>
      <c r="AS767" s="45"/>
      <c r="AT767" s="45"/>
      <c r="AU767" s="38"/>
      <c r="AV767" s="38"/>
      <c r="AW767" s="38"/>
      <c r="AX767" s="38"/>
      <c r="AY767" s="38"/>
      <c r="AZ767" s="38"/>
      <c r="BA767" s="45"/>
      <c r="BB767" s="45"/>
      <c r="BC767" s="45"/>
      <c r="BD767" s="45"/>
      <c r="BE767" s="45"/>
      <c r="BF767" s="38"/>
      <c r="BG767" s="38"/>
      <c r="BH767" s="38"/>
      <c r="BI767" s="38"/>
      <c r="BJ767" s="45"/>
      <c r="BK767" s="45"/>
      <c r="BL767" s="38"/>
      <c r="BM767" s="38"/>
      <c r="BN767" s="38"/>
      <c r="BO767" s="38"/>
      <c r="BP767" s="42"/>
      <c r="BQ767" s="42"/>
      <c r="BR767" s="42"/>
      <c r="BS767" s="42"/>
      <c r="BT767" s="42"/>
    </row>
    <row r="768" spans="1:72" s="63" customFormat="1">
      <c r="A768" s="53" t="str">
        <f t="shared" si="12"/>
        <v/>
      </c>
      <c r="B768" s="62"/>
      <c r="C768" s="65"/>
      <c r="D768" s="50" t="str">
        <f>IFERROR((VLOOKUP(C768,ผู้สำเร็จการศึกษา!$C$1:$M$3332,2,0)),"")</f>
        <v/>
      </c>
      <c r="E768" s="51" t="str">
        <f>IFERROR((VLOOKUP(C768,ผู้สำเร็จการศึกษา!$C$1:$M$3332,3,0)),"")</f>
        <v/>
      </c>
      <c r="F768" s="51" t="str">
        <f>IFERROR((VLOOKUP(C768,ผู้สำเร็จการศึกษา!$C$1:$M$3332,4,0)),"")</f>
        <v/>
      </c>
      <c r="G768" s="51" t="str">
        <f>IFERROR((VLOOKUP(C768,ผู้สำเร็จการศึกษา!$C$1:$M$3332,10,0)),"")</f>
        <v/>
      </c>
      <c r="H768" s="51" t="str">
        <f>IFERROR((VLOOKUP(C768,ผู้สำเร็จการศึกษา!$C$1:$M$3332,6,0)),"")</f>
        <v/>
      </c>
      <c r="I768" s="51" t="str">
        <f>IFERROR((VLOOKUP(C768,ผู้สำเร็จการศึกษา!$C$1:$M$3332,8,0)),"")</f>
        <v/>
      </c>
      <c r="J768" s="51"/>
      <c r="K768" s="51"/>
      <c r="L768" s="51"/>
      <c r="M768" s="51"/>
      <c r="N768" s="51"/>
      <c r="O768" s="51"/>
      <c r="P768" s="51"/>
      <c r="Q768" s="51"/>
      <c r="R768" s="51"/>
      <c r="S768" s="39"/>
      <c r="T768" s="40"/>
      <c r="U768" s="39"/>
      <c r="V768" s="40"/>
      <c r="W768" s="39"/>
      <c r="X768" s="41"/>
      <c r="Y768" s="41"/>
      <c r="Z768" s="41"/>
      <c r="AA768" s="42"/>
      <c r="AB768" s="41"/>
      <c r="AC768" s="41"/>
      <c r="AD768" s="41"/>
      <c r="AE768" s="40"/>
      <c r="AF768" s="43"/>
      <c r="AG768" s="43"/>
      <c r="AH768" s="40"/>
      <c r="AI768" s="44"/>
      <c r="AJ768" s="44"/>
      <c r="AK768" s="44"/>
      <c r="AL768" s="44"/>
      <c r="AM768" s="44"/>
      <c r="AN768" s="44"/>
      <c r="AO768" s="45"/>
      <c r="AP768" s="45"/>
      <c r="AQ768" s="45"/>
      <c r="AR768" s="45"/>
      <c r="AS768" s="45"/>
      <c r="AT768" s="45"/>
      <c r="AU768" s="38"/>
      <c r="AV768" s="38"/>
      <c r="AW768" s="38"/>
      <c r="AX768" s="38"/>
      <c r="AY768" s="38"/>
      <c r="AZ768" s="38"/>
      <c r="BA768" s="45"/>
      <c r="BB768" s="45"/>
      <c r="BC768" s="45"/>
      <c r="BD768" s="45"/>
      <c r="BE768" s="45"/>
      <c r="BF768" s="38"/>
      <c r="BG768" s="38"/>
      <c r="BH768" s="38"/>
      <c r="BI768" s="38"/>
      <c r="BJ768" s="45"/>
      <c r="BK768" s="45"/>
      <c r="BL768" s="38"/>
      <c r="BM768" s="38"/>
      <c r="BN768" s="38"/>
      <c r="BO768" s="38"/>
      <c r="BP768" s="42"/>
      <c r="BQ768" s="42"/>
      <c r="BR768" s="42"/>
      <c r="BS768" s="42"/>
      <c r="BT768" s="42"/>
    </row>
    <row r="769" spans="1:72" s="63" customFormat="1">
      <c r="A769" s="53" t="str">
        <f t="shared" si="12"/>
        <v/>
      </c>
      <c r="B769" s="62"/>
      <c r="C769" s="65"/>
      <c r="D769" s="50" t="str">
        <f>IFERROR((VLOOKUP(C769,ผู้สำเร็จการศึกษา!$C$1:$M$3332,2,0)),"")</f>
        <v/>
      </c>
      <c r="E769" s="51" t="str">
        <f>IFERROR((VLOOKUP(C769,ผู้สำเร็จการศึกษา!$C$1:$M$3332,3,0)),"")</f>
        <v/>
      </c>
      <c r="F769" s="51" t="str">
        <f>IFERROR((VLOOKUP(C769,ผู้สำเร็จการศึกษา!$C$1:$M$3332,4,0)),"")</f>
        <v/>
      </c>
      <c r="G769" s="51" t="str">
        <f>IFERROR((VLOOKUP(C769,ผู้สำเร็จการศึกษา!$C$1:$M$3332,10,0)),"")</f>
        <v/>
      </c>
      <c r="H769" s="51" t="str">
        <f>IFERROR((VLOOKUP(C769,ผู้สำเร็จการศึกษา!$C$1:$M$3332,6,0)),"")</f>
        <v/>
      </c>
      <c r="I769" s="51" t="str">
        <f>IFERROR((VLOOKUP(C769,ผู้สำเร็จการศึกษา!$C$1:$M$3332,8,0)),"")</f>
        <v/>
      </c>
      <c r="J769" s="51"/>
      <c r="K769" s="51"/>
      <c r="L769" s="51"/>
      <c r="M769" s="51"/>
      <c r="N769" s="51"/>
      <c r="O769" s="51"/>
      <c r="P769" s="51"/>
      <c r="Q769" s="51"/>
      <c r="R769" s="51"/>
      <c r="S769" s="39"/>
      <c r="T769" s="40"/>
      <c r="U769" s="39"/>
      <c r="V769" s="40"/>
      <c r="W769" s="39"/>
      <c r="X769" s="41"/>
      <c r="Y769" s="41"/>
      <c r="Z769" s="41"/>
      <c r="AA769" s="42"/>
      <c r="AB769" s="41"/>
      <c r="AC769" s="41"/>
      <c r="AD769" s="41"/>
      <c r="AE769" s="40"/>
      <c r="AF769" s="43"/>
      <c r="AG769" s="43"/>
      <c r="AH769" s="40"/>
      <c r="AI769" s="44"/>
      <c r="AJ769" s="44"/>
      <c r="AK769" s="44"/>
      <c r="AL769" s="44"/>
      <c r="AM769" s="44"/>
      <c r="AN769" s="44"/>
      <c r="AO769" s="45"/>
      <c r="AP769" s="45"/>
      <c r="AQ769" s="45"/>
      <c r="AR769" s="45"/>
      <c r="AS769" s="45"/>
      <c r="AT769" s="45"/>
      <c r="AU769" s="38"/>
      <c r="AV769" s="38"/>
      <c r="AW769" s="38"/>
      <c r="AX769" s="38"/>
      <c r="AY769" s="38"/>
      <c r="AZ769" s="38"/>
      <c r="BA769" s="45"/>
      <c r="BB769" s="45"/>
      <c r="BC769" s="45"/>
      <c r="BD769" s="45"/>
      <c r="BE769" s="45"/>
      <c r="BF769" s="38"/>
      <c r="BG769" s="38"/>
      <c r="BH769" s="38"/>
      <c r="BI769" s="38"/>
      <c r="BJ769" s="45"/>
      <c r="BK769" s="45"/>
      <c r="BL769" s="38"/>
      <c r="BM769" s="38"/>
      <c r="BN769" s="38"/>
      <c r="BO769" s="38"/>
      <c r="BP769" s="42"/>
      <c r="BQ769" s="42"/>
      <c r="BR769" s="42"/>
      <c r="BS769" s="42"/>
      <c r="BT769" s="42"/>
    </row>
    <row r="770" spans="1:72" s="63" customFormat="1">
      <c r="A770" s="53" t="str">
        <f t="shared" si="12"/>
        <v/>
      </c>
      <c r="B770" s="62"/>
      <c r="C770" s="65"/>
      <c r="D770" s="50" t="str">
        <f>IFERROR((VLOOKUP(C770,ผู้สำเร็จการศึกษา!$C$1:$M$3332,2,0)),"")</f>
        <v/>
      </c>
      <c r="E770" s="51" t="str">
        <f>IFERROR((VLOOKUP(C770,ผู้สำเร็จการศึกษา!$C$1:$M$3332,3,0)),"")</f>
        <v/>
      </c>
      <c r="F770" s="51" t="str">
        <f>IFERROR((VLOOKUP(C770,ผู้สำเร็จการศึกษา!$C$1:$M$3332,4,0)),"")</f>
        <v/>
      </c>
      <c r="G770" s="51" t="str">
        <f>IFERROR((VLOOKUP(C770,ผู้สำเร็จการศึกษา!$C$1:$M$3332,10,0)),"")</f>
        <v/>
      </c>
      <c r="H770" s="51" t="str">
        <f>IFERROR((VLOOKUP(C770,ผู้สำเร็จการศึกษา!$C$1:$M$3332,6,0)),"")</f>
        <v/>
      </c>
      <c r="I770" s="51" t="str">
        <f>IFERROR((VLOOKUP(C770,ผู้สำเร็จการศึกษา!$C$1:$M$3332,8,0)),"")</f>
        <v/>
      </c>
      <c r="J770" s="51"/>
      <c r="K770" s="51"/>
      <c r="L770" s="51"/>
      <c r="M770" s="51"/>
      <c r="N770" s="51"/>
      <c r="O770" s="51"/>
      <c r="P770" s="51"/>
      <c r="Q770" s="51"/>
      <c r="R770" s="51"/>
      <c r="S770" s="39"/>
      <c r="T770" s="40"/>
      <c r="U770" s="39"/>
      <c r="V770" s="40"/>
      <c r="W770" s="39"/>
      <c r="X770" s="41"/>
      <c r="Y770" s="41"/>
      <c r="Z770" s="41"/>
      <c r="AA770" s="42"/>
      <c r="AB770" s="41"/>
      <c r="AC770" s="41"/>
      <c r="AD770" s="41"/>
      <c r="AE770" s="40"/>
      <c r="AF770" s="43"/>
      <c r="AG770" s="43"/>
      <c r="AH770" s="40"/>
      <c r="AI770" s="44"/>
      <c r="AJ770" s="44"/>
      <c r="AK770" s="44"/>
      <c r="AL770" s="44"/>
      <c r="AM770" s="44"/>
      <c r="AN770" s="44"/>
      <c r="AO770" s="45"/>
      <c r="AP770" s="45"/>
      <c r="AQ770" s="45"/>
      <c r="AR770" s="45"/>
      <c r="AS770" s="45"/>
      <c r="AT770" s="45"/>
      <c r="AU770" s="38"/>
      <c r="AV770" s="38"/>
      <c r="AW770" s="38"/>
      <c r="AX770" s="38"/>
      <c r="AY770" s="38"/>
      <c r="AZ770" s="38"/>
      <c r="BA770" s="45"/>
      <c r="BB770" s="45"/>
      <c r="BC770" s="45"/>
      <c r="BD770" s="45"/>
      <c r="BE770" s="45"/>
      <c r="BF770" s="38"/>
      <c r="BG770" s="38"/>
      <c r="BH770" s="38"/>
      <c r="BI770" s="38"/>
      <c r="BJ770" s="45"/>
      <c r="BK770" s="45"/>
      <c r="BL770" s="38"/>
      <c r="BM770" s="38"/>
      <c r="BN770" s="38"/>
      <c r="BO770" s="38"/>
      <c r="BP770" s="42"/>
      <c r="BQ770" s="42"/>
      <c r="BR770" s="42"/>
      <c r="BS770" s="42"/>
      <c r="BT770" s="42"/>
    </row>
    <row r="771" spans="1:72" s="63" customFormat="1">
      <c r="A771" s="53" t="str">
        <f t="shared" si="12"/>
        <v/>
      </c>
      <c r="B771" s="62"/>
      <c r="C771" s="65"/>
      <c r="D771" s="50" t="str">
        <f>IFERROR((VLOOKUP(C771,ผู้สำเร็จการศึกษา!$C$1:$M$3332,2,0)),"")</f>
        <v/>
      </c>
      <c r="E771" s="51" t="str">
        <f>IFERROR((VLOOKUP(C771,ผู้สำเร็จการศึกษา!$C$1:$M$3332,3,0)),"")</f>
        <v/>
      </c>
      <c r="F771" s="51" t="str">
        <f>IFERROR((VLOOKUP(C771,ผู้สำเร็จการศึกษา!$C$1:$M$3332,4,0)),"")</f>
        <v/>
      </c>
      <c r="G771" s="51" t="str">
        <f>IFERROR((VLOOKUP(C771,ผู้สำเร็จการศึกษา!$C$1:$M$3332,10,0)),"")</f>
        <v/>
      </c>
      <c r="H771" s="51" t="str">
        <f>IFERROR((VLOOKUP(C771,ผู้สำเร็จการศึกษา!$C$1:$M$3332,6,0)),"")</f>
        <v/>
      </c>
      <c r="I771" s="51" t="str">
        <f>IFERROR((VLOOKUP(C771,ผู้สำเร็จการศึกษา!$C$1:$M$3332,8,0)),"")</f>
        <v/>
      </c>
      <c r="J771" s="51"/>
      <c r="K771" s="51"/>
      <c r="L771" s="51"/>
      <c r="M771" s="51"/>
      <c r="N771" s="51"/>
      <c r="O771" s="51"/>
      <c r="P771" s="51"/>
      <c r="Q771" s="51"/>
      <c r="R771" s="51"/>
      <c r="S771" s="39"/>
      <c r="T771" s="40"/>
      <c r="U771" s="39"/>
      <c r="V771" s="40"/>
      <c r="W771" s="39"/>
      <c r="X771" s="41"/>
      <c r="Y771" s="41"/>
      <c r="Z771" s="41"/>
      <c r="AA771" s="42"/>
      <c r="AB771" s="41"/>
      <c r="AC771" s="41"/>
      <c r="AD771" s="41"/>
      <c r="AE771" s="40"/>
      <c r="AF771" s="43"/>
      <c r="AG771" s="43"/>
      <c r="AH771" s="40"/>
      <c r="AI771" s="44"/>
      <c r="AJ771" s="44"/>
      <c r="AK771" s="44"/>
      <c r="AL771" s="44"/>
      <c r="AM771" s="44"/>
      <c r="AN771" s="44"/>
      <c r="AO771" s="45"/>
      <c r="AP771" s="45"/>
      <c r="AQ771" s="45"/>
      <c r="AR771" s="45"/>
      <c r="AS771" s="45"/>
      <c r="AT771" s="45"/>
      <c r="AU771" s="38"/>
      <c r="AV771" s="38"/>
      <c r="AW771" s="38"/>
      <c r="AX771" s="38"/>
      <c r="AY771" s="38"/>
      <c r="AZ771" s="38"/>
      <c r="BA771" s="45"/>
      <c r="BB771" s="45"/>
      <c r="BC771" s="45"/>
      <c r="BD771" s="45"/>
      <c r="BE771" s="45"/>
      <c r="BF771" s="38"/>
      <c r="BG771" s="38"/>
      <c r="BH771" s="38"/>
      <c r="BI771" s="38"/>
      <c r="BJ771" s="45"/>
      <c r="BK771" s="45"/>
      <c r="BL771" s="38"/>
      <c r="BM771" s="38"/>
      <c r="BN771" s="38"/>
      <c r="BO771" s="38"/>
      <c r="BP771" s="42"/>
      <c r="BQ771" s="42"/>
      <c r="BR771" s="42"/>
      <c r="BS771" s="42"/>
      <c r="BT771" s="42"/>
    </row>
    <row r="772" spans="1:72" s="63" customFormat="1">
      <c r="A772" s="53" t="str">
        <f t="shared" si="12"/>
        <v/>
      </c>
      <c r="B772" s="62"/>
      <c r="C772" s="65"/>
      <c r="D772" s="50" t="str">
        <f>IFERROR((VLOOKUP(C772,ผู้สำเร็จการศึกษา!$C$1:$M$3332,2,0)),"")</f>
        <v/>
      </c>
      <c r="E772" s="51" t="str">
        <f>IFERROR((VLOOKUP(C772,ผู้สำเร็จการศึกษา!$C$1:$M$3332,3,0)),"")</f>
        <v/>
      </c>
      <c r="F772" s="51" t="str">
        <f>IFERROR((VLOOKUP(C772,ผู้สำเร็จการศึกษา!$C$1:$M$3332,4,0)),"")</f>
        <v/>
      </c>
      <c r="G772" s="51" t="str">
        <f>IFERROR((VLOOKUP(C772,ผู้สำเร็จการศึกษา!$C$1:$M$3332,10,0)),"")</f>
        <v/>
      </c>
      <c r="H772" s="51" t="str">
        <f>IFERROR((VLOOKUP(C772,ผู้สำเร็จการศึกษา!$C$1:$M$3332,6,0)),"")</f>
        <v/>
      </c>
      <c r="I772" s="51" t="str">
        <f>IFERROR((VLOOKUP(C772,ผู้สำเร็จการศึกษา!$C$1:$M$3332,8,0)),"")</f>
        <v/>
      </c>
      <c r="J772" s="51"/>
      <c r="K772" s="51"/>
      <c r="L772" s="51"/>
      <c r="M772" s="51"/>
      <c r="N772" s="51"/>
      <c r="O772" s="51"/>
      <c r="P772" s="51"/>
      <c r="Q772" s="51"/>
      <c r="R772" s="51"/>
      <c r="S772" s="39"/>
      <c r="T772" s="40"/>
      <c r="U772" s="39"/>
      <c r="V772" s="40"/>
      <c r="W772" s="39"/>
      <c r="X772" s="41"/>
      <c r="Y772" s="41"/>
      <c r="Z772" s="41"/>
      <c r="AA772" s="42"/>
      <c r="AB772" s="41"/>
      <c r="AC772" s="41"/>
      <c r="AD772" s="41"/>
      <c r="AE772" s="40"/>
      <c r="AF772" s="43"/>
      <c r="AG772" s="43"/>
      <c r="AH772" s="40"/>
      <c r="AI772" s="44"/>
      <c r="AJ772" s="44"/>
      <c r="AK772" s="44"/>
      <c r="AL772" s="44"/>
      <c r="AM772" s="44"/>
      <c r="AN772" s="44"/>
      <c r="AO772" s="45"/>
      <c r="AP772" s="45"/>
      <c r="AQ772" s="45"/>
      <c r="AR772" s="45"/>
      <c r="AS772" s="45"/>
      <c r="AT772" s="45"/>
      <c r="AU772" s="38"/>
      <c r="AV772" s="38"/>
      <c r="AW772" s="38"/>
      <c r="AX772" s="38"/>
      <c r="AY772" s="38"/>
      <c r="AZ772" s="38"/>
      <c r="BA772" s="45"/>
      <c r="BB772" s="45"/>
      <c r="BC772" s="45"/>
      <c r="BD772" s="45"/>
      <c r="BE772" s="45"/>
      <c r="BF772" s="38"/>
      <c r="BG772" s="38"/>
      <c r="BH772" s="38"/>
      <c r="BI772" s="38"/>
      <c r="BJ772" s="45"/>
      <c r="BK772" s="45"/>
      <c r="BL772" s="38"/>
      <c r="BM772" s="38"/>
      <c r="BN772" s="38"/>
      <c r="BO772" s="38"/>
      <c r="BP772" s="42"/>
      <c r="BQ772" s="42"/>
      <c r="BR772" s="42"/>
      <c r="BS772" s="42"/>
      <c r="BT772" s="42"/>
    </row>
    <row r="773" spans="1:72" s="63" customFormat="1">
      <c r="A773" s="53" t="str">
        <f t="shared" si="12"/>
        <v/>
      </c>
      <c r="B773" s="62"/>
      <c r="C773" s="65"/>
      <c r="D773" s="50" t="str">
        <f>IFERROR((VLOOKUP(C773,ผู้สำเร็จการศึกษา!$C$1:$M$3332,2,0)),"")</f>
        <v/>
      </c>
      <c r="E773" s="51" t="str">
        <f>IFERROR((VLOOKUP(C773,ผู้สำเร็จการศึกษา!$C$1:$M$3332,3,0)),"")</f>
        <v/>
      </c>
      <c r="F773" s="51" t="str">
        <f>IFERROR((VLOOKUP(C773,ผู้สำเร็จการศึกษา!$C$1:$M$3332,4,0)),"")</f>
        <v/>
      </c>
      <c r="G773" s="51" t="str">
        <f>IFERROR((VLOOKUP(C773,ผู้สำเร็จการศึกษา!$C$1:$M$3332,10,0)),"")</f>
        <v/>
      </c>
      <c r="H773" s="51" t="str">
        <f>IFERROR((VLOOKUP(C773,ผู้สำเร็จการศึกษา!$C$1:$M$3332,6,0)),"")</f>
        <v/>
      </c>
      <c r="I773" s="51" t="str">
        <f>IFERROR((VLOOKUP(C773,ผู้สำเร็จการศึกษา!$C$1:$M$3332,8,0)),"")</f>
        <v/>
      </c>
      <c r="J773" s="51"/>
      <c r="K773" s="51"/>
      <c r="L773" s="51"/>
      <c r="M773" s="51"/>
      <c r="N773" s="51"/>
      <c r="O773" s="51"/>
      <c r="P773" s="51"/>
      <c r="Q773" s="51"/>
      <c r="R773" s="51"/>
      <c r="S773" s="39"/>
      <c r="T773" s="40"/>
      <c r="U773" s="39"/>
      <c r="V773" s="40"/>
      <c r="W773" s="39"/>
      <c r="X773" s="41"/>
      <c r="Y773" s="41"/>
      <c r="Z773" s="41"/>
      <c r="AA773" s="42"/>
      <c r="AB773" s="41"/>
      <c r="AC773" s="41"/>
      <c r="AD773" s="41"/>
      <c r="AE773" s="40"/>
      <c r="AF773" s="43"/>
      <c r="AG773" s="43"/>
      <c r="AH773" s="40"/>
      <c r="AI773" s="44"/>
      <c r="AJ773" s="44"/>
      <c r="AK773" s="44"/>
      <c r="AL773" s="44"/>
      <c r="AM773" s="44"/>
      <c r="AN773" s="44"/>
      <c r="AO773" s="45"/>
      <c r="AP773" s="45"/>
      <c r="AQ773" s="45"/>
      <c r="AR773" s="45"/>
      <c r="AS773" s="45"/>
      <c r="AT773" s="45"/>
      <c r="AU773" s="38"/>
      <c r="AV773" s="38"/>
      <c r="AW773" s="38"/>
      <c r="AX773" s="38"/>
      <c r="AY773" s="38"/>
      <c r="AZ773" s="38"/>
      <c r="BA773" s="45"/>
      <c r="BB773" s="45"/>
      <c r="BC773" s="45"/>
      <c r="BD773" s="45"/>
      <c r="BE773" s="45"/>
      <c r="BF773" s="38"/>
      <c r="BG773" s="38"/>
      <c r="BH773" s="38"/>
      <c r="BI773" s="38"/>
      <c r="BJ773" s="45"/>
      <c r="BK773" s="45"/>
      <c r="BL773" s="38"/>
      <c r="BM773" s="38"/>
      <c r="BN773" s="38"/>
      <c r="BO773" s="38"/>
      <c r="BP773" s="42"/>
      <c r="BQ773" s="42"/>
      <c r="BR773" s="42"/>
      <c r="BS773" s="42"/>
      <c r="BT773" s="42"/>
    </row>
    <row r="774" spans="1:72" s="21" customFormat="1">
      <c r="A774" s="20"/>
      <c r="D774" s="22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2"/>
      <c r="T774" s="23"/>
      <c r="U774" s="22"/>
      <c r="V774" s="23"/>
      <c r="W774" s="22"/>
      <c r="X774" s="22"/>
      <c r="Y774" s="22"/>
      <c r="Z774" s="22"/>
      <c r="AB774" s="22"/>
      <c r="AC774" s="22"/>
      <c r="AD774" s="22"/>
      <c r="AE774" s="23"/>
      <c r="AF774" s="22"/>
      <c r="AG774" s="22"/>
      <c r="AH774" s="23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4"/>
      <c r="BQ774" s="24"/>
      <c r="BR774" s="24"/>
      <c r="BS774" s="24"/>
      <c r="BT774" s="24"/>
    </row>
    <row r="775" spans="1:72">
      <c r="B775" s="26" t="str">
        <f>"N = "&amp;COUNTA(B3:B773)</f>
        <v>N = 0</v>
      </c>
      <c r="C775" s="26"/>
      <c r="D775" s="26" t="str">
        <f>"N = "&amp;COUNTA(C3:C773)</f>
        <v>N = 0</v>
      </c>
      <c r="R775" s="28" t="s">
        <v>90</v>
      </c>
      <c r="S775" s="26">
        <f>COUNTIF(S$3:S$773,1)</f>
        <v>0</v>
      </c>
      <c r="U775" s="26">
        <f>COUNTIF(U$3:U$773,1)</f>
        <v>0</v>
      </c>
      <c r="W775" s="26">
        <f>COUNTIF(W$3:W$773,1)</f>
        <v>0</v>
      </c>
      <c r="X775" s="26">
        <f>COUNTIF(X$3:X$773,1)</f>
        <v>0</v>
      </c>
      <c r="Y775" s="26">
        <f>COUNTIF(Y$3:Y$773,1)</f>
        <v>0</v>
      </c>
      <c r="Z775" s="26">
        <f>COUNTIF(Z$3:Z$773,1)</f>
        <v>0</v>
      </c>
      <c r="AA775" s="29">
        <f>+X775+Y775+Z775</f>
        <v>0</v>
      </c>
      <c r="AB775" s="26">
        <f>COUNTIF(AB$3:AB$773,1)</f>
        <v>0</v>
      </c>
      <c r="AC775" s="26">
        <f>COUNTIF(AC$3:AC$773,1)</f>
        <v>0</v>
      </c>
      <c r="AD775" s="26">
        <f>COUNTIF(AD$3:AD$773,1)</f>
        <v>0</v>
      </c>
      <c r="AE775" s="48">
        <f>+AB775+AC775+AD775</f>
        <v>0</v>
      </c>
      <c r="AF775" s="26">
        <f>COUNTIF(AF$3:AF$773,1)</f>
        <v>0</v>
      </c>
      <c r="AG775" s="26">
        <f>COUNTIF(AG$3:AG$773,1)</f>
        <v>0</v>
      </c>
      <c r="AH775" s="48">
        <f>+AF775+AG775</f>
        <v>0</v>
      </c>
      <c r="AI775" s="26">
        <f t="shared" ref="AI775:BO775" si="13">COUNTIF(AI$3:AI$773,1)</f>
        <v>0</v>
      </c>
      <c r="AJ775" s="26">
        <f t="shared" si="13"/>
        <v>0</v>
      </c>
      <c r="AK775" s="26">
        <f t="shared" si="13"/>
        <v>0</v>
      </c>
      <c r="AL775" s="26">
        <f t="shared" si="13"/>
        <v>0</v>
      </c>
      <c r="AM775" s="26">
        <f t="shared" si="13"/>
        <v>0</v>
      </c>
      <c r="AN775" s="26">
        <f t="shared" si="13"/>
        <v>0</v>
      </c>
      <c r="AO775" s="26">
        <f t="shared" si="13"/>
        <v>0</v>
      </c>
      <c r="AP775" s="26">
        <f t="shared" si="13"/>
        <v>0</v>
      </c>
      <c r="AQ775" s="26">
        <f t="shared" si="13"/>
        <v>0</v>
      </c>
      <c r="AR775" s="26">
        <f t="shared" si="13"/>
        <v>0</v>
      </c>
      <c r="AS775" s="26">
        <f t="shared" si="13"/>
        <v>0</v>
      </c>
      <c r="AT775" s="26">
        <f t="shared" si="13"/>
        <v>0</v>
      </c>
      <c r="AU775" s="26">
        <f t="shared" si="13"/>
        <v>0</v>
      </c>
      <c r="AV775" s="26">
        <f t="shared" si="13"/>
        <v>0</v>
      </c>
      <c r="AW775" s="26">
        <f t="shared" si="13"/>
        <v>0</v>
      </c>
      <c r="AX775" s="26">
        <f t="shared" si="13"/>
        <v>0</v>
      </c>
      <c r="AY775" s="26">
        <f t="shared" si="13"/>
        <v>0</v>
      </c>
      <c r="AZ775" s="26">
        <f t="shared" si="13"/>
        <v>0</v>
      </c>
      <c r="BA775" s="26">
        <f t="shared" si="13"/>
        <v>0</v>
      </c>
      <c r="BB775" s="26">
        <f t="shared" si="13"/>
        <v>0</v>
      </c>
      <c r="BC775" s="26">
        <f t="shared" si="13"/>
        <v>0</v>
      </c>
      <c r="BD775" s="26">
        <f t="shared" si="13"/>
        <v>0</v>
      </c>
      <c r="BE775" s="26">
        <f t="shared" si="13"/>
        <v>0</v>
      </c>
      <c r="BF775" s="26">
        <f t="shared" si="13"/>
        <v>0</v>
      </c>
      <c r="BG775" s="26">
        <f t="shared" si="13"/>
        <v>0</v>
      </c>
      <c r="BH775" s="26">
        <f t="shared" si="13"/>
        <v>0</v>
      </c>
      <c r="BI775" s="26">
        <f t="shared" si="13"/>
        <v>0</v>
      </c>
      <c r="BJ775" s="26">
        <f t="shared" si="13"/>
        <v>0</v>
      </c>
      <c r="BK775" s="26">
        <f t="shared" si="13"/>
        <v>0</v>
      </c>
      <c r="BL775" s="26">
        <f t="shared" si="13"/>
        <v>0</v>
      </c>
      <c r="BM775" s="26">
        <f t="shared" si="13"/>
        <v>0</v>
      </c>
      <c r="BN775" s="26">
        <f t="shared" si="13"/>
        <v>0</v>
      </c>
      <c r="BO775" s="26">
        <f t="shared" si="13"/>
        <v>0</v>
      </c>
    </row>
    <row r="776" spans="1:72">
      <c r="D776" s="29">
        <f>COUNTA(C3:C773)</f>
        <v>0</v>
      </c>
      <c r="R776" s="28" t="s">
        <v>91</v>
      </c>
      <c r="S776" s="26">
        <f>COUNTIF(S$3:S$773,2)</f>
        <v>0</v>
      </c>
      <c r="U776" s="26">
        <f>COUNTIF(U$3:U$773,2)</f>
        <v>0</v>
      </c>
      <c r="W776" s="26">
        <f>COUNTIF(W$3:W$773,2)</f>
        <v>0</v>
      </c>
      <c r="X776" s="26">
        <f>COUNTIF(X$3:X$773,2)</f>
        <v>0</v>
      </c>
      <c r="Y776" s="26">
        <f>COUNTIF(Y$3:Y$773,2)</f>
        <v>0</v>
      </c>
      <c r="Z776" s="26">
        <f>COUNTIF(Z$3:Z$773,2)</f>
        <v>0</v>
      </c>
      <c r="AA776" s="29">
        <f>+X776+Y776+Z776</f>
        <v>0</v>
      </c>
      <c r="AB776" s="26">
        <f>COUNTIF(AB$3:AB$773,2)</f>
        <v>0</v>
      </c>
      <c r="AC776" s="26">
        <f>COUNTIF(AC$3:AC$773,2)</f>
        <v>0</v>
      </c>
      <c r="AD776" s="26">
        <f>COUNTIF(AD$3:AD$773,2)</f>
        <v>0</v>
      </c>
      <c r="AE776" s="48">
        <f t="shared" ref="AE776:AE783" si="14">+AB776+AC776+AD776</f>
        <v>0</v>
      </c>
      <c r="AF776" s="26">
        <f>COUNTIF(AF$3:AF$773,2)</f>
        <v>0</v>
      </c>
      <c r="AG776" s="26">
        <f>COUNTIF(AG$3:AG$773,2)</f>
        <v>0</v>
      </c>
      <c r="AH776" s="48">
        <f t="shared" ref="AH776:AH779" si="15">+AF776+AG776</f>
        <v>0</v>
      </c>
      <c r="AI776" s="26">
        <f t="shared" ref="AI776:BO776" si="16">COUNTIF(AI$3:AI$773,2)</f>
        <v>0</v>
      </c>
      <c r="AJ776" s="26">
        <f t="shared" si="16"/>
        <v>0</v>
      </c>
      <c r="AK776" s="26">
        <f t="shared" si="16"/>
        <v>0</v>
      </c>
      <c r="AL776" s="26">
        <f t="shared" si="16"/>
        <v>0</v>
      </c>
      <c r="AM776" s="26">
        <f t="shared" si="16"/>
        <v>0</v>
      </c>
      <c r="AN776" s="26">
        <f t="shared" si="16"/>
        <v>0</v>
      </c>
      <c r="AO776" s="26">
        <f t="shared" si="16"/>
        <v>0</v>
      </c>
      <c r="AP776" s="26">
        <f t="shared" si="16"/>
        <v>0</v>
      </c>
      <c r="AQ776" s="26">
        <f t="shared" si="16"/>
        <v>0</v>
      </c>
      <c r="AR776" s="26">
        <f t="shared" si="16"/>
        <v>0</v>
      </c>
      <c r="AS776" s="26">
        <f t="shared" si="16"/>
        <v>0</v>
      </c>
      <c r="AT776" s="26">
        <f t="shared" si="16"/>
        <v>0</v>
      </c>
      <c r="AU776" s="26">
        <f t="shared" si="16"/>
        <v>0</v>
      </c>
      <c r="AV776" s="26">
        <f t="shared" si="16"/>
        <v>0</v>
      </c>
      <c r="AW776" s="26">
        <f t="shared" si="16"/>
        <v>0</v>
      </c>
      <c r="AX776" s="26">
        <f t="shared" si="16"/>
        <v>0</v>
      </c>
      <c r="AY776" s="26">
        <f t="shared" si="16"/>
        <v>0</v>
      </c>
      <c r="AZ776" s="26">
        <f t="shared" si="16"/>
        <v>0</v>
      </c>
      <c r="BA776" s="26">
        <f t="shared" si="16"/>
        <v>0</v>
      </c>
      <c r="BB776" s="26">
        <f t="shared" si="16"/>
        <v>0</v>
      </c>
      <c r="BC776" s="26">
        <f t="shared" si="16"/>
        <v>0</v>
      </c>
      <c r="BD776" s="26">
        <f t="shared" si="16"/>
        <v>0</v>
      </c>
      <c r="BE776" s="26">
        <f t="shared" si="16"/>
        <v>0</v>
      </c>
      <c r="BF776" s="26">
        <f t="shared" si="16"/>
        <v>0</v>
      </c>
      <c r="BG776" s="26">
        <f t="shared" si="16"/>
        <v>0</v>
      </c>
      <c r="BH776" s="26">
        <f t="shared" si="16"/>
        <v>0</v>
      </c>
      <c r="BI776" s="26">
        <f t="shared" si="16"/>
        <v>0</v>
      </c>
      <c r="BJ776" s="26">
        <f t="shared" si="16"/>
        <v>0</v>
      </c>
      <c r="BK776" s="26">
        <f t="shared" si="16"/>
        <v>0</v>
      </c>
      <c r="BL776" s="26">
        <f t="shared" si="16"/>
        <v>0</v>
      </c>
      <c r="BM776" s="26">
        <f t="shared" si="16"/>
        <v>0</v>
      </c>
      <c r="BN776" s="26">
        <f t="shared" si="16"/>
        <v>0</v>
      </c>
      <c r="BO776" s="26">
        <f t="shared" si="16"/>
        <v>0</v>
      </c>
    </row>
    <row r="777" spans="1:72">
      <c r="R777" s="28" t="s">
        <v>92</v>
      </c>
      <c r="S777" s="26">
        <f>COUNTIF(S$3:S$773,3)</f>
        <v>0</v>
      </c>
      <c r="U777" s="26">
        <f>COUNTIF(U$3:U$773,3)</f>
        <v>0</v>
      </c>
      <c r="W777" s="26">
        <f>COUNTIF(W$3:W$773,3)</f>
        <v>0</v>
      </c>
      <c r="X777" s="26">
        <f>COUNTIF(X$3:X$773,3)</f>
        <v>0</v>
      </c>
      <c r="Y777" s="26">
        <f>COUNTIF(Y$3:Y$773,3)</f>
        <v>0</v>
      </c>
      <c r="Z777" s="26">
        <f>COUNTIF(Z$3:Z$773,3)</f>
        <v>0</v>
      </c>
      <c r="AA777" s="29">
        <f t="shared" ref="AA777:AA781" si="17">+X777+Y777+Z777</f>
        <v>0</v>
      </c>
      <c r="AB777" s="26">
        <f>COUNTIF(AB$3:AB$773,3)</f>
        <v>0</v>
      </c>
      <c r="AC777" s="26">
        <f>COUNTIF(AC$3:AC$773,3)</f>
        <v>0</v>
      </c>
      <c r="AD777" s="26">
        <f>COUNTIF(AD$3:AD$773,3)</f>
        <v>0</v>
      </c>
      <c r="AE777" s="48">
        <f t="shared" si="14"/>
        <v>0</v>
      </c>
      <c r="AF777" s="26">
        <f>COUNTIF(AF$3:AF$773,3)</f>
        <v>0</v>
      </c>
      <c r="AG777" s="26">
        <f>COUNTIF(AG$3:AG$773,3)</f>
        <v>0</v>
      </c>
      <c r="AH777" s="48">
        <f t="shared" si="15"/>
        <v>0</v>
      </c>
      <c r="AI777" s="26">
        <f t="shared" ref="AI777:BO777" si="18">COUNTIF(AI$3:AI$773,3)</f>
        <v>0</v>
      </c>
      <c r="AJ777" s="26">
        <f t="shared" si="18"/>
        <v>0</v>
      </c>
      <c r="AK777" s="26">
        <f t="shared" si="18"/>
        <v>0</v>
      </c>
      <c r="AL777" s="26">
        <f t="shared" si="18"/>
        <v>0</v>
      </c>
      <c r="AM777" s="26">
        <f t="shared" si="18"/>
        <v>0</v>
      </c>
      <c r="AN777" s="26">
        <f t="shared" si="18"/>
        <v>0</v>
      </c>
      <c r="AO777" s="26">
        <f t="shared" si="18"/>
        <v>0</v>
      </c>
      <c r="AP777" s="26">
        <f t="shared" si="18"/>
        <v>0</v>
      </c>
      <c r="AQ777" s="26">
        <f t="shared" si="18"/>
        <v>0</v>
      </c>
      <c r="AR777" s="26">
        <f t="shared" si="18"/>
        <v>0</v>
      </c>
      <c r="AS777" s="26">
        <f t="shared" si="18"/>
        <v>0</v>
      </c>
      <c r="AT777" s="26">
        <f t="shared" si="18"/>
        <v>0</v>
      </c>
      <c r="AU777" s="26">
        <f t="shared" si="18"/>
        <v>0</v>
      </c>
      <c r="AV777" s="26">
        <f t="shared" si="18"/>
        <v>0</v>
      </c>
      <c r="AW777" s="26">
        <f t="shared" si="18"/>
        <v>0</v>
      </c>
      <c r="AX777" s="26">
        <f t="shared" si="18"/>
        <v>0</v>
      </c>
      <c r="AY777" s="26">
        <f t="shared" si="18"/>
        <v>0</v>
      </c>
      <c r="AZ777" s="26">
        <f t="shared" si="18"/>
        <v>0</v>
      </c>
      <c r="BA777" s="26">
        <f t="shared" si="18"/>
        <v>0</v>
      </c>
      <c r="BB777" s="26">
        <f t="shared" si="18"/>
        <v>0</v>
      </c>
      <c r="BC777" s="26">
        <f t="shared" si="18"/>
        <v>0</v>
      </c>
      <c r="BD777" s="26">
        <f t="shared" si="18"/>
        <v>0</v>
      </c>
      <c r="BE777" s="26">
        <f t="shared" si="18"/>
        <v>0</v>
      </c>
      <c r="BF777" s="26">
        <f t="shared" si="18"/>
        <v>0</v>
      </c>
      <c r="BG777" s="26">
        <f t="shared" si="18"/>
        <v>0</v>
      </c>
      <c r="BH777" s="26">
        <f t="shared" si="18"/>
        <v>0</v>
      </c>
      <c r="BI777" s="26">
        <f t="shared" si="18"/>
        <v>0</v>
      </c>
      <c r="BJ777" s="26">
        <f t="shared" si="18"/>
        <v>0</v>
      </c>
      <c r="BK777" s="26">
        <f t="shared" si="18"/>
        <v>0</v>
      </c>
      <c r="BL777" s="26">
        <f t="shared" si="18"/>
        <v>0</v>
      </c>
      <c r="BM777" s="26">
        <f t="shared" si="18"/>
        <v>0</v>
      </c>
      <c r="BN777" s="26">
        <f t="shared" si="18"/>
        <v>0</v>
      </c>
      <c r="BO777" s="26">
        <f t="shared" si="18"/>
        <v>0</v>
      </c>
    </row>
    <row r="778" spans="1:72">
      <c r="R778" s="28" t="s">
        <v>93</v>
      </c>
      <c r="S778" s="26">
        <f>COUNTIF(S$3:S$773,4)</f>
        <v>0</v>
      </c>
      <c r="U778" s="26">
        <f>COUNTIF(U$3:U$773,4)</f>
        <v>0</v>
      </c>
      <c r="W778" s="26">
        <f>COUNTIF(W$3:W$773,4)</f>
        <v>0</v>
      </c>
      <c r="X778" s="26">
        <f>COUNTIF(X$3:X$773,4)</f>
        <v>0</v>
      </c>
      <c r="Y778" s="26">
        <f>COUNTIF(Y$3:Y$773,4)</f>
        <v>0</v>
      </c>
      <c r="Z778" s="26">
        <f>COUNTIF(Z$3:Z$773,4)</f>
        <v>0</v>
      </c>
      <c r="AA778" s="29">
        <f t="shared" si="17"/>
        <v>0</v>
      </c>
      <c r="AB778" s="26">
        <f>COUNTIF(AB$3:AB$773,4)</f>
        <v>0</v>
      </c>
      <c r="AC778" s="26">
        <f>COUNTIF(AC$3:AC$773,4)</f>
        <v>0</v>
      </c>
      <c r="AD778" s="26">
        <f>COUNTIF(AD$3:AD$773,4)</f>
        <v>0</v>
      </c>
      <c r="AE778" s="48">
        <f t="shared" si="14"/>
        <v>0</v>
      </c>
      <c r="AF778" s="26">
        <f>COUNTIF(AF$3:AF$773,4)</f>
        <v>0</v>
      </c>
      <c r="AG778" s="26">
        <f>COUNTIF(AG$3:AG$773,4)</f>
        <v>0</v>
      </c>
      <c r="AH778" s="48">
        <f t="shared" si="15"/>
        <v>0</v>
      </c>
      <c r="AI778" s="26">
        <f t="shared" ref="AI778:BO778" si="19">COUNTIF(AI$3:AI$773,4)</f>
        <v>0</v>
      </c>
      <c r="AJ778" s="26">
        <f t="shared" si="19"/>
        <v>0</v>
      </c>
      <c r="AK778" s="26">
        <f t="shared" si="19"/>
        <v>0</v>
      </c>
      <c r="AL778" s="26">
        <f t="shared" si="19"/>
        <v>0</v>
      </c>
      <c r="AM778" s="26">
        <f t="shared" si="19"/>
        <v>0</v>
      </c>
      <c r="AN778" s="26">
        <f t="shared" si="19"/>
        <v>0</v>
      </c>
      <c r="AO778" s="26">
        <f t="shared" si="19"/>
        <v>0</v>
      </c>
      <c r="AP778" s="26">
        <f t="shared" si="19"/>
        <v>0</v>
      </c>
      <c r="AQ778" s="26">
        <f t="shared" si="19"/>
        <v>0</v>
      </c>
      <c r="AR778" s="26">
        <f t="shared" si="19"/>
        <v>0</v>
      </c>
      <c r="AS778" s="26">
        <f t="shared" si="19"/>
        <v>0</v>
      </c>
      <c r="AT778" s="26">
        <f t="shared" si="19"/>
        <v>0</v>
      </c>
      <c r="AU778" s="26">
        <f t="shared" si="19"/>
        <v>0</v>
      </c>
      <c r="AV778" s="26">
        <f t="shared" si="19"/>
        <v>0</v>
      </c>
      <c r="AW778" s="26">
        <f t="shared" si="19"/>
        <v>0</v>
      </c>
      <c r="AX778" s="26">
        <f t="shared" si="19"/>
        <v>0</v>
      </c>
      <c r="AY778" s="26">
        <f t="shared" si="19"/>
        <v>0</v>
      </c>
      <c r="AZ778" s="26">
        <f t="shared" si="19"/>
        <v>0</v>
      </c>
      <c r="BA778" s="26">
        <f t="shared" si="19"/>
        <v>0</v>
      </c>
      <c r="BB778" s="26">
        <f t="shared" si="19"/>
        <v>0</v>
      </c>
      <c r="BC778" s="26">
        <f t="shared" si="19"/>
        <v>0</v>
      </c>
      <c r="BD778" s="26">
        <f t="shared" si="19"/>
        <v>0</v>
      </c>
      <c r="BE778" s="26">
        <f t="shared" si="19"/>
        <v>0</v>
      </c>
      <c r="BF778" s="26">
        <f t="shared" si="19"/>
        <v>0</v>
      </c>
      <c r="BG778" s="26">
        <f t="shared" si="19"/>
        <v>0</v>
      </c>
      <c r="BH778" s="26">
        <f t="shared" si="19"/>
        <v>0</v>
      </c>
      <c r="BI778" s="26">
        <f t="shared" si="19"/>
        <v>0</v>
      </c>
      <c r="BJ778" s="26">
        <f t="shared" si="19"/>
        <v>0</v>
      </c>
      <c r="BK778" s="26">
        <f t="shared" si="19"/>
        <v>0</v>
      </c>
      <c r="BL778" s="26">
        <f t="shared" si="19"/>
        <v>0</v>
      </c>
      <c r="BM778" s="26">
        <f t="shared" si="19"/>
        <v>0</v>
      </c>
      <c r="BN778" s="26">
        <f t="shared" si="19"/>
        <v>0</v>
      </c>
      <c r="BO778" s="26">
        <f t="shared" si="19"/>
        <v>0</v>
      </c>
    </row>
    <row r="779" spans="1:72">
      <c r="R779" s="28" t="s">
        <v>94</v>
      </c>
      <c r="S779" s="26">
        <f>COUNTIF(S$3:S$773,5)</f>
        <v>0</v>
      </c>
      <c r="X779" s="26">
        <f>COUNTIF(X$3:X$773,5)</f>
        <v>0</v>
      </c>
      <c r="Y779" s="26">
        <f>COUNTIF(Y$3:Y$773,5)</f>
        <v>0</v>
      </c>
      <c r="Z779" s="26">
        <f>COUNTIF(Z$3:Z$773,5)</f>
        <v>0</v>
      </c>
      <c r="AA779" s="29">
        <f t="shared" si="17"/>
        <v>0</v>
      </c>
      <c r="AB779" s="26">
        <f>COUNTIF(AB$3:AB$773,5)</f>
        <v>0</v>
      </c>
      <c r="AC779" s="26">
        <f>COUNTIF(AC$3:AC$773,5)</f>
        <v>0</v>
      </c>
      <c r="AD779" s="26">
        <f>COUNTIF(AD$3:AD$773,5)</f>
        <v>0</v>
      </c>
      <c r="AE779" s="48">
        <f t="shared" si="14"/>
        <v>0</v>
      </c>
      <c r="AF779" s="26">
        <f>COUNTIF(AF$3:AF$773,5)</f>
        <v>0</v>
      </c>
      <c r="AG779" s="26">
        <f>COUNTIF(AG$3:AG$773,5)</f>
        <v>0</v>
      </c>
      <c r="AH779" s="27">
        <f t="shared" si="15"/>
        <v>0</v>
      </c>
      <c r="AI779" s="26">
        <f t="shared" ref="AI779:BO779" si="20">COUNTIF(AI$3:AI$773,5)</f>
        <v>0</v>
      </c>
      <c r="AJ779" s="26">
        <f t="shared" si="20"/>
        <v>0</v>
      </c>
      <c r="AK779" s="26">
        <f t="shared" si="20"/>
        <v>0</v>
      </c>
      <c r="AL779" s="26">
        <f t="shared" si="20"/>
        <v>0</v>
      </c>
      <c r="AM779" s="26">
        <f t="shared" si="20"/>
        <v>0</v>
      </c>
      <c r="AN779" s="26">
        <f t="shared" si="20"/>
        <v>0</v>
      </c>
      <c r="AO779" s="26">
        <f t="shared" si="20"/>
        <v>0</v>
      </c>
      <c r="AP779" s="26">
        <f t="shared" si="20"/>
        <v>0</v>
      </c>
      <c r="AQ779" s="26">
        <f t="shared" si="20"/>
        <v>0</v>
      </c>
      <c r="AR779" s="26">
        <f t="shared" si="20"/>
        <v>0</v>
      </c>
      <c r="AS779" s="26">
        <f t="shared" si="20"/>
        <v>0</v>
      </c>
      <c r="AT779" s="26">
        <f t="shared" si="20"/>
        <v>0</v>
      </c>
      <c r="AU779" s="26">
        <f t="shared" si="20"/>
        <v>0</v>
      </c>
      <c r="AV779" s="26">
        <f t="shared" si="20"/>
        <v>0</v>
      </c>
      <c r="AW779" s="26">
        <f t="shared" si="20"/>
        <v>0</v>
      </c>
      <c r="AX779" s="26">
        <f t="shared" si="20"/>
        <v>0</v>
      </c>
      <c r="AY779" s="26">
        <f t="shared" si="20"/>
        <v>0</v>
      </c>
      <c r="AZ779" s="26">
        <f t="shared" si="20"/>
        <v>0</v>
      </c>
      <c r="BA779" s="26">
        <f t="shared" si="20"/>
        <v>0</v>
      </c>
      <c r="BB779" s="26">
        <f t="shared" si="20"/>
        <v>0</v>
      </c>
      <c r="BC779" s="26">
        <f t="shared" si="20"/>
        <v>0</v>
      </c>
      <c r="BD779" s="26">
        <f t="shared" si="20"/>
        <v>0</v>
      </c>
      <c r="BE779" s="26">
        <f t="shared" si="20"/>
        <v>0</v>
      </c>
      <c r="BF779" s="26">
        <f t="shared" si="20"/>
        <v>0</v>
      </c>
      <c r="BG779" s="26">
        <f t="shared" si="20"/>
        <v>0</v>
      </c>
      <c r="BH779" s="26">
        <f t="shared" si="20"/>
        <v>0</v>
      </c>
      <c r="BI779" s="26">
        <f t="shared" si="20"/>
        <v>0</v>
      </c>
      <c r="BJ779" s="26">
        <f t="shared" si="20"/>
        <v>0</v>
      </c>
      <c r="BK779" s="26">
        <f t="shared" si="20"/>
        <v>0</v>
      </c>
      <c r="BL779" s="26">
        <f t="shared" si="20"/>
        <v>0</v>
      </c>
      <c r="BM779" s="26">
        <f t="shared" si="20"/>
        <v>0</v>
      </c>
      <c r="BN779" s="26">
        <f t="shared" si="20"/>
        <v>0</v>
      </c>
      <c r="BO779" s="26">
        <f t="shared" si="20"/>
        <v>0</v>
      </c>
    </row>
    <row r="780" spans="1:72">
      <c r="R780" s="28" t="s">
        <v>95</v>
      </c>
      <c r="X780" s="26">
        <f>COUNTIF(X$3:X$773,6)</f>
        <v>0</v>
      </c>
      <c r="Y780" s="26">
        <f>COUNTIF(Y$3:Y$773,6)</f>
        <v>0</v>
      </c>
      <c r="Z780" s="26">
        <f>COUNTIF(Z$3:Z$773,6)</f>
        <v>0</v>
      </c>
      <c r="AA780" s="29">
        <f t="shared" si="17"/>
        <v>0</v>
      </c>
      <c r="AB780" s="26">
        <f>COUNTIF(AB$3:AB$773,6)</f>
        <v>0</v>
      </c>
      <c r="AC780" s="26">
        <f>COUNTIF(AC$3:AC$773,6)</f>
        <v>0</v>
      </c>
      <c r="AD780" s="26">
        <f>COUNTIF(AD$3:AD$773,6)</f>
        <v>0</v>
      </c>
      <c r="AE780" s="48">
        <f t="shared" si="14"/>
        <v>0</v>
      </c>
      <c r="AH780" s="27">
        <f>SUM(AH775:AH779)</f>
        <v>0</v>
      </c>
    </row>
    <row r="781" spans="1:72">
      <c r="R781" s="28" t="s">
        <v>96</v>
      </c>
      <c r="X781" s="26">
        <f>COUNTIF(X$3:X$773,7)</f>
        <v>0</v>
      </c>
      <c r="Y781" s="26">
        <f>COUNTIF(Y$3:Y$773,7)</f>
        <v>0</v>
      </c>
      <c r="Z781" s="26">
        <f>COUNTIF(Z$3:Z$773,7)</f>
        <v>0</v>
      </c>
      <c r="AA781" s="29">
        <f t="shared" si="17"/>
        <v>0</v>
      </c>
      <c r="AB781" s="26">
        <f>COUNTIF(AB$3:AB$773,7)</f>
        <v>0</v>
      </c>
      <c r="AC781" s="26">
        <f>COUNTIF(AC$3:AC$773,7)</f>
        <v>0</v>
      </c>
      <c r="AD781" s="26">
        <f>COUNTIF(AD$3:AD$773,7)</f>
        <v>0</v>
      </c>
      <c r="AE781" s="48">
        <f t="shared" si="14"/>
        <v>0</v>
      </c>
    </row>
    <row r="782" spans="1:72">
      <c r="R782" s="28" t="s">
        <v>97</v>
      </c>
      <c r="AA782" s="26">
        <f>SUM(AA775:AA781)</f>
        <v>0</v>
      </c>
      <c r="AB782" s="26">
        <f>COUNTIF(AB$3:AB$773,8)</f>
        <v>0</v>
      </c>
      <c r="AC782" s="26">
        <f>COUNTIF(AC$3:AC$773,8)</f>
        <v>0</v>
      </c>
      <c r="AD782" s="26">
        <f>COUNTIF(AD$3:AD$773,8)</f>
        <v>0</v>
      </c>
      <c r="AE782" s="48">
        <f t="shared" si="14"/>
        <v>0</v>
      </c>
    </row>
    <row r="783" spans="1:72">
      <c r="R783" s="28" t="s">
        <v>98</v>
      </c>
      <c r="AB783" s="26">
        <f>COUNTIF(AB$3:AB$773,9)</f>
        <v>0</v>
      </c>
      <c r="AC783" s="26">
        <f>COUNTIF(AC$3:AC$773,9)</f>
        <v>0</v>
      </c>
      <c r="AD783" s="26">
        <f>COUNTIF(AD$3:AD$773,9)</f>
        <v>0</v>
      </c>
      <c r="AE783" s="48">
        <f t="shared" si="14"/>
        <v>0</v>
      </c>
    </row>
    <row r="784" spans="1:72">
      <c r="Q784" s="30"/>
      <c r="R784" s="30"/>
      <c r="S784" s="31"/>
      <c r="T784" s="30"/>
      <c r="U784" s="31"/>
      <c r="V784" s="30"/>
      <c r="W784" s="31"/>
      <c r="X784" s="31"/>
      <c r="Y784" s="31"/>
      <c r="Z784" s="31"/>
      <c r="AA784" s="32"/>
      <c r="AB784" s="31"/>
      <c r="AC784" s="31"/>
      <c r="AD784" s="31"/>
      <c r="AE784" s="47">
        <f>SUM(AE775:AE783)</f>
        <v>0</v>
      </c>
      <c r="AF784" s="31"/>
      <c r="AG784" s="31"/>
      <c r="AH784" s="30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</row>
    <row r="785" spans="17:67">
      <c r="R785" s="28" t="s">
        <v>99</v>
      </c>
      <c r="S785" s="33" t="str">
        <f>IFERROR((S775/(COUNTA($C$3:$C$773))*100),"")</f>
        <v/>
      </c>
      <c r="T785" s="34"/>
      <c r="U785" s="33" t="str">
        <f>IFERROR((U775/(COUNTA($C$3:$C$773))*100),"")</f>
        <v/>
      </c>
      <c r="V785" s="34"/>
      <c r="W785" s="33" t="str">
        <f t="shared" ref="W785:Z788" si="21">IFERROR((W775/(COUNTA($C$3:$C$773))*100),"")</f>
        <v/>
      </c>
      <c r="X785" s="33" t="str">
        <f t="shared" si="21"/>
        <v/>
      </c>
      <c r="Y785" s="33" t="str">
        <f t="shared" si="21"/>
        <v/>
      </c>
      <c r="Z785" s="33" t="str">
        <f t="shared" si="21"/>
        <v/>
      </c>
      <c r="AA785" s="46" t="e">
        <f>+AA775/$AA$782*100</f>
        <v>#DIV/0!</v>
      </c>
      <c r="AB785" s="33" t="str">
        <f t="shared" ref="AB785:AD793" si="22">IFERROR((AB775/(COUNTA($C$3:$C$773))*100),"")</f>
        <v/>
      </c>
      <c r="AC785" s="33" t="str">
        <f t="shared" si="22"/>
        <v/>
      </c>
      <c r="AD785" s="33" t="str">
        <f t="shared" si="22"/>
        <v/>
      </c>
      <c r="AE785" s="49" t="e">
        <f>+AE775/$AE$784*100</f>
        <v>#DIV/0!</v>
      </c>
      <c r="AF785" s="33" t="str">
        <f t="shared" ref="AF785:AG789" si="23">IFERROR((AF775/(COUNTA($C$3:$C$773))*100),"")</f>
        <v/>
      </c>
      <c r="AG785" s="33" t="str">
        <f t="shared" si="23"/>
        <v/>
      </c>
      <c r="AH785" s="49" t="e">
        <f>+AH775/$AH$780*100</f>
        <v>#DIV/0!</v>
      </c>
      <c r="AI785" s="33" t="str">
        <f t="shared" ref="AI785:BO785" si="24">IFERROR((AI775/(COUNTA($C$3:$C$773))*100),"")</f>
        <v/>
      </c>
      <c r="AJ785" s="33" t="str">
        <f t="shared" si="24"/>
        <v/>
      </c>
      <c r="AK785" s="33" t="str">
        <f t="shared" si="24"/>
        <v/>
      </c>
      <c r="AL785" s="33" t="str">
        <f t="shared" si="24"/>
        <v/>
      </c>
      <c r="AM785" s="33" t="str">
        <f t="shared" si="24"/>
        <v/>
      </c>
      <c r="AN785" s="33" t="str">
        <f t="shared" si="24"/>
        <v/>
      </c>
      <c r="AO785" s="33" t="str">
        <f t="shared" si="24"/>
        <v/>
      </c>
      <c r="AP785" s="33" t="str">
        <f t="shared" si="24"/>
        <v/>
      </c>
      <c r="AQ785" s="33" t="str">
        <f t="shared" si="24"/>
        <v/>
      </c>
      <c r="AR785" s="33" t="str">
        <f t="shared" si="24"/>
        <v/>
      </c>
      <c r="AS785" s="33" t="str">
        <f t="shared" si="24"/>
        <v/>
      </c>
      <c r="AT785" s="33" t="str">
        <f t="shared" si="24"/>
        <v/>
      </c>
      <c r="AU785" s="33" t="str">
        <f t="shared" si="24"/>
        <v/>
      </c>
      <c r="AV785" s="33" t="str">
        <f t="shared" si="24"/>
        <v/>
      </c>
      <c r="AW785" s="33" t="str">
        <f t="shared" si="24"/>
        <v/>
      </c>
      <c r="AX785" s="33" t="str">
        <f t="shared" si="24"/>
        <v/>
      </c>
      <c r="AY785" s="33" t="str">
        <f t="shared" si="24"/>
        <v/>
      </c>
      <c r="AZ785" s="33" t="str">
        <f t="shared" si="24"/>
        <v/>
      </c>
      <c r="BA785" s="33" t="str">
        <f t="shared" si="24"/>
        <v/>
      </c>
      <c r="BB785" s="33" t="str">
        <f t="shared" si="24"/>
        <v/>
      </c>
      <c r="BC785" s="33" t="str">
        <f t="shared" si="24"/>
        <v/>
      </c>
      <c r="BD785" s="33" t="str">
        <f t="shared" si="24"/>
        <v/>
      </c>
      <c r="BE785" s="33" t="str">
        <f t="shared" si="24"/>
        <v/>
      </c>
      <c r="BF785" s="33" t="str">
        <f t="shared" si="24"/>
        <v/>
      </c>
      <c r="BG785" s="33" t="str">
        <f t="shared" si="24"/>
        <v/>
      </c>
      <c r="BH785" s="33" t="str">
        <f t="shared" si="24"/>
        <v/>
      </c>
      <c r="BI785" s="33" t="str">
        <f t="shared" si="24"/>
        <v/>
      </c>
      <c r="BJ785" s="33" t="str">
        <f t="shared" si="24"/>
        <v/>
      </c>
      <c r="BK785" s="33" t="str">
        <f t="shared" si="24"/>
        <v/>
      </c>
      <c r="BL785" s="33" t="str">
        <f t="shared" si="24"/>
        <v/>
      </c>
      <c r="BM785" s="33" t="str">
        <f t="shared" si="24"/>
        <v/>
      </c>
      <c r="BN785" s="33" t="str">
        <f t="shared" si="24"/>
        <v/>
      </c>
      <c r="BO785" s="33" t="str">
        <f t="shared" si="24"/>
        <v/>
      </c>
    </row>
    <row r="786" spans="17:67">
      <c r="R786" s="28" t="s">
        <v>100</v>
      </c>
      <c r="S786" s="33" t="str">
        <f>IFERROR((S776/(COUNTA($C$3:$C$773))*100),"")</f>
        <v/>
      </c>
      <c r="T786" s="34"/>
      <c r="U786" s="33" t="str">
        <f>IFERROR((U776/(COUNTA($C$3:$C$773))*100),"")</f>
        <v/>
      </c>
      <c r="V786" s="34"/>
      <c r="W786" s="33" t="str">
        <f t="shared" si="21"/>
        <v/>
      </c>
      <c r="X786" s="33" t="str">
        <f t="shared" si="21"/>
        <v/>
      </c>
      <c r="Y786" s="33" t="str">
        <f t="shared" si="21"/>
        <v/>
      </c>
      <c r="Z786" s="33" t="str">
        <f t="shared" si="21"/>
        <v/>
      </c>
      <c r="AA786" s="46" t="e">
        <f t="shared" ref="AA786:AA792" si="25">+AA776/$AA$782*100</f>
        <v>#DIV/0!</v>
      </c>
      <c r="AB786" s="33" t="str">
        <f t="shared" si="22"/>
        <v/>
      </c>
      <c r="AC786" s="33" t="str">
        <f t="shared" si="22"/>
        <v/>
      </c>
      <c r="AD786" s="33" t="str">
        <f t="shared" si="22"/>
        <v/>
      </c>
      <c r="AE786" s="49" t="e">
        <f t="shared" ref="AE786:AE794" si="26">+AE776/$AE$784*100</f>
        <v>#DIV/0!</v>
      </c>
      <c r="AF786" s="33" t="str">
        <f t="shared" si="23"/>
        <v/>
      </c>
      <c r="AG786" s="33" t="str">
        <f t="shared" si="23"/>
        <v/>
      </c>
      <c r="AH786" s="49" t="e">
        <f t="shared" ref="AH786:AH790" si="27">+AH776/$AH$780*100</f>
        <v>#DIV/0!</v>
      </c>
      <c r="AI786" s="33" t="str">
        <f t="shared" ref="AI786:BO786" si="28">IFERROR((AI776/(COUNTA($C$3:$C$773))*100),"")</f>
        <v/>
      </c>
      <c r="AJ786" s="33" t="str">
        <f t="shared" si="28"/>
        <v/>
      </c>
      <c r="AK786" s="33" t="str">
        <f t="shared" si="28"/>
        <v/>
      </c>
      <c r="AL786" s="33" t="str">
        <f t="shared" si="28"/>
        <v/>
      </c>
      <c r="AM786" s="33" t="str">
        <f t="shared" si="28"/>
        <v/>
      </c>
      <c r="AN786" s="33" t="str">
        <f t="shared" si="28"/>
        <v/>
      </c>
      <c r="AO786" s="33" t="str">
        <f t="shared" si="28"/>
        <v/>
      </c>
      <c r="AP786" s="33" t="str">
        <f t="shared" si="28"/>
        <v/>
      </c>
      <c r="AQ786" s="33" t="str">
        <f t="shared" si="28"/>
        <v/>
      </c>
      <c r="AR786" s="33" t="str">
        <f t="shared" si="28"/>
        <v/>
      </c>
      <c r="AS786" s="33" t="str">
        <f t="shared" si="28"/>
        <v/>
      </c>
      <c r="AT786" s="33" t="str">
        <f t="shared" si="28"/>
        <v/>
      </c>
      <c r="AU786" s="33" t="str">
        <f t="shared" si="28"/>
        <v/>
      </c>
      <c r="AV786" s="33" t="str">
        <f t="shared" si="28"/>
        <v/>
      </c>
      <c r="AW786" s="33" t="str">
        <f t="shared" si="28"/>
        <v/>
      </c>
      <c r="AX786" s="33" t="str">
        <f t="shared" si="28"/>
        <v/>
      </c>
      <c r="AY786" s="33" t="str">
        <f t="shared" si="28"/>
        <v/>
      </c>
      <c r="AZ786" s="33" t="str">
        <f t="shared" si="28"/>
        <v/>
      </c>
      <c r="BA786" s="33" t="str">
        <f t="shared" si="28"/>
        <v/>
      </c>
      <c r="BB786" s="33" t="str">
        <f t="shared" si="28"/>
        <v/>
      </c>
      <c r="BC786" s="33" t="str">
        <f t="shared" si="28"/>
        <v/>
      </c>
      <c r="BD786" s="33" t="str">
        <f t="shared" si="28"/>
        <v/>
      </c>
      <c r="BE786" s="33" t="str">
        <f t="shared" si="28"/>
        <v/>
      </c>
      <c r="BF786" s="33" t="str">
        <f t="shared" si="28"/>
        <v/>
      </c>
      <c r="BG786" s="33" t="str">
        <f t="shared" si="28"/>
        <v/>
      </c>
      <c r="BH786" s="33" t="str">
        <f t="shared" si="28"/>
        <v/>
      </c>
      <c r="BI786" s="33" t="str">
        <f t="shared" si="28"/>
        <v/>
      </c>
      <c r="BJ786" s="33" t="str">
        <f t="shared" si="28"/>
        <v/>
      </c>
      <c r="BK786" s="33" t="str">
        <f t="shared" si="28"/>
        <v/>
      </c>
      <c r="BL786" s="33" t="str">
        <f t="shared" si="28"/>
        <v/>
      </c>
      <c r="BM786" s="33" t="str">
        <f t="shared" si="28"/>
        <v/>
      </c>
      <c r="BN786" s="33" t="str">
        <f t="shared" si="28"/>
        <v/>
      </c>
      <c r="BO786" s="33" t="str">
        <f t="shared" si="28"/>
        <v/>
      </c>
    </row>
    <row r="787" spans="17:67">
      <c r="R787" s="28" t="s">
        <v>101</v>
      </c>
      <c r="S787" s="33" t="str">
        <f>IFERROR((S777/(COUNTA($C$3:$C$773))*100),"")</f>
        <v/>
      </c>
      <c r="T787" s="34"/>
      <c r="U787" s="33" t="str">
        <f>IFERROR((U777/(COUNTA($C$3:$C$773))*100),"")</f>
        <v/>
      </c>
      <c r="V787" s="34"/>
      <c r="W787" s="33" t="str">
        <f t="shared" si="21"/>
        <v/>
      </c>
      <c r="X787" s="33" t="str">
        <f t="shared" si="21"/>
        <v/>
      </c>
      <c r="Y787" s="33" t="str">
        <f t="shared" si="21"/>
        <v/>
      </c>
      <c r="Z787" s="33" t="str">
        <f t="shared" si="21"/>
        <v/>
      </c>
      <c r="AA787" s="46" t="e">
        <f t="shared" si="25"/>
        <v>#DIV/0!</v>
      </c>
      <c r="AB787" s="33" t="str">
        <f t="shared" si="22"/>
        <v/>
      </c>
      <c r="AC787" s="33" t="str">
        <f t="shared" si="22"/>
        <v/>
      </c>
      <c r="AD787" s="33" t="str">
        <f t="shared" si="22"/>
        <v/>
      </c>
      <c r="AE787" s="49" t="e">
        <f t="shared" si="26"/>
        <v>#DIV/0!</v>
      </c>
      <c r="AF787" s="33" t="str">
        <f t="shared" si="23"/>
        <v/>
      </c>
      <c r="AG787" s="33" t="str">
        <f t="shared" si="23"/>
        <v/>
      </c>
      <c r="AH787" s="49" t="e">
        <f t="shared" si="27"/>
        <v>#DIV/0!</v>
      </c>
      <c r="AI787" s="33" t="str">
        <f t="shared" ref="AI787:BO787" si="29">IFERROR((AI777/(COUNTA($C$3:$C$773))*100),"")</f>
        <v/>
      </c>
      <c r="AJ787" s="33" t="str">
        <f t="shared" si="29"/>
        <v/>
      </c>
      <c r="AK787" s="33" t="str">
        <f t="shared" si="29"/>
        <v/>
      </c>
      <c r="AL787" s="33" t="str">
        <f t="shared" si="29"/>
        <v/>
      </c>
      <c r="AM787" s="33" t="str">
        <f t="shared" si="29"/>
        <v/>
      </c>
      <c r="AN787" s="33" t="str">
        <f t="shared" si="29"/>
        <v/>
      </c>
      <c r="AO787" s="33" t="str">
        <f t="shared" si="29"/>
        <v/>
      </c>
      <c r="AP787" s="33" t="str">
        <f t="shared" si="29"/>
        <v/>
      </c>
      <c r="AQ787" s="33" t="str">
        <f t="shared" si="29"/>
        <v/>
      </c>
      <c r="AR787" s="33" t="str">
        <f t="shared" si="29"/>
        <v/>
      </c>
      <c r="AS787" s="33" t="str">
        <f t="shared" si="29"/>
        <v/>
      </c>
      <c r="AT787" s="33" t="str">
        <f t="shared" si="29"/>
        <v/>
      </c>
      <c r="AU787" s="33" t="str">
        <f t="shared" si="29"/>
        <v/>
      </c>
      <c r="AV787" s="33" t="str">
        <f t="shared" si="29"/>
        <v/>
      </c>
      <c r="AW787" s="33" t="str">
        <f t="shared" si="29"/>
        <v/>
      </c>
      <c r="AX787" s="33" t="str">
        <f t="shared" si="29"/>
        <v/>
      </c>
      <c r="AY787" s="33" t="str">
        <f t="shared" si="29"/>
        <v/>
      </c>
      <c r="AZ787" s="33" t="str">
        <f t="shared" si="29"/>
        <v/>
      </c>
      <c r="BA787" s="33" t="str">
        <f t="shared" si="29"/>
        <v/>
      </c>
      <c r="BB787" s="33" t="str">
        <f t="shared" si="29"/>
        <v/>
      </c>
      <c r="BC787" s="33" t="str">
        <f t="shared" si="29"/>
        <v/>
      </c>
      <c r="BD787" s="33" t="str">
        <f t="shared" si="29"/>
        <v/>
      </c>
      <c r="BE787" s="33" t="str">
        <f t="shared" si="29"/>
        <v/>
      </c>
      <c r="BF787" s="33" t="str">
        <f t="shared" si="29"/>
        <v/>
      </c>
      <c r="BG787" s="33" t="str">
        <f t="shared" si="29"/>
        <v/>
      </c>
      <c r="BH787" s="33" t="str">
        <f t="shared" si="29"/>
        <v/>
      </c>
      <c r="BI787" s="33" t="str">
        <f t="shared" si="29"/>
        <v/>
      </c>
      <c r="BJ787" s="33" t="str">
        <f t="shared" si="29"/>
        <v/>
      </c>
      <c r="BK787" s="33" t="str">
        <f t="shared" si="29"/>
        <v/>
      </c>
      <c r="BL787" s="33" t="str">
        <f t="shared" si="29"/>
        <v/>
      </c>
      <c r="BM787" s="33" t="str">
        <f t="shared" si="29"/>
        <v/>
      </c>
      <c r="BN787" s="33" t="str">
        <f t="shared" si="29"/>
        <v/>
      </c>
      <c r="BO787" s="33" t="str">
        <f t="shared" si="29"/>
        <v/>
      </c>
    </row>
    <row r="788" spans="17:67">
      <c r="R788" s="28" t="s">
        <v>102</v>
      </c>
      <c r="S788" s="33" t="str">
        <f>IFERROR((S778/(COUNTA($C$3:$C$773))*100),"")</f>
        <v/>
      </c>
      <c r="T788" s="34"/>
      <c r="U788" s="33" t="str">
        <f>IFERROR((U778/(COUNTA($C$3:$C$773))*100),"")</f>
        <v/>
      </c>
      <c r="V788" s="34"/>
      <c r="W788" s="33" t="str">
        <f t="shared" si="21"/>
        <v/>
      </c>
      <c r="X788" s="33" t="str">
        <f t="shared" si="21"/>
        <v/>
      </c>
      <c r="Y788" s="33" t="str">
        <f t="shared" si="21"/>
        <v/>
      </c>
      <c r="Z788" s="33" t="str">
        <f t="shared" si="21"/>
        <v/>
      </c>
      <c r="AA788" s="46" t="e">
        <f t="shared" si="25"/>
        <v>#DIV/0!</v>
      </c>
      <c r="AB788" s="33" t="str">
        <f t="shared" si="22"/>
        <v/>
      </c>
      <c r="AC788" s="33" t="str">
        <f t="shared" si="22"/>
        <v/>
      </c>
      <c r="AD788" s="33" t="str">
        <f t="shared" si="22"/>
        <v/>
      </c>
      <c r="AE788" s="49" t="e">
        <f t="shared" si="26"/>
        <v>#DIV/0!</v>
      </c>
      <c r="AF788" s="33" t="str">
        <f t="shared" si="23"/>
        <v/>
      </c>
      <c r="AG788" s="33" t="str">
        <f t="shared" si="23"/>
        <v/>
      </c>
      <c r="AH788" s="49" t="e">
        <f t="shared" si="27"/>
        <v>#DIV/0!</v>
      </c>
      <c r="AI788" s="33" t="str">
        <f t="shared" ref="AI788:BO788" si="30">IFERROR((AI778/(COUNTA($C$3:$C$773))*100),"")</f>
        <v/>
      </c>
      <c r="AJ788" s="33" t="str">
        <f t="shared" si="30"/>
        <v/>
      </c>
      <c r="AK788" s="33" t="str">
        <f t="shared" si="30"/>
        <v/>
      </c>
      <c r="AL788" s="33" t="str">
        <f t="shared" si="30"/>
        <v/>
      </c>
      <c r="AM788" s="33" t="str">
        <f t="shared" si="30"/>
        <v/>
      </c>
      <c r="AN788" s="33" t="str">
        <f t="shared" si="30"/>
        <v/>
      </c>
      <c r="AO788" s="33" t="str">
        <f t="shared" si="30"/>
        <v/>
      </c>
      <c r="AP788" s="33" t="str">
        <f t="shared" si="30"/>
        <v/>
      </c>
      <c r="AQ788" s="33" t="str">
        <f t="shared" si="30"/>
        <v/>
      </c>
      <c r="AR788" s="33" t="str">
        <f t="shared" si="30"/>
        <v/>
      </c>
      <c r="AS788" s="33" t="str">
        <f t="shared" si="30"/>
        <v/>
      </c>
      <c r="AT788" s="33" t="str">
        <f t="shared" si="30"/>
        <v/>
      </c>
      <c r="AU788" s="33" t="str">
        <f t="shared" si="30"/>
        <v/>
      </c>
      <c r="AV788" s="33" t="str">
        <f t="shared" si="30"/>
        <v/>
      </c>
      <c r="AW788" s="33" t="str">
        <f t="shared" si="30"/>
        <v/>
      </c>
      <c r="AX788" s="33" t="str">
        <f t="shared" si="30"/>
        <v/>
      </c>
      <c r="AY788" s="33" t="str">
        <f t="shared" si="30"/>
        <v/>
      </c>
      <c r="AZ788" s="33" t="str">
        <f t="shared" si="30"/>
        <v/>
      </c>
      <c r="BA788" s="33" t="str">
        <f t="shared" si="30"/>
        <v/>
      </c>
      <c r="BB788" s="33" t="str">
        <f t="shared" si="30"/>
        <v/>
      </c>
      <c r="BC788" s="33" t="str">
        <f t="shared" si="30"/>
        <v/>
      </c>
      <c r="BD788" s="33" t="str">
        <f t="shared" si="30"/>
        <v/>
      </c>
      <c r="BE788" s="33" t="str">
        <f t="shared" si="30"/>
        <v/>
      </c>
      <c r="BF788" s="33" t="str">
        <f t="shared" si="30"/>
        <v/>
      </c>
      <c r="BG788" s="33" t="str">
        <f t="shared" si="30"/>
        <v/>
      </c>
      <c r="BH788" s="33" t="str">
        <f t="shared" si="30"/>
        <v/>
      </c>
      <c r="BI788" s="33" t="str">
        <f t="shared" si="30"/>
        <v/>
      </c>
      <c r="BJ788" s="33" t="str">
        <f t="shared" si="30"/>
        <v/>
      </c>
      <c r="BK788" s="33" t="str">
        <f t="shared" si="30"/>
        <v/>
      </c>
      <c r="BL788" s="33" t="str">
        <f t="shared" si="30"/>
        <v/>
      </c>
      <c r="BM788" s="33" t="str">
        <f t="shared" si="30"/>
        <v/>
      </c>
      <c r="BN788" s="33" t="str">
        <f t="shared" si="30"/>
        <v/>
      </c>
      <c r="BO788" s="33" t="str">
        <f t="shared" si="30"/>
        <v/>
      </c>
    </row>
    <row r="789" spans="17:67">
      <c r="R789" s="28" t="s">
        <v>103</v>
      </c>
      <c r="S789" s="33" t="str">
        <f>IFERROR((S779/(COUNTA($C$3:$C$773))*100),"")</f>
        <v/>
      </c>
      <c r="T789" s="34"/>
      <c r="U789" s="33"/>
      <c r="V789" s="34"/>
      <c r="W789" s="33"/>
      <c r="X789" s="33" t="str">
        <f t="shared" ref="X789:Z791" si="31">IFERROR((X779/(COUNTA($C$3:$C$773))*100),"")</f>
        <v/>
      </c>
      <c r="Y789" s="33" t="str">
        <f t="shared" si="31"/>
        <v/>
      </c>
      <c r="Z789" s="33" t="str">
        <f t="shared" si="31"/>
        <v/>
      </c>
      <c r="AA789" s="46" t="e">
        <f t="shared" si="25"/>
        <v>#DIV/0!</v>
      </c>
      <c r="AB789" s="33" t="str">
        <f t="shared" si="22"/>
        <v/>
      </c>
      <c r="AC789" s="33" t="str">
        <f t="shared" si="22"/>
        <v/>
      </c>
      <c r="AD789" s="33" t="str">
        <f t="shared" si="22"/>
        <v/>
      </c>
      <c r="AE789" s="49" t="e">
        <f t="shared" si="26"/>
        <v>#DIV/0!</v>
      </c>
      <c r="AF789" s="33" t="str">
        <f t="shared" si="23"/>
        <v/>
      </c>
      <c r="AG789" s="33" t="str">
        <f t="shared" si="23"/>
        <v/>
      </c>
      <c r="AH789" s="34" t="e">
        <f t="shared" si="27"/>
        <v>#DIV/0!</v>
      </c>
      <c r="AI789" s="33" t="str">
        <f t="shared" ref="AI789:BO789" si="32">IFERROR((AI779/(COUNTA($C$3:$C$773))*100),"")</f>
        <v/>
      </c>
      <c r="AJ789" s="33" t="str">
        <f t="shared" si="32"/>
        <v/>
      </c>
      <c r="AK789" s="33" t="str">
        <f t="shared" si="32"/>
        <v/>
      </c>
      <c r="AL789" s="33" t="str">
        <f t="shared" si="32"/>
        <v/>
      </c>
      <c r="AM789" s="33" t="str">
        <f t="shared" si="32"/>
        <v/>
      </c>
      <c r="AN789" s="33" t="str">
        <f t="shared" si="32"/>
        <v/>
      </c>
      <c r="AO789" s="33" t="str">
        <f t="shared" si="32"/>
        <v/>
      </c>
      <c r="AP789" s="33" t="str">
        <f t="shared" si="32"/>
        <v/>
      </c>
      <c r="AQ789" s="33" t="str">
        <f t="shared" si="32"/>
        <v/>
      </c>
      <c r="AR789" s="33" t="str">
        <f t="shared" si="32"/>
        <v/>
      </c>
      <c r="AS789" s="33" t="str">
        <f t="shared" si="32"/>
        <v/>
      </c>
      <c r="AT789" s="33" t="str">
        <f t="shared" si="32"/>
        <v/>
      </c>
      <c r="AU789" s="33" t="str">
        <f t="shared" si="32"/>
        <v/>
      </c>
      <c r="AV789" s="33" t="str">
        <f t="shared" si="32"/>
        <v/>
      </c>
      <c r="AW789" s="33" t="str">
        <f t="shared" si="32"/>
        <v/>
      </c>
      <c r="AX789" s="33" t="str">
        <f t="shared" si="32"/>
        <v/>
      </c>
      <c r="AY789" s="33" t="str">
        <f t="shared" si="32"/>
        <v/>
      </c>
      <c r="AZ789" s="33" t="str">
        <f t="shared" si="32"/>
        <v/>
      </c>
      <c r="BA789" s="33" t="str">
        <f t="shared" si="32"/>
        <v/>
      </c>
      <c r="BB789" s="33" t="str">
        <f t="shared" si="32"/>
        <v/>
      </c>
      <c r="BC789" s="33" t="str">
        <f t="shared" si="32"/>
        <v/>
      </c>
      <c r="BD789" s="33" t="str">
        <f t="shared" si="32"/>
        <v/>
      </c>
      <c r="BE789" s="33" t="str">
        <f t="shared" si="32"/>
        <v/>
      </c>
      <c r="BF789" s="33" t="str">
        <f t="shared" si="32"/>
        <v/>
      </c>
      <c r="BG789" s="33" t="str">
        <f t="shared" si="32"/>
        <v/>
      </c>
      <c r="BH789" s="33" t="str">
        <f t="shared" si="32"/>
        <v/>
      </c>
      <c r="BI789" s="33" t="str">
        <f t="shared" si="32"/>
        <v/>
      </c>
      <c r="BJ789" s="33" t="str">
        <f t="shared" si="32"/>
        <v/>
      </c>
      <c r="BK789" s="33" t="str">
        <f t="shared" si="32"/>
        <v/>
      </c>
      <c r="BL789" s="33" t="str">
        <f t="shared" si="32"/>
        <v/>
      </c>
      <c r="BM789" s="33" t="str">
        <f t="shared" si="32"/>
        <v/>
      </c>
      <c r="BN789" s="33" t="str">
        <f t="shared" si="32"/>
        <v/>
      </c>
      <c r="BO789" s="33" t="str">
        <f t="shared" si="32"/>
        <v/>
      </c>
    </row>
    <row r="790" spans="17:67">
      <c r="R790" s="28" t="s">
        <v>104</v>
      </c>
      <c r="S790" s="33"/>
      <c r="T790" s="34"/>
      <c r="U790" s="33"/>
      <c r="V790" s="34"/>
      <c r="W790" s="33"/>
      <c r="X790" s="33" t="str">
        <f t="shared" si="31"/>
        <v/>
      </c>
      <c r="Y790" s="33" t="str">
        <f t="shared" si="31"/>
        <v/>
      </c>
      <c r="Z790" s="33" t="str">
        <f t="shared" si="31"/>
        <v/>
      </c>
      <c r="AA790" s="46" t="e">
        <f t="shared" si="25"/>
        <v>#DIV/0!</v>
      </c>
      <c r="AB790" s="33" t="str">
        <f t="shared" si="22"/>
        <v/>
      </c>
      <c r="AC790" s="33" t="str">
        <f t="shared" si="22"/>
        <v/>
      </c>
      <c r="AD790" s="33" t="str">
        <f t="shared" si="22"/>
        <v/>
      </c>
      <c r="AE790" s="49" t="e">
        <f t="shared" si="26"/>
        <v>#DIV/0!</v>
      </c>
      <c r="AF790" s="33"/>
      <c r="AG790" s="33"/>
      <c r="AH790" s="34" t="e">
        <f t="shared" si="27"/>
        <v>#DIV/0!</v>
      </c>
    </row>
    <row r="791" spans="17:67">
      <c r="R791" s="28" t="s">
        <v>105</v>
      </c>
      <c r="S791" s="33"/>
      <c r="T791" s="34"/>
      <c r="U791" s="33"/>
      <c r="V791" s="34"/>
      <c r="W791" s="33"/>
      <c r="X791" s="33" t="str">
        <f t="shared" si="31"/>
        <v/>
      </c>
      <c r="Y791" s="33" t="str">
        <f t="shared" si="31"/>
        <v/>
      </c>
      <c r="Z791" s="33" t="str">
        <f t="shared" si="31"/>
        <v/>
      </c>
      <c r="AA791" s="46" t="e">
        <f t="shared" si="25"/>
        <v>#DIV/0!</v>
      </c>
      <c r="AB791" s="33" t="str">
        <f t="shared" si="22"/>
        <v/>
      </c>
      <c r="AC791" s="33" t="str">
        <f t="shared" si="22"/>
        <v/>
      </c>
      <c r="AD791" s="33" t="str">
        <f t="shared" si="22"/>
        <v/>
      </c>
      <c r="AE791" s="49" t="e">
        <f t="shared" si="26"/>
        <v>#DIV/0!</v>
      </c>
      <c r="AF791" s="33"/>
      <c r="AG791" s="33"/>
      <c r="AH791" s="34"/>
    </row>
    <row r="792" spans="17:67">
      <c r="R792" s="28" t="s">
        <v>106</v>
      </c>
      <c r="S792" s="33"/>
      <c r="T792" s="34"/>
      <c r="U792" s="33"/>
      <c r="V792" s="34"/>
      <c r="W792" s="33"/>
      <c r="X792" s="33"/>
      <c r="Y792" s="33"/>
      <c r="Z792" s="33"/>
      <c r="AA792" s="35" t="e">
        <f t="shared" si="25"/>
        <v>#DIV/0!</v>
      </c>
      <c r="AB792" s="33" t="str">
        <f t="shared" si="22"/>
        <v/>
      </c>
      <c r="AC792" s="33" t="str">
        <f t="shared" si="22"/>
        <v/>
      </c>
      <c r="AD792" s="33" t="str">
        <f t="shared" si="22"/>
        <v/>
      </c>
      <c r="AE792" s="49" t="e">
        <f t="shared" si="26"/>
        <v>#DIV/0!</v>
      </c>
      <c r="AF792" s="33"/>
      <c r="AG792" s="33"/>
      <c r="AH792" s="34"/>
    </row>
    <row r="793" spans="17:67">
      <c r="R793" s="28" t="s">
        <v>107</v>
      </c>
      <c r="S793" s="33"/>
      <c r="T793" s="34"/>
      <c r="U793" s="33"/>
      <c r="V793" s="34"/>
      <c r="W793" s="33"/>
      <c r="X793" s="33"/>
      <c r="Y793" s="33"/>
      <c r="Z793" s="33"/>
      <c r="AA793" s="35"/>
      <c r="AB793" s="33" t="str">
        <f t="shared" si="22"/>
        <v/>
      </c>
      <c r="AC793" s="33" t="str">
        <f t="shared" si="22"/>
        <v/>
      </c>
      <c r="AD793" s="33" t="str">
        <f t="shared" si="22"/>
        <v/>
      </c>
      <c r="AE793" s="49" t="e">
        <f t="shared" si="26"/>
        <v>#DIV/0!</v>
      </c>
      <c r="AF793" s="33"/>
      <c r="AG793" s="33"/>
      <c r="AH793" s="34"/>
      <c r="AL793" s="26" t="s">
        <v>1316</v>
      </c>
    </row>
    <row r="794" spans="17:67">
      <c r="Q794" s="30"/>
      <c r="R794" s="30"/>
      <c r="S794" s="31"/>
      <c r="T794" s="30"/>
      <c r="U794" s="31"/>
      <c r="V794" s="30"/>
      <c r="W794" s="31"/>
      <c r="X794" s="31"/>
      <c r="Y794" s="31"/>
      <c r="Z794" s="31"/>
      <c r="AA794" s="32"/>
      <c r="AB794" s="31"/>
      <c r="AC794" s="31"/>
      <c r="AD794" s="31"/>
      <c r="AE794" s="34" t="e">
        <f t="shared" si="26"/>
        <v>#DIV/0!</v>
      </c>
      <c r="AF794" s="31"/>
      <c r="AG794" s="31"/>
      <c r="AH794" s="30"/>
      <c r="AI794" s="36"/>
      <c r="AJ794" s="36"/>
      <c r="AK794" s="36"/>
      <c r="AL794" s="36"/>
      <c r="AM794" s="36"/>
      <c r="AN794" s="36"/>
      <c r="AO794" s="31"/>
      <c r="AP794" s="31"/>
      <c r="AQ794" s="31"/>
      <c r="AR794" s="31"/>
      <c r="AS794" s="31"/>
      <c r="AT794" s="31"/>
      <c r="AU794" s="36"/>
      <c r="AV794" s="36"/>
      <c r="AW794" s="36"/>
      <c r="AX794" s="36"/>
      <c r="AY794" s="36"/>
      <c r="AZ794" s="36"/>
      <c r="BA794" s="31"/>
      <c r="BB794" s="31"/>
      <c r="BC794" s="31"/>
      <c r="BD794" s="31"/>
      <c r="BE794" s="31"/>
      <c r="BF794" s="36"/>
      <c r="BG794" s="36"/>
      <c r="BH794" s="36"/>
      <c r="BI794" s="36"/>
      <c r="BJ794" s="31"/>
      <c r="BK794" s="31"/>
      <c r="BL794" s="36"/>
      <c r="BM794" s="36"/>
      <c r="BN794" s="36"/>
      <c r="BO794" s="36"/>
    </row>
    <row r="795" spans="17:67">
      <c r="S795" s="33" t="e">
        <f>SUM(S3:S773)/(COUNTA($C$3:$C$773))</f>
        <v>#DIV/0!</v>
      </c>
      <c r="U795" s="33" t="e">
        <f>SUM(U3:U773)/(COUNTA($C$3:$C$773))</f>
        <v>#DIV/0!</v>
      </c>
      <c r="W795" s="33" t="e">
        <f>SUM(W3:W773)/(COUNTA($C$3:$C$773))</f>
        <v>#DIV/0!</v>
      </c>
      <c r="X795" s="33" t="e">
        <f>SUM(X3:X773)/(COUNTA($C$3:$C$773))</f>
        <v>#DIV/0!</v>
      </c>
      <c r="Y795" s="33" t="e">
        <f>SUM(Y3:Y773)/(COUNTA($C$3:$C$773))</f>
        <v>#DIV/0!</v>
      </c>
      <c r="Z795" s="33" t="e">
        <f>SUM(Z3:Z773)/(COUNTA($C$3:$C$773))</f>
        <v>#DIV/0!</v>
      </c>
      <c r="AB795" s="33" t="e">
        <f>SUM(AB3:AB773)/(COUNTA($C$3:$C$773))</f>
        <v>#DIV/0!</v>
      </c>
      <c r="AC795" s="33" t="e">
        <f>SUM(AC3:AC773)/(COUNTA($C$3:$C$773))</f>
        <v>#DIV/0!</v>
      </c>
      <c r="AD795" s="33" t="e">
        <f>SUM(AD3:AD773)/(COUNTA($C$3:$C$773))</f>
        <v>#DIV/0!</v>
      </c>
      <c r="AF795" s="33" t="e">
        <f>SUM(AF3:AF773)/(COUNTA($C$3:$C$773))</f>
        <v>#DIV/0!</v>
      </c>
      <c r="AG795" s="33" t="e">
        <f>SUM(AG3:AG773)/(COUNTA($C$3:$C$773))</f>
        <v>#DIV/0!</v>
      </c>
      <c r="AI795" s="33" t="e">
        <f t="shared" ref="AI795:BO795" si="33">SUM(AI3:AI773)/(COUNTA($C$3:$C$773))</f>
        <v>#DIV/0!</v>
      </c>
      <c r="AJ795" s="33" t="e">
        <f t="shared" si="33"/>
        <v>#DIV/0!</v>
      </c>
      <c r="AK795" s="33" t="e">
        <f t="shared" si="33"/>
        <v>#DIV/0!</v>
      </c>
      <c r="AL795" s="33" t="e">
        <f t="shared" si="33"/>
        <v>#DIV/0!</v>
      </c>
      <c r="AM795" s="33" t="e">
        <f t="shared" si="33"/>
        <v>#DIV/0!</v>
      </c>
      <c r="AN795" s="33" t="e">
        <f t="shared" si="33"/>
        <v>#DIV/0!</v>
      </c>
      <c r="AO795" s="33" t="e">
        <f t="shared" si="33"/>
        <v>#DIV/0!</v>
      </c>
      <c r="AP795" s="33" t="e">
        <f t="shared" si="33"/>
        <v>#DIV/0!</v>
      </c>
      <c r="AQ795" s="33" t="e">
        <f t="shared" si="33"/>
        <v>#DIV/0!</v>
      </c>
      <c r="AR795" s="33" t="e">
        <f t="shared" si="33"/>
        <v>#DIV/0!</v>
      </c>
      <c r="AS795" s="33" t="e">
        <f t="shared" si="33"/>
        <v>#DIV/0!</v>
      </c>
      <c r="AT795" s="33" t="e">
        <f t="shared" si="33"/>
        <v>#DIV/0!</v>
      </c>
      <c r="AU795" s="33" t="e">
        <f t="shared" si="33"/>
        <v>#DIV/0!</v>
      </c>
      <c r="AV795" s="33" t="e">
        <f t="shared" si="33"/>
        <v>#DIV/0!</v>
      </c>
      <c r="AW795" s="33" t="e">
        <f t="shared" si="33"/>
        <v>#DIV/0!</v>
      </c>
      <c r="AX795" s="33" t="e">
        <f t="shared" si="33"/>
        <v>#DIV/0!</v>
      </c>
      <c r="AY795" s="33" t="e">
        <f t="shared" si="33"/>
        <v>#DIV/0!</v>
      </c>
      <c r="AZ795" s="33" t="e">
        <f t="shared" si="33"/>
        <v>#DIV/0!</v>
      </c>
      <c r="BA795" s="33" t="e">
        <f t="shared" si="33"/>
        <v>#DIV/0!</v>
      </c>
      <c r="BB795" s="33" t="e">
        <f t="shared" si="33"/>
        <v>#DIV/0!</v>
      </c>
      <c r="BC795" s="33" t="e">
        <f t="shared" si="33"/>
        <v>#DIV/0!</v>
      </c>
      <c r="BD795" s="33" t="e">
        <f t="shared" si="33"/>
        <v>#DIV/0!</v>
      </c>
      <c r="BE795" s="33" t="e">
        <f t="shared" si="33"/>
        <v>#DIV/0!</v>
      </c>
      <c r="BF795" s="33" t="e">
        <f t="shared" si="33"/>
        <v>#DIV/0!</v>
      </c>
      <c r="BG795" s="33" t="e">
        <f t="shared" si="33"/>
        <v>#DIV/0!</v>
      </c>
      <c r="BH795" s="33" t="e">
        <f t="shared" si="33"/>
        <v>#DIV/0!</v>
      </c>
      <c r="BI795" s="33" t="e">
        <f t="shared" si="33"/>
        <v>#DIV/0!</v>
      </c>
      <c r="BJ795" s="33" t="e">
        <f t="shared" si="33"/>
        <v>#DIV/0!</v>
      </c>
      <c r="BK795" s="33" t="e">
        <f t="shared" si="33"/>
        <v>#DIV/0!</v>
      </c>
      <c r="BL795" s="33" t="e">
        <f t="shared" si="33"/>
        <v>#DIV/0!</v>
      </c>
      <c r="BM795" s="33" t="e">
        <f t="shared" si="33"/>
        <v>#DIV/0!</v>
      </c>
      <c r="BN795" s="33" t="e">
        <f t="shared" si="33"/>
        <v>#DIV/0!</v>
      </c>
      <c r="BO795" s="33" t="e">
        <f t="shared" si="33"/>
        <v>#DIV/0!</v>
      </c>
    </row>
    <row r="796" spans="17:67" ht="51" customHeight="1">
      <c r="S796" s="37" t="e">
        <f>IF(S795=0,"",IF(S795&lt;=1.5,"น้อยที่สุด",IF(S795&lt;=2.5,"น้อย",IF(S795&lt;=3.5,"ปานกลาง",IF(S795&lt;=4.5,"มาก","มากที่สุด")))))</f>
        <v>#DIV/0!</v>
      </c>
      <c r="U796" s="37" t="e">
        <f>IF(U795=0,"",IF(U795&lt;=1.5,"น้อยที่สุด",IF(U795&lt;=2.5,"น้อย",IF(U795&lt;=3.5,"ปานกลาง",IF(U795&lt;=4.5,"มาก","มากที่สุด")))))</f>
        <v>#DIV/0!</v>
      </c>
      <c r="W796" s="37" t="e">
        <f t="shared" ref="W796:Z796" si="34">IF(W795=0,"",IF(W795&lt;=1.5,"น้อยที่สุด",IF(W795&lt;=2.5,"น้อย",IF(W795&lt;=3.5,"ปานกลาง",IF(W795&lt;=4.5,"มาก","มากที่สุด")))))</f>
        <v>#DIV/0!</v>
      </c>
      <c r="X796" s="37" t="e">
        <f t="shared" si="34"/>
        <v>#DIV/0!</v>
      </c>
      <c r="Y796" s="37" t="e">
        <f t="shared" si="34"/>
        <v>#DIV/0!</v>
      </c>
      <c r="Z796" s="37" t="e">
        <f t="shared" si="34"/>
        <v>#DIV/0!</v>
      </c>
      <c r="AB796" s="37" t="e">
        <f t="shared" ref="AB796:AG796" si="35">IF(AB795=0,"",IF(AB795&lt;=1.5,"น้อยที่สุด",IF(AB795&lt;=2.5,"น้อย",IF(AB795&lt;=3.5,"ปานกลาง",IF(AB795&lt;=4.5,"มาก","มากที่สุด")))))</f>
        <v>#DIV/0!</v>
      </c>
      <c r="AC796" s="37" t="e">
        <f t="shared" si="35"/>
        <v>#DIV/0!</v>
      </c>
      <c r="AD796" s="37" t="e">
        <f t="shared" si="35"/>
        <v>#DIV/0!</v>
      </c>
      <c r="AF796" s="37" t="e">
        <f t="shared" si="35"/>
        <v>#DIV/0!</v>
      </c>
      <c r="AG796" s="37" t="e">
        <f t="shared" si="35"/>
        <v>#DIV/0!</v>
      </c>
      <c r="AI796" s="37" t="e">
        <f>IF(AI795=0,"",IF(AI795&lt;=1.5,"น้อยที่สุด",IF(AI795&lt;=2.5,"น้อย",IF(AI795&lt;=3.5,"ปานกลาง",IF(AI795&lt;=4.5,"มาก","มากที่สุด")))))</f>
        <v>#DIV/0!</v>
      </c>
      <c r="AJ796" s="37" t="e">
        <f t="shared" ref="AJ796:BO796" si="36">IF(AJ795=0,"",IF(AJ795&lt;=1.5,"น้อยที่สุด",IF(AJ795&lt;=2.5,"น้อย",IF(AJ795&lt;=3.5,"ปานกลาง",IF(AJ795&lt;=4.5,"มาก","มากที่สุด")))))</f>
        <v>#DIV/0!</v>
      </c>
      <c r="AK796" s="37" t="e">
        <f t="shared" si="36"/>
        <v>#DIV/0!</v>
      </c>
      <c r="AL796" s="37" t="e">
        <f t="shared" si="36"/>
        <v>#DIV/0!</v>
      </c>
      <c r="AM796" s="37" t="e">
        <f t="shared" si="36"/>
        <v>#DIV/0!</v>
      </c>
      <c r="AN796" s="37" t="e">
        <f t="shared" si="36"/>
        <v>#DIV/0!</v>
      </c>
      <c r="AO796" s="37" t="e">
        <f t="shared" si="36"/>
        <v>#DIV/0!</v>
      </c>
      <c r="AP796" s="37" t="e">
        <f t="shared" si="36"/>
        <v>#DIV/0!</v>
      </c>
      <c r="AQ796" s="37" t="e">
        <f t="shared" si="36"/>
        <v>#DIV/0!</v>
      </c>
      <c r="AR796" s="37" t="e">
        <f t="shared" si="36"/>
        <v>#DIV/0!</v>
      </c>
      <c r="AS796" s="37" t="e">
        <f t="shared" si="36"/>
        <v>#DIV/0!</v>
      </c>
      <c r="AT796" s="37" t="e">
        <f t="shared" si="36"/>
        <v>#DIV/0!</v>
      </c>
      <c r="AU796" s="37" t="e">
        <f t="shared" si="36"/>
        <v>#DIV/0!</v>
      </c>
      <c r="AV796" s="37" t="e">
        <f t="shared" si="36"/>
        <v>#DIV/0!</v>
      </c>
      <c r="AW796" s="37" t="e">
        <f t="shared" si="36"/>
        <v>#DIV/0!</v>
      </c>
      <c r="AX796" s="37" t="e">
        <f t="shared" si="36"/>
        <v>#DIV/0!</v>
      </c>
      <c r="AY796" s="37" t="e">
        <f t="shared" si="36"/>
        <v>#DIV/0!</v>
      </c>
      <c r="AZ796" s="37" t="e">
        <f t="shared" si="36"/>
        <v>#DIV/0!</v>
      </c>
      <c r="BA796" s="37" t="e">
        <f t="shared" si="36"/>
        <v>#DIV/0!</v>
      </c>
      <c r="BB796" s="37" t="e">
        <f t="shared" si="36"/>
        <v>#DIV/0!</v>
      </c>
      <c r="BC796" s="37" t="e">
        <f t="shared" si="36"/>
        <v>#DIV/0!</v>
      </c>
      <c r="BD796" s="37" t="e">
        <f t="shared" si="36"/>
        <v>#DIV/0!</v>
      </c>
      <c r="BE796" s="37" t="e">
        <f t="shared" si="36"/>
        <v>#DIV/0!</v>
      </c>
      <c r="BF796" s="37" t="e">
        <f t="shared" si="36"/>
        <v>#DIV/0!</v>
      </c>
      <c r="BG796" s="37" t="e">
        <f t="shared" si="36"/>
        <v>#DIV/0!</v>
      </c>
      <c r="BH796" s="37" t="e">
        <f t="shared" si="36"/>
        <v>#DIV/0!</v>
      </c>
      <c r="BI796" s="37" t="e">
        <f t="shared" si="36"/>
        <v>#DIV/0!</v>
      </c>
      <c r="BJ796" s="37" t="e">
        <f t="shared" si="36"/>
        <v>#DIV/0!</v>
      </c>
      <c r="BK796" s="37" t="e">
        <f t="shared" si="36"/>
        <v>#DIV/0!</v>
      </c>
      <c r="BL796" s="37" t="e">
        <f t="shared" si="36"/>
        <v>#DIV/0!</v>
      </c>
      <c r="BM796" s="37" t="e">
        <f t="shared" si="36"/>
        <v>#DIV/0!</v>
      </c>
      <c r="BN796" s="37" t="e">
        <f t="shared" si="36"/>
        <v>#DIV/0!</v>
      </c>
      <c r="BO796" s="37" t="e">
        <f t="shared" si="36"/>
        <v>#DIV/0!</v>
      </c>
    </row>
    <row r="797" spans="17:67">
      <c r="AI797" s="33"/>
      <c r="AJ797" s="33"/>
    </row>
    <row r="799" spans="17:67">
      <c r="AH799" s="27" t="s">
        <v>1304</v>
      </c>
      <c r="AI799" s="33" t="e">
        <f>AVERAGE(AI795:AN795)</f>
        <v>#DIV/0!</v>
      </c>
      <c r="AO799" s="33" t="e">
        <f>AVERAGE(AO795:AT795)</f>
        <v>#DIV/0!</v>
      </c>
      <c r="AU799" s="33" t="e">
        <f>AVERAGE(AU795:AZ795)</f>
        <v>#DIV/0!</v>
      </c>
      <c r="BA799" s="33" t="e">
        <f>AVERAGE(BA795:BE795)</f>
        <v>#DIV/0!</v>
      </c>
      <c r="BF799" s="33" t="e">
        <f>AVERAGE(BF795:BI795)</f>
        <v>#DIV/0!</v>
      </c>
      <c r="BJ799" s="33" t="e">
        <f>AVERAGE(BJ795:BK795)</f>
        <v>#DIV/0!</v>
      </c>
      <c r="BL799" s="33" t="e">
        <f>AVERAGE(BL795:BO795)</f>
        <v>#DIV/0!</v>
      </c>
    </row>
    <row r="800" spans="17:67" ht="30" customHeight="1">
      <c r="AI800" s="37" t="e">
        <f>IF(AI799=0,"",IF(AI799&lt;=1.5,"น้อยที่สุด",IF(AI799&lt;=2.5,"น้อย",IF(AI799&lt;=3.5,"ปานกลาง",IF(AI799&lt;=4.5,"มาก","มากที่สุด")))))</f>
        <v>#DIV/0!</v>
      </c>
      <c r="AO800" s="37" t="e">
        <f>IF(AO799=0,"",IF(AO799&lt;=1.5,"น้อยที่สุด",IF(AO799&lt;=2.5,"น้อย",IF(AO799&lt;=3.5,"ปานกลาง",IF(AO799&lt;=4.5,"มาก","มากที่สุด")))))</f>
        <v>#DIV/0!</v>
      </c>
      <c r="AU800" s="37" t="e">
        <f>IF(AU799=0,"",IF(AU799&lt;=1.5,"น้อยที่สุด",IF(AU799&lt;=2.5,"น้อย",IF(AU799&lt;=3.5,"ปานกลาง",IF(AU799&lt;=4.5,"มาก","มากที่สุด")))))</f>
        <v>#DIV/0!</v>
      </c>
      <c r="BA800" s="37" t="e">
        <f>IF(BA799=0,"",IF(BA799&lt;=1.5,"น้อยที่สุด",IF(BA799&lt;=2.5,"น้อย",IF(BA799&lt;=3.5,"ปานกลาง",IF(BA799&lt;=4.5,"มาก","มากที่สุด")))))</f>
        <v>#DIV/0!</v>
      </c>
      <c r="BF800" s="37" t="e">
        <f>IF(BF799=0,"",IF(BF799&lt;=1.5,"น้อยที่สุด",IF(BF799&lt;=2.5,"น้อย",IF(BF799&lt;=3.5,"ปานกลาง",IF(BF799&lt;=4.5,"มาก","มากที่สุด")))))</f>
        <v>#DIV/0!</v>
      </c>
      <c r="BJ800" s="37" t="e">
        <f>IF(BJ799=0,"",IF(BJ799&lt;=1.5,"น้อยที่สุด",IF(BJ799&lt;=2.5,"น้อย",IF(BJ799&lt;=3.5,"ปานกลาง",IF(BJ799&lt;=4.5,"มาก","มากที่สุด")))))</f>
        <v>#DIV/0!</v>
      </c>
      <c r="BL800" s="37" t="e">
        <f>IF(BL799=0,"",IF(BL799&lt;=1.5,"น้อยที่สุด",IF(BL799&lt;=2.5,"น้อย",IF(BL799&lt;=3.5,"ปานกลาง",IF(BL799&lt;=4.5,"มาก","มากที่สุด")))))</f>
        <v>#DIV/0!</v>
      </c>
    </row>
    <row r="802" spans="33:72">
      <c r="AH802" s="27" t="s">
        <v>1305</v>
      </c>
      <c r="AI802" s="33" t="e">
        <f>AVERAGE(AI799,AO799,AU799,BA799,BF799,BJ799,BL799)</f>
        <v>#DIV/0!</v>
      </c>
    </row>
    <row r="803" spans="33:72" ht="27.75" customHeight="1">
      <c r="AI803" s="37" t="e">
        <f>IF(AI802=0,"",IF(AI802&lt;=1.5,"น้อยที่สุด",IF(AI802&lt;=2.5,"น้อย",IF(AI802&lt;=3.5,"ปานกลาง",IF(AI802&lt;=4.5,"มาก","มากที่สุด")))))</f>
        <v>#DIV/0!</v>
      </c>
    </row>
    <row r="805" spans="33:72">
      <c r="AH805" s="27" t="s">
        <v>1307</v>
      </c>
      <c r="AI805" s="33" t="e">
        <f>STDEV(AI3:AI773)</f>
        <v>#DIV/0!</v>
      </c>
      <c r="AJ805" s="33" t="e">
        <f t="shared" ref="AJ805:BO805" si="37">STDEV(AJ3:AJ773)</f>
        <v>#DIV/0!</v>
      </c>
      <c r="AK805" s="33" t="e">
        <f t="shared" si="37"/>
        <v>#DIV/0!</v>
      </c>
      <c r="AL805" s="33" t="e">
        <f t="shared" si="37"/>
        <v>#DIV/0!</v>
      </c>
      <c r="AM805" s="33" t="e">
        <f t="shared" si="37"/>
        <v>#DIV/0!</v>
      </c>
      <c r="AN805" s="33" t="e">
        <f t="shared" si="37"/>
        <v>#DIV/0!</v>
      </c>
      <c r="AO805" s="33" t="e">
        <f t="shared" si="37"/>
        <v>#DIV/0!</v>
      </c>
      <c r="AP805" s="33" t="e">
        <f t="shared" si="37"/>
        <v>#DIV/0!</v>
      </c>
      <c r="AQ805" s="33" t="e">
        <f t="shared" si="37"/>
        <v>#DIV/0!</v>
      </c>
      <c r="AR805" s="33" t="e">
        <f t="shared" si="37"/>
        <v>#DIV/0!</v>
      </c>
      <c r="AS805" s="33" t="e">
        <f t="shared" si="37"/>
        <v>#DIV/0!</v>
      </c>
      <c r="AT805" s="33" t="e">
        <f t="shared" si="37"/>
        <v>#DIV/0!</v>
      </c>
      <c r="AU805" s="33" t="e">
        <f t="shared" si="37"/>
        <v>#DIV/0!</v>
      </c>
      <c r="AV805" s="33" t="e">
        <f t="shared" si="37"/>
        <v>#DIV/0!</v>
      </c>
      <c r="AW805" s="33" t="e">
        <f t="shared" si="37"/>
        <v>#DIV/0!</v>
      </c>
      <c r="AX805" s="33" t="e">
        <f t="shared" si="37"/>
        <v>#DIV/0!</v>
      </c>
      <c r="AY805" s="33" t="e">
        <f t="shared" si="37"/>
        <v>#DIV/0!</v>
      </c>
      <c r="AZ805" s="33" t="e">
        <f t="shared" si="37"/>
        <v>#DIV/0!</v>
      </c>
      <c r="BA805" s="33" t="e">
        <f t="shared" si="37"/>
        <v>#DIV/0!</v>
      </c>
      <c r="BB805" s="33" t="e">
        <f t="shared" si="37"/>
        <v>#DIV/0!</v>
      </c>
      <c r="BC805" s="33" t="e">
        <f t="shared" si="37"/>
        <v>#DIV/0!</v>
      </c>
      <c r="BD805" s="33" t="e">
        <f t="shared" si="37"/>
        <v>#DIV/0!</v>
      </c>
      <c r="BE805" s="33" t="e">
        <f t="shared" si="37"/>
        <v>#DIV/0!</v>
      </c>
      <c r="BF805" s="33" t="e">
        <f t="shared" si="37"/>
        <v>#DIV/0!</v>
      </c>
      <c r="BG805" s="33" t="e">
        <f t="shared" si="37"/>
        <v>#DIV/0!</v>
      </c>
      <c r="BH805" s="33" t="e">
        <f t="shared" si="37"/>
        <v>#DIV/0!</v>
      </c>
      <c r="BI805" s="33" t="e">
        <f t="shared" si="37"/>
        <v>#DIV/0!</v>
      </c>
      <c r="BJ805" s="33" t="e">
        <f t="shared" si="37"/>
        <v>#DIV/0!</v>
      </c>
      <c r="BK805" s="33" t="e">
        <f t="shared" si="37"/>
        <v>#DIV/0!</v>
      </c>
      <c r="BL805" s="33" t="e">
        <f t="shared" si="37"/>
        <v>#DIV/0!</v>
      </c>
      <c r="BM805" s="33" t="e">
        <f t="shared" si="37"/>
        <v>#DIV/0!</v>
      </c>
      <c r="BN805" s="33" t="e">
        <f t="shared" si="37"/>
        <v>#DIV/0!</v>
      </c>
      <c r="BO805" s="33" t="e">
        <f t="shared" si="37"/>
        <v>#DIV/0!</v>
      </c>
      <c r="BP805" s="33"/>
      <c r="BQ805" s="33"/>
      <c r="BR805" s="33"/>
      <c r="BS805" s="33"/>
      <c r="BT805" s="33"/>
    </row>
    <row r="806" spans="33:72">
      <c r="AI806" s="33" t="e">
        <f>AVERAGE(AI805:AN805)</f>
        <v>#DIV/0!</v>
      </c>
      <c r="AO806" s="33" t="e">
        <f>AVERAGE(AO805:AT805)</f>
        <v>#DIV/0!</v>
      </c>
      <c r="AU806" s="33" t="e">
        <f>AVERAGE(AU805:AZ805)</f>
        <v>#DIV/0!</v>
      </c>
      <c r="BA806" s="33" t="e">
        <f>AVERAGE(BA805:BE805)</f>
        <v>#DIV/0!</v>
      </c>
      <c r="BF806" s="33" t="e">
        <f>AVERAGE(BF805:BI805)</f>
        <v>#DIV/0!</v>
      </c>
      <c r="BJ806" s="33" t="e">
        <f>AVERAGE(BJ805:BK805)</f>
        <v>#DIV/0!</v>
      </c>
      <c r="BL806" s="33" t="e">
        <f>AVERAGE(BL805:BO805)</f>
        <v>#DIV/0!</v>
      </c>
    </row>
    <row r="809" spans="33:72">
      <c r="AG809" s="26">
        <f>COUNTA(C3:C773)</f>
        <v>0</v>
      </c>
      <c r="AI809" s="33" t="e">
        <f>AI799</f>
        <v>#DIV/0!</v>
      </c>
      <c r="AJ809" s="33" t="e">
        <f>AI806</f>
        <v>#DIV/0!</v>
      </c>
      <c r="AK809" s="33" t="e">
        <f>AO799</f>
        <v>#DIV/0!</v>
      </c>
      <c r="AL809" s="33" t="e">
        <f>AO806</f>
        <v>#DIV/0!</v>
      </c>
      <c r="AM809" s="33" t="e">
        <f>AU799</f>
        <v>#DIV/0!</v>
      </c>
      <c r="AN809" s="33" t="e">
        <f>AU806</f>
        <v>#DIV/0!</v>
      </c>
      <c r="AO809" s="33" t="e">
        <f>BA799</f>
        <v>#DIV/0!</v>
      </c>
      <c r="AP809" s="33" t="e">
        <f>BA806</f>
        <v>#DIV/0!</v>
      </c>
      <c r="AQ809" s="33" t="e">
        <f>BF799</f>
        <v>#DIV/0!</v>
      </c>
      <c r="AR809" s="33" t="e">
        <f>BF806</f>
        <v>#DIV/0!</v>
      </c>
      <c r="AS809" s="33" t="e">
        <f>BJ799</f>
        <v>#DIV/0!</v>
      </c>
      <c r="AT809" s="33" t="e">
        <f>BJ806</f>
        <v>#DIV/0!</v>
      </c>
      <c r="AU809" s="33" t="e">
        <f>BL799</f>
        <v>#DIV/0!</v>
      </c>
      <c r="AV809" s="33" t="e">
        <f>BL806</f>
        <v>#DIV/0!</v>
      </c>
    </row>
    <row r="810" spans="33:72">
      <c r="AS810" s="33" t="e">
        <f>BJ795</f>
        <v>#DIV/0!</v>
      </c>
      <c r="AT810" s="33" t="e">
        <f>BJ805</f>
        <v>#DIV/0!</v>
      </c>
    </row>
    <row r="814" spans="33:72">
      <c r="AI814" s="26" t="s">
        <v>1299</v>
      </c>
      <c r="AJ814" s="26" t="s">
        <v>1311</v>
      </c>
      <c r="AK814" s="26" t="s">
        <v>1312</v>
      </c>
      <c r="AL814" s="26" t="s">
        <v>1313</v>
      </c>
      <c r="AM814" s="26" t="s">
        <v>1314</v>
      </c>
      <c r="AN814" s="26" t="s">
        <v>1315</v>
      </c>
    </row>
    <row r="815" spans="33:72">
      <c r="AH815" s="48" t="s">
        <v>1259</v>
      </c>
      <c r="AI815" s="29">
        <f>$AG$809</f>
        <v>0</v>
      </c>
      <c r="AJ815" s="29">
        <f>MIN(AJ816:AJ821)</f>
        <v>0</v>
      </c>
      <c r="AK815" s="29">
        <f>MAX(AK816:AK821)</f>
        <v>0</v>
      </c>
      <c r="AL815" s="64" t="e">
        <f>AI799</f>
        <v>#DIV/0!</v>
      </c>
      <c r="AM815" s="64" t="e">
        <f>AI806</f>
        <v>#DIV/0!</v>
      </c>
      <c r="AN815" s="26" t="e">
        <f>AI800</f>
        <v>#DIV/0!</v>
      </c>
      <c r="AQ815" s="27" t="str">
        <f>AH815</f>
        <v>1. ด้านคุณธรรม จริยธรรม</v>
      </c>
      <c r="AR815" s="26">
        <f t="shared" ref="AR815:AW815" si="38">AI815</f>
        <v>0</v>
      </c>
      <c r="AS815" s="26">
        <f t="shared" si="38"/>
        <v>0</v>
      </c>
      <c r="AT815" s="26">
        <f t="shared" si="38"/>
        <v>0</v>
      </c>
      <c r="AU815" s="33" t="e">
        <f t="shared" si="38"/>
        <v>#DIV/0!</v>
      </c>
      <c r="AV815" s="33" t="e">
        <f t="shared" si="38"/>
        <v>#DIV/0!</v>
      </c>
      <c r="AW815" s="27" t="e">
        <f t="shared" si="38"/>
        <v>#DIV/0!</v>
      </c>
    </row>
    <row r="816" spans="33:72">
      <c r="AH816" s="27" t="s">
        <v>1260</v>
      </c>
      <c r="AI816" s="26">
        <f t="shared" ref="AI816:AP854" si="39">$AG$809</f>
        <v>0</v>
      </c>
      <c r="AJ816" s="26">
        <f>MIN($AI$3:$AI$773)</f>
        <v>0</v>
      </c>
      <c r="AK816" s="26">
        <f>MAX($AI$3:$AI$773)</f>
        <v>0</v>
      </c>
      <c r="AL816" s="33" t="e">
        <f>AI795</f>
        <v>#DIV/0!</v>
      </c>
      <c r="AM816" s="33" t="e">
        <f>AI805</f>
        <v>#DIV/0!</v>
      </c>
      <c r="AN816" s="26" t="e">
        <f>AI796</f>
        <v>#DIV/0!</v>
      </c>
      <c r="AQ816" s="27" t="str">
        <f>AH822</f>
        <v>2. ด้านความรู้วิชาการ วิชาชีพ</v>
      </c>
      <c r="AR816" s="26">
        <f t="shared" ref="AR816:AW816" si="40">AI822</f>
        <v>0</v>
      </c>
      <c r="AS816" s="26">
        <f t="shared" si="40"/>
        <v>0</v>
      </c>
      <c r="AT816" s="26">
        <f t="shared" si="40"/>
        <v>0</v>
      </c>
      <c r="AU816" s="33" t="e">
        <f t="shared" si="40"/>
        <v>#DIV/0!</v>
      </c>
      <c r="AV816" s="33" t="e">
        <f t="shared" si="40"/>
        <v>#DIV/0!</v>
      </c>
      <c r="AW816" s="27" t="e">
        <f t="shared" si="40"/>
        <v>#DIV/0!</v>
      </c>
    </row>
    <row r="817" spans="34:49">
      <c r="AH817" s="27" t="s">
        <v>1261</v>
      </c>
      <c r="AI817" s="26">
        <f t="shared" si="39"/>
        <v>0</v>
      </c>
      <c r="AJ817" s="26">
        <f>MIN(AJ$3:AJ$773)</f>
        <v>0</v>
      </c>
      <c r="AK817" s="26">
        <f>MIN(AJ$3:AJ$773)</f>
        <v>0</v>
      </c>
      <c r="AL817" s="33" t="e">
        <f>AJ795</f>
        <v>#DIV/0!</v>
      </c>
      <c r="AM817" s="33" t="e">
        <f>AJ805</f>
        <v>#DIV/0!</v>
      </c>
      <c r="AN817" s="26" t="e">
        <f>AJ796</f>
        <v>#DIV/0!</v>
      </c>
      <c r="AQ817" s="27" t="str">
        <f>AH829</f>
        <v>3. ด้านทักษะทางปัญญา</v>
      </c>
      <c r="AR817" s="26">
        <f t="shared" ref="AR817:AW817" si="41">AI829</f>
        <v>0</v>
      </c>
      <c r="AS817" s="26">
        <f t="shared" si="41"/>
        <v>0</v>
      </c>
      <c r="AT817" s="26">
        <f t="shared" si="41"/>
        <v>0</v>
      </c>
      <c r="AU817" s="33" t="e">
        <f t="shared" si="41"/>
        <v>#DIV/0!</v>
      </c>
      <c r="AV817" s="33" t="e">
        <f t="shared" si="41"/>
        <v>#DIV/0!</v>
      </c>
      <c r="AW817" s="27" t="e">
        <f t="shared" si="41"/>
        <v>#DIV/0!</v>
      </c>
    </row>
    <row r="818" spans="34:49">
      <c r="AH818" s="27" t="s">
        <v>1262</v>
      </c>
      <c r="AI818" s="26">
        <f t="shared" si="39"/>
        <v>0</v>
      </c>
      <c r="AJ818" s="26">
        <f>MIN(AK$3:AK$773)</f>
        <v>0</v>
      </c>
      <c r="AK818" s="26">
        <f>MAX(AK$3:AK$773)</f>
        <v>0</v>
      </c>
      <c r="AL818" s="33" t="e">
        <f>AK795</f>
        <v>#DIV/0!</v>
      </c>
      <c r="AM818" s="33" t="e">
        <f>AK805</f>
        <v>#DIV/0!</v>
      </c>
      <c r="AN818" s="26" t="e">
        <f>AK796</f>
        <v>#DIV/0!</v>
      </c>
      <c r="AQ818" s="27" t="str">
        <f>AH836</f>
        <v>4. ด้านทักษะความสัมพันธ์ระหว่างบุคคลและความรับผิดชอบ</v>
      </c>
      <c r="AR818" s="26">
        <f t="shared" ref="AR818:AW818" si="42">AI836</f>
        <v>0</v>
      </c>
      <c r="AS818" s="26">
        <f t="shared" si="42"/>
        <v>0</v>
      </c>
      <c r="AT818" s="26">
        <f t="shared" si="42"/>
        <v>0</v>
      </c>
      <c r="AU818" s="33" t="e">
        <f t="shared" si="42"/>
        <v>#DIV/0!</v>
      </c>
      <c r="AV818" s="33" t="e">
        <f t="shared" si="42"/>
        <v>#DIV/0!</v>
      </c>
      <c r="AW818" s="27" t="e">
        <f t="shared" si="42"/>
        <v>#DIV/0!</v>
      </c>
    </row>
    <row r="819" spans="34:49">
      <c r="AH819" s="27" t="s">
        <v>1263</v>
      </c>
      <c r="AI819" s="26">
        <f t="shared" si="39"/>
        <v>0</v>
      </c>
      <c r="AJ819" s="26">
        <f>MIN(AL$3:AL$773)</f>
        <v>0</v>
      </c>
      <c r="AK819" s="26">
        <f>MAX(AL$3:AL$773)</f>
        <v>0</v>
      </c>
      <c r="AL819" s="33" t="e">
        <f>AL795</f>
        <v>#DIV/0!</v>
      </c>
      <c r="AM819" s="33" t="e">
        <f>AL805</f>
        <v>#DIV/0!</v>
      </c>
      <c r="AN819" s="26" t="e">
        <f>AL796</f>
        <v>#DIV/0!</v>
      </c>
      <c r="AQ819" s="27" t="str">
        <f>AH842</f>
        <v>5. ด้านทักษะการวิเคราะห์เชิงตัวเลข การสื่อสาร และการใช้เทคโนโลยีสารสนเทศ</v>
      </c>
      <c r="AR819" s="26">
        <f t="shared" ref="AR819:AW819" si="43">AI842</f>
        <v>0</v>
      </c>
      <c r="AS819" s="26">
        <f t="shared" si="43"/>
        <v>0</v>
      </c>
      <c r="AT819" s="26">
        <f t="shared" si="43"/>
        <v>0</v>
      </c>
      <c r="AU819" s="33" t="e">
        <f t="shared" si="43"/>
        <v>#DIV/0!</v>
      </c>
      <c r="AV819" s="33" t="e">
        <f t="shared" si="43"/>
        <v>#DIV/0!</v>
      </c>
      <c r="AW819" s="27" t="e">
        <f t="shared" si="43"/>
        <v>#DIV/0!</v>
      </c>
    </row>
    <row r="820" spans="34:49">
      <c r="AH820" s="27" t="s">
        <v>1264</v>
      </c>
      <c r="AI820" s="26">
        <f t="shared" si="39"/>
        <v>0</v>
      </c>
      <c r="AJ820" s="26">
        <f>MIN(AM$3:AM$773)</f>
        <v>0</v>
      </c>
      <c r="AK820" s="26">
        <f>MAX(AM$3:AM$773)</f>
        <v>0</v>
      </c>
      <c r="AL820" s="33" t="e">
        <f>AM795</f>
        <v>#DIV/0!</v>
      </c>
      <c r="AM820" s="33" t="e">
        <f>AM805</f>
        <v>#DIV/0!</v>
      </c>
      <c r="AN820" s="26" t="e">
        <f>AM796</f>
        <v>#DIV/0!</v>
      </c>
      <c r="AQ820" s="27" t="str">
        <f>AH847</f>
        <v>6. ด้านทักษะการปฏิบัติงาน</v>
      </c>
      <c r="AR820" s="29">
        <f t="shared" ref="AR820:AW820" si="44">AI847</f>
        <v>0</v>
      </c>
      <c r="AS820" s="29">
        <f t="shared" si="44"/>
        <v>0</v>
      </c>
      <c r="AT820" s="29">
        <f t="shared" si="44"/>
        <v>0</v>
      </c>
      <c r="AU820" s="64" t="e">
        <f t="shared" si="44"/>
        <v>#DIV/0!</v>
      </c>
      <c r="AV820" s="64" t="e">
        <f t="shared" si="44"/>
        <v>#DIV/0!</v>
      </c>
      <c r="AW820" s="27" t="e">
        <f t="shared" si="44"/>
        <v>#DIV/0!</v>
      </c>
    </row>
    <row r="821" spans="34:49">
      <c r="AH821" s="27" t="s">
        <v>1265</v>
      </c>
      <c r="AI821" s="26">
        <f t="shared" si="39"/>
        <v>0</v>
      </c>
      <c r="AJ821" s="26">
        <f>MIN(AN$3:AN$773)</f>
        <v>0</v>
      </c>
      <c r="AK821" s="26">
        <f>MIN(AN$3:AN$773)</f>
        <v>0</v>
      </c>
      <c r="AL821" s="33" t="e">
        <f>AN795</f>
        <v>#DIV/0!</v>
      </c>
      <c r="AM821" s="33" t="e">
        <f>AN805</f>
        <v>#DIV/0!</v>
      </c>
      <c r="AN821" s="26" t="e">
        <f>AN796</f>
        <v>#DIV/0!</v>
      </c>
      <c r="AQ821" s="27" t="str">
        <f>AH850</f>
        <v>7. ด้านอัตลักษณ์ของนักศึกษามหาวิทยาลัยอุบลราชธานี : “สร้างสรรค์ สามัคคี สำนึกดีต่อสังคม”</v>
      </c>
      <c r="AR821" s="26">
        <f t="shared" ref="AR821:AW821" si="45">AI850</f>
        <v>0</v>
      </c>
      <c r="AS821" s="26">
        <f t="shared" si="45"/>
        <v>0</v>
      </c>
      <c r="AT821" s="26">
        <f t="shared" si="45"/>
        <v>0</v>
      </c>
      <c r="AU821" s="33" t="e">
        <f t="shared" si="45"/>
        <v>#DIV/0!</v>
      </c>
      <c r="AV821" s="33" t="e">
        <f t="shared" si="45"/>
        <v>#DIV/0!</v>
      </c>
      <c r="AW821" s="27" t="e">
        <f t="shared" si="45"/>
        <v>#DIV/0!</v>
      </c>
    </row>
    <row r="822" spans="34:49">
      <c r="AH822" s="48" t="s">
        <v>1266</v>
      </c>
      <c r="AI822" s="29">
        <f t="shared" si="39"/>
        <v>0</v>
      </c>
      <c r="AJ822" s="29">
        <f>MIN(AJ823:AJ828)</f>
        <v>0</v>
      </c>
      <c r="AK822" s="29">
        <f>MAX(AK823:AK828)</f>
        <v>0</v>
      </c>
      <c r="AL822" s="64" t="e">
        <f>AO799</f>
        <v>#DIV/0!</v>
      </c>
      <c r="AM822" s="64" t="e">
        <f>AO806</f>
        <v>#DIV/0!</v>
      </c>
      <c r="AN822" s="26" t="e">
        <f>AO800</f>
        <v>#DIV/0!</v>
      </c>
    </row>
    <row r="823" spans="34:49">
      <c r="AH823" s="27" t="s">
        <v>1308</v>
      </c>
      <c r="AI823" s="26">
        <f t="shared" si="39"/>
        <v>0</v>
      </c>
      <c r="AJ823" s="26">
        <f>MIN(AO$3:AO$773)</f>
        <v>0</v>
      </c>
      <c r="AK823" s="26">
        <f>MAX(AO$3:AO$773)</f>
        <v>0</v>
      </c>
      <c r="AL823" s="33" t="e">
        <f>AO795</f>
        <v>#DIV/0!</v>
      </c>
      <c r="AM823" s="33" t="e">
        <f>AO805</f>
        <v>#DIV/0!</v>
      </c>
      <c r="AN823" s="26" t="e">
        <f>AO796</f>
        <v>#DIV/0!</v>
      </c>
    </row>
    <row r="824" spans="34:49">
      <c r="AH824" s="27" t="s">
        <v>1268</v>
      </c>
      <c r="AI824" s="26">
        <f t="shared" si="39"/>
        <v>0</v>
      </c>
      <c r="AJ824" s="26">
        <f>MIN(AP$3:AP$773)</f>
        <v>0</v>
      </c>
      <c r="AK824" s="26">
        <f>MAX(AP$3:AP$773)</f>
        <v>0</v>
      </c>
      <c r="AL824" s="33" t="e">
        <f>AP795</f>
        <v>#DIV/0!</v>
      </c>
      <c r="AM824" s="33" t="e">
        <f>AP805</f>
        <v>#DIV/0!</v>
      </c>
      <c r="AN824" s="26" t="e">
        <f>AP796</f>
        <v>#DIV/0!</v>
      </c>
    </row>
    <row r="825" spans="34:49">
      <c r="AH825" s="27" t="s">
        <v>1269</v>
      </c>
      <c r="AI825" s="26">
        <f t="shared" si="39"/>
        <v>0</v>
      </c>
      <c r="AJ825" s="26">
        <f>MIN(AQ$3:AQ$773)</f>
        <v>0</v>
      </c>
      <c r="AK825" s="26">
        <f>MAX(AQ$3:AQ$773)</f>
        <v>0</v>
      </c>
      <c r="AL825" s="33" t="e">
        <f>AQ795</f>
        <v>#DIV/0!</v>
      </c>
      <c r="AM825" s="33" t="e">
        <f>AQ805</f>
        <v>#DIV/0!</v>
      </c>
      <c r="AN825" s="26" t="e">
        <f>AQ796</f>
        <v>#DIV/0!</v>
      </c>
    </row>
    <row r="826" spans="34:49">
      <c r="AH826" s="27" t="s">
        <v>1270</v>
      </c>
      <c r="AI826" s="26">
        <f t="shared" si="39"/>
        <v>0</v>
      </c>
      <c r="AJ826" s="26">
        <f>MIN(AR$3:AR$773)</f>
        <v>0</v>
      </c>
      <c r="AK826" s="26">
        <f>MAX(AR$3:AR$773)</f>
        <v>0</v>
      </c>
      <c r="AL826" s="33" t="e">
        <f>AR795</f>
        <v>#DIV/0!</v>
      </c>
      <c r="AM826" s="33" t="e">
        <f>AR805</f>
        <v>#DIV/0!</v>
      </c>
      <c r="AN826" s="26" t="e">
        <f>AR796</f>
        <v>#DIV/0!</v>
      </c>
    </row>
    <row r="827" spans="34:49">
      <c r="AH827" s="27" t="s">
        <v>1271</v>
      </c>
      <c r="AI827" s="26">
        <f t="shared" si="39"/>
        <v>0</v>
      </c>
      <c r="AJ827" s="26">
        <f>MIN(AS$3:AS$773)</f>
        <v>0</v>
      </c>
      <c r="AK827" s="26">
        <f>MAX(AS$3:AS$773)</f>
        <v>0</v>
      </c>
      <c r="AL827" s="33" t="e">
        <f>AS795</f>
        <v>#DIV/0!</v>
      </c>
      <c r="AM827" s="33" t="e">
        <f>AS805</f>
        <v>#DIV/0!</v>
      </c>
      <c r="AN827" s="26" t="e">
        <f>AS796</f>
        <v>#DIV/0!</v>
      </c>
    </row>
    <row r="828" spans="34:49">
      <c r="AH828" s="27" t="s">
        <v>1272</v>
      </c>
      <c r="AI828" s="26">
        <f t="shared" si="39"/>
        <v>0</v>
      </c>
      <c r="AJ828" s="26">
        <f>MIN(AT$3:AT$773)</f>
        <v>0</v>
      </c>
      <c r="AK828" s="26">
        <f>MAX(AT$3:AT$773)</f>
        <v>0</v>
      </c>
      <c r="AL828" s="33" t="e">
        <f>AT795</f>
        <v>#DIV/0!</v>
      </c>
      <c r="AM828" s="33" t="e">
        <f>AT805</f>
        <v>#DIV/0!</v>
      </c>
      <c r="AN828" s="26" t="e">
        <f>AT796</f>
        <v>#DIV/0!</v>
      </c>
    </row>
    <row r="829" spans="34:49">
      <c r="AH829" s="48" t="s">
        <v>1273</v>
      </c>
      <c r="AI829" s="29">
        <f t="shared" si="39"/>
        <v>0</v>
      </c>
      <c r="AJ829" s="29">
        <f>MIN(AJ830:AJ835)</f>
        <v>0</v>
      </c>
      <c r="AK829" s="29">
        <f>MAX(AK830:AK835)</f>
        <v>0</v>
      </c>
      <c r="AL829" s="64" t="e">
        <f>AU799</f>
        <v>#DIV/0!</v>
      </c>
      <c r="AM829" s="64" t="e">
        <f>AU806</f>
        <v>#DIV/0!</v>
      </c>
      <c r="AN829" s="26" t="e">
        <f>AU800</f>
        <v>#DIV/0!</v>
      </c>
    </row>
    <row r="830" spans="34:49">
      <c r="AH830" s="27" t="s">
        <v>1274</v>
      </c>
      <c r="AI830" s="26">
        <f t="shared" si="39"/>
        <v>0</v>
      </c>
      <c r="AJ830" s="26">
        <f>MIN(AU$3:AU$773)</f>
        <v>0</v>
      </c>
      <c r="AK830" s="26">
        <f>MAX(AU$3:AU$773)</f>
        <v>0</v>
      </c>
      <c r="AL830" s="33" t="e">
        <f>AU795</f>
        <v>#DIV/0!</v>
      </c>
      <c r="AM830" s="33" t="e">
        <f>AU805</f>
        <v>#DIV/0!</v>
      </c>
      <c r="AN830" s="26" t="e">
        <f>AU796</f>
        <v>#DIV/0!</v>
      </c>
    </row>
    <row r="831" spans="34:49">
      <c r="AH831" s="27" t="s">
        <v>1275</v>
      </c>
      <c r="AI831" s="26">
        <f t="shared" si="39"/>
        <v>0</v>
      </c>
      <c r="AJ831" s="26">
        <f>MIN(AV$3:AV$773)</f>
        <v>0</v>
      </c>
      <c r="AK831" s="26">
        <f>MAX(AV$3:AV$773)</f>
        <v>0</v>
      </c>
      <c r="AL831" s="33" t="e">
        <f>AV795</f>
        <v>#DIV/0!</v>
      </c>
      <c r="AM831" s="33" t="e">
        <f>AV805</f>
        <v>#DIV/0!</v>
      </c>
      <c r="AN831" s="26" t="e">
        <f>AV796</f>
        <v>#DIV/0!</v>
      </c>
    </row>
    <row r="832" spans="34:49">
      <c r="AH832" s="27" t="s">
        <v>1276</v>
      </c>
      <c r="AI832" s="26">
        <f t="shared" si="39"/>
        <v>0</v>
      </c>
      <c r="AJ832" s="26">
        <f>MIN(AW$3:AW$773)</f>
        <v>0</v>
      </c>
      <c r="AK832" s="26">
        <f>MAX(AW$3:AW$773)</f>
        <v>0</v>
      </c>
      <c r="AL832" s="33" t="e">
        <f>AW795</f>
        <v>#DIV/0!</v>
      </c>
      <c r="AM832" s="33" t="e">
        <f>AW805</f>
        <v>#DIV/0!</v>
      </c>
      <c r="AN832" s="26" t="e">
        <f>AW796</f>
        <v>#DIV/0!</v>
      </c>
    </row>
    <row r="833" spans="34:47">
      <c r="AH833" s="27" t="s">
        <v>1277</v>
      </c>
      <c r="AI833" s="26">
        <f t="shared" si="39"/>
        <v>0</v>
      </c>
      <c r="AJ833" s="26">
        <f>MIN(AX$3:AX$773)</f>
        <v>0</v>
      </c>
      <c r="AK833" s="26">
        <f>MAX(AX$3:AX$773)</f>
        <v>0</v>
      </c>
      <c r="AL833" s="33" t="e">
        <f>AX795</f>
        <v>#DIV/0!</v>
      </c>
      <c r="AM833" s="33" t="e">
        <f>AX805</f>
        <v>#DIV/0!</v>
      </c>
      <c r="AN833" s="26" t="e">
        <f>AX796</f>
        <v>#DIV/0!</v>
      </c>
    </row>
    <row r="834" spans="34:47">
      <c r="AH834" s="27" t="s">
        <v>1278</v>
      </c>
      <c r="AI834" s="26">
        <f t="shared" si="39"/>
        <v>0</v>
      </c>
      <c r="AJ834" s="26">
        <f>MIN(AY$3:AY$773)</f>
        <v>0</v>
      </c>
      <c r="AK834" s="26">
        <f>MAX(AY$3:AY$773)</f>
        <v>0</v>
      </c>
      <c r="AL834" s="33" t="e">
        <f>AY795</f>
        <v>#DIV/0!</v>
      </c>
      <c r="AM834" s="33" t="e">
        <f>AY805</f>
        <v>#DIV/0!</v>
      </c>
      <c r="AN834" s="26" t="e">
        <f>AY796</f>
        <v>#DIV/0!</v>
      </c>
    </row>
    <row r="835" spans="34:47">
      <c r="AH835" s="27" t="s">
        <v>1279</v>
      </c>
      <c r="AI835" s="26">
        <f t="shared" si="39"/>
        <v>0</v>
      </c>
      <c r="AJ835" s="26">
        <f>MIN(AZ$3:AZ$773)</f>
        <v>0</v>
      </c>
      <c r="AK835" s="26">
        <f>MAX(AZ$3:AZ$773)</f>
        <v>0</v>
      </c>
      <c r="AL835" s="33" t="e">
        <f>AZ795</f>
        <v>#DIV/0!</v>
      </c>
      <c r="AM835" s="33" t="e">
        <f>AZ805</f>
        <v>#DIV/0!</v>
      </c>
      <c r="AN835" s="26" t="e">
        <f>AZ796</f>
        <v>#DIV/0!</v>
      </c>
    </row>
    <row r="836" spans="34:47">
      <c r="AH836" s="48" t="s">
        <v>1280</v>
      </c>
      <c r="AI836" s="29">
        <f t="shared" si="39"/>
        <v>0</v>
      </c>
      <c r="AJ836" s="29">
        <f>MIN(AJ837:AJ841)</f>
        <v>0</v>
      </c>
      <c r="AK836" s="29">
        <f>MAX(AK837:AK841)</f>
        <v>0</v>
      </c>
      <c r="AL836" s="64" t="e">
        <f>BA799</f>
        <v>#DIV/0!</v>
      </c>
      <c r="AM836" s="64" t="e">
        <f>BA806</f>
        <v>#DIV/0!</v>
      </c>
      <c r="AN836" s="26" t="e">
        <f>BA800</f>
        <v>#DIV/0!</v>
      </c>
    </row>
    <row r="837" spans="34:47">
      <c r="AH837" s="27" t="s">
        <v>1309</v>
      </c>
      <c r="AI837" s="26">
        <f t="shared" si="39"/>
        <v>0</v>
      </c>
      <c r="AJ837" s="26">
        <f>MIN(BA$3:BA$773)</f>
        <v>0</v>
      </c>
      <c r="AK837" s="26">
        <f>MAX(BA$3:BA$773)</f>
        <v>0</v>
      </c>
      <c r="AL837" s="33" t="e">
        <f>BA795</f>
        <v>#DIV/0!</v>
      </c>
      <c r="AM837" s="33" t="e">
        <f>BA805</f>
        <v>#DIV/0!</v>
      </c>
      <c r="AN837" s="26" t="e">
        <f>BA796</f>
        <v>#DIV/0!</v>
      </c>
    </row>
    <row r="838" spans="34:47">
      <c r="AH838" s="27" t="s">
        <v>1282</v>
      </c>
      <c r="AI838" s="26">
        <f t="shared" si="39"/>
        <v>0</v>
      </c>
      <c r="AJ838" s="26">
        <f>MIN(BB$3:BB$773)</f>
        <v>0</v>
      </c>
      <c r="AK838" s="26">
        <f>MAX(BB$3:BB$773)</f>
        <v>0</v>
      </c>
      <c r="AL838" s="33" t="e">
        <f>BB795</f>
        <v>#DIV/0!</v>
      </c>
      <c r="AM838" s="33" t="e">
        <f>BB805</f>
        <v>#DIV/0!</v>
      </c>
      <c r="AN838" s="26" t="e">
        <f>BB796</f>
        <v>#DIV/0!</v>
      </c>
    </row>
    <row r="839" spans="34:47">
      <c r="AH839" s="27" t="s">
        <v>1283</v>
      </c>
      <c r="AI839" s="26">
        <f t="shared" si="39"/>
        <v>0</v>
      </c>
      <c r="AJ839" s="26">
        <f>MIN(BC$3:BC$773)</f>
        <v>0</v>
      </c>
      <c r="AK839" s="26">
        <f>MAX(BC$3:BC$773)</f>
        <v>0</v>
      </c>
      <c r="AL839" s="33" t="e">
        <f>BC795</f>
        <v>#DIV/0!</v>
      </c>
      <c r="AM839" s="33" t="e">
        <f>BC805</f>
        <v>#DIV/0!</v>
      </c>
      <c r="AN839" s="26" t="e">
        <f>BC796</f>
        <v>#DIV/0!</v>
      </c>
    </row>
    <row r="840" spans="34:47">
      <c r="AH840" s="27" t="s">
        <v>1284</v>
      </c>
      <c r="AI840" s="26">
        <f t="shared" si="39"/>
        <v>0</v>
      </c>
      <c r="AJ840" s="26">
        <f>MIN(BD$3:BD$773)</f>
        <v>0</v>
      </c>
      <c r="AK840" s="26">
        <f>MAX(BD$3:BD$773)</f>
        <v>0</v>
      </c>
      <c r="AL840" s="33" t="e">
        <f>BD795</f>
        <v>#DIV/0!</v>
      </c>
      <c r="AM840" s="33" t="e">
        <f>BD805</f>
        <v>#DIV/0!</v>
      </c>
      <c r="AN840" s="26" t="e">
        <f>BD796</f>
        <v>#DIV/0!</v>
      </c>
    </row>
    <row r="841" spans="34:47">
      <c r="AH841" s="27" t="s">
        <v>1285</v>
      </c>
      <c r="AI841" s="26">
        <f t="shared" si="39"/>
        <v>0</v>
      </c>
      <c r="AJ841" s="26">
        <f>MIN(BE$3:BE$773)</f>
        <v>0</v>
      </c>
      <c r="AK841" s="26">
        <f>MAX(BE$3:BE$773)</f>
        <v>0</v>
      </c>
      <c r="AL841" s="33" t="e">
        <f>BE795</f>
        <v>#DIV/0!</v>
      </c>
      <c r="AM841" s="33" t="e">
        <f>BE805</f>
        <v>#DIV/0!</v>
      </c>
      <c r="AN841" s="26" t="e">
        <f>BE796</f>
        <v>#DIV/0!</v>
      </c>
    </row>
    <row r="842" spans="34:47">
      <c r="AH842" s="48" t="s">
        <v>1286</v>
      </c>
      <c r="AI842" s="29">
        <f t="shared" si="39"/>
        <v>0</v>
      </c>
      <c r="AJ842" s="29">
        <f>MIN(AJ843:AJ846)</f>
        <v>0</v>
      </c>
      <c r="AK842" s="29">
        <f>MAX(AK843:AK846)</f>
        <v>0</v>
      </c>
      <c r="AL842" s="64" t="e">
        <f>BF799</f>
        <v>#DIV/0!</v>
      </c>
      <c r="AM842" s="64" t="e">
        <f>BF806</f>
        <v>#DIV/0!</v>
      </c>
      <c r="AN842" s="26" t="e">
        <f>BF800</f>
        <v>#DIV/0!</v>
      </c>
    </row>
    <row r="843" spans="34:47">
      <c r="AH843" s="27" t="s">
        <v>1287</v>
      </c>
      <c r="AI843" s="26">
        <f t="shared" si="39"/>
        <v>0</v>
      </c>
      <c r="AJ843" s="26">
        <f>MIN(BF$3:BF$773)</f>
        <v>0</v>
      </c>
      <c r="AK843" s="26">
        <f>MAX(BF$3:BF$773)</f>
        <v>0</v>
      </c>
      <c r="AL843" s="33" t="e">
        <f>BF795</f>
        <v>#DIV/0!</v>
      </c>
      <c r="AM843" s="33" t="e">
        <f>BF805</f>
        <v>#DIV/0!</v>
      </c>
      <c r="AN843" s="26" t="e">
        <f>BF796</f>
        <v>#DIV/0!</v>
      </c>
    </row>
    <row r="844" spans="34:47">
      <c r="AH844" s="27" t="s">
        <v>1288</v>
      </c>
      <c r="AI844" s="26">
        <f t="shared" si="39"/>
        <v>0</v>
      </c>
      <c r="AJ844" s="26">
        <f>MIN(BG$3:BG$773)</f>
        <v>0</v>
      </c>
      <c r="AK844" s="26">
        <f>MAX(BG$3:BG$773)</f>
        <v>0</v>
      </c>
      <c r="AL844" s="33" t="e">
        <f>BG795</f>
        <v>#DIV/0!</v>
      </c>
      <c r="AM844" s="33" t="e">
        <f>BG805</f>
        <v>#DIV/0!</v>
      </c>
      <c r="AN844" s="26" t="e">
        <f>BG796</f>
        <v>#DIV/0!</v>
      </c>
    </row>
    <row r="845" spans="34:47">
      <c r="AH845" s="27" t="s">
        <v>1289</v>
      </c>
      <c r="AI845" s="26">
        <f t="shared" si="39"/>
        <v>0</v>
      </c>
      <c r="AJ845" s="26">
        <f>MIN(BH$3:BH$773)</f>
        <v>0</v>
      </c>
      <c r="AK845" s="26">
        <f>MAX(BH$3:BH$773)</f>
        <v>0</v>
      </c>
      <c r="AL845" s="33" t="e">
        <f>BH795</f>
        <v>#DIV/0!</v>
      </c>
      <c r="AM845" s="33" t="e">
        <f>BH805</f>
        <v>#DIV/0!</v>
      </c>
      <c r="AN845" s="26" t="e">
        <f>BH796</f>
        <v>#DIV/0!</v>
      </c>
    </row>
    <row r="846" spans="34:47">
      <c r="AH846" s="27" t="s">
        <v>1290</v>
      </c>
      <c r="AI846" s="26">
        <f t="shared" si="39"/>
        <v>0</v>
      </c>
      <c r="AJ846" s="26">
        <f>MIN(BI$3:BI$773)</f>
        <v>0</v>
      </c>
      <c r="AK846" s="26">
        <f>MAX(BI$3:BI$773)</f>
        <v>0</v>
      </c>
      <c r="AL846" s="33" t="e">
        <f>BI795</f>
        <v>#DIV/0!</v>
      </c>
      <c r="AM846" s="33" t="e">
        <f>BI805</f>
        <v>#DIV/0!</v>
      </c>
      <c r="AN846" s="26" t="e">
        <f>BI796</f>
        <v>#DIV/0!</v>
      </c>
    </row>
    <row r="847" spans="34:47">
      <c r="AH847" s="48" t="s">
        <v>1291</v>
      </c>
      <c r="AI847" s="29">
        <f t="shared" si="39"/>
        <v>0</v>
      </c>
      <c r="AJ847" s="29">
        <f>MIN(AJ848:AJ849)</f>
        <v>0</v>
      </c>
      <c r="AK847" s="29">
        <f>MAX(AK848:AK849)</f>
        <v>0</v>
      </c>
      <c r="AL847" s="64" t="e">
        <f>AVERAGE(AL848:AL849)</f>
        <v>#DIV/0!</v>
      </c>
      <c r="AM847" s="64" t="e">
        <f>AVERAGE(AM848:AM849)</f>
        <v>#DIV/0!</v>
      </c>
      <c r="AN847" s="26" t="e">
        <f>AN848</f>
        <v>#DIV/0!</v>
      </c>
      <c r="AP847" s="26">
        <f>AI847</f>
        <v>0</v>
      </c>
      <c r="AQ847" s="26">
        <f t="shared" ref="AQ847:AR848" si="46">AJ847</f>
        <v>0</v>
      </c>
      <c r="AR847" s="26">
        <f t="shared" si="46"/>
        <v>0</v>
      </c>
      <c r="AS847" s="33" t="e">
        <f>AVERAGE(AL848,AS849)</f>
        <v>#DIV/0!</v>
      </c>
      <c r="AT847" s="33" t="e">
        <f>AVERAGE(AM848,AT849)</f>
        <v>#DIV/0!</v>
      </c>
      <c r="AU847" s="26" t="e">
        <f t="shared" ref="AU847:AU848" si="47">AN847</f>
        <v>#DIV/0!</v>
      </c>
    </row>
    <row r="848" spans="34:47">
      <c r="AH848" s="27" t="s">
        <v>1292</v>
      </c>
      <c r="AI848" s="26">
        <f t="shared" si="39"/>
        <v>0</v>
      </c>
      <c r="AJ848" s="26">
        <f>MIN(BJ$3:BJ$773)</f>
        <v>0</v>
      </c>
      <c r="AK848" s="26">
        <f>MAX(BJ$3:BJ$773)</f>
        <v>0</v>
      </c>
      <c r="AL848" s="33" t="e">
        <f>BJ795</f>
        <v>#DIV/0!</v>
      </c>
      <c r="AM848" s="33" t="e">
        <f>BJ805</f>
        <v>#DIV/0!</v>
      </c>
      <c r="AN848" s="26" t="e">
        <f>BJ796</f>
        <v>#DIV/0!</v>
      </c>
      <c r="AP848" s="26">
        <f>AI848</f>
        <v>0</v>
      </c>
      <c r="AQ848" s="26">
        <f t="shared" si="46"/>
        <v>0</v>
      </c>
      <c r="AR848" s="26">
        <f t="shared" si="46"/>
        <v>0</v>
      </c>
      <c r="AS848" s="33" t="e">
        <f>AL848</f>
        <v>#DIV/0!</v>
      </c>
      <c r="AT848" s="33" t="e">
        <f t="shared" ref="AT848" si="48">AM848</f>
        <v>#DIV/0!</v>
      </c>
      <c r="AU848" s="26" t="e">
        <f t="shared" si="47"/>
        <v>#DIV/0!</v>
      </c>
    </row>
    <row r="849" spans="34:47">
      <c r="AH849" s="27" t="s">
        <v>1293</v>
      </c>
      <c r="AI849" s="26" t="s">
        <v>311</v>
      </c>
      <c r="AJ849" s="26" t="s">
        <v>311</v>
      </c>
      <c r="AK849" s="26" t="s">
        <v>311</v>
      </c>
      <c r="AL849" s="26" t="s">
        <v>311</v>
      </c>
      <c r="AM849" s="26" t="s">
        <v>311</v>
      </c>
      <c r="AN849" s="26" t="s">
        <v>311</v>
      </c>
      <c r="AP849" s="26">
        <f t="shared" si="39"/>
        <v>0</v>
      </c>
      <c r="AQ849" s="26">
        <f>MIN(BK$3:BK$773)</f>
        <v>0</v>
      </c>
      <c r="AR849" s="26">
        <f>MAX(BL$3:BL$773)</f>
        <v>0</v>
      </c>
      <c r="AS849" s="33" t="e">
        <f>BK795</f>
        <v>#DIV/0!</v>
      </c>
      <c r="AT849" s="33" t="e">
        <f>BK805</f>
        <v>#DIV/0!</v>
      </c>
      <c r="AU849" s="33" t="e">
        <f>BK796</f>
        <v>#DIV/0!</v>
      </c>
    </row>
    <row r="850" spans="34:47">
      <c r="AH850" s="48" t="s">
        <v>1310</v>
      </c>
      <c r="AI850" s="29">
        <f t="shared" si="39"/>
        <v>0</v>
      </c>
      <c r="AJ850" s="29">
        <f>MIN(AJ851:AJ854)</f>
        <v>0</v>
      </c>
      <c r="AK850" s="29">
        <f>MAX(AK851:AK854)</f>
        <v>0</v>
      </c>
      <c r="AL850" s="64" t="e">
        <f>BL799</f>
        <v>#DIV/0!</v>
      </c>
      <c r="AM850" s="64" t="e">
        <f>BL806</f>
        <v>#DIV/0!</v>
      </c>
      <c r="AN850" s="26" t="e">
        <f>BL800</f>
        <v>#DIV/0!</v>
      </c>
    </row>
    <row r="851" spans="34:47">
      <c r="AH851" s="27" t="s">
        <v>1295</v>
      </c>
      <c r="AI851" s="26">
        <f t="shared" si="39"/>
        <v>0</v>
      </c>
      <c r="AJ851" s="26">
        <f>MIN(BL$3:BL$773)</f>
        <v>0</v>
      </c>
      <c r="AK851" s="26">
        <f>MAX(BL$3:BL$773)</f>
        <v>0</v>
      </c>
      <c r="AL851" s="33" t="e">
        <f>BL795</f>
        <v>#DIV/0!</v>
      </c>
      <c r="AM851" s="33" t="e">
        <f>BL805</f>
        <v>#DIV/0!</v>
      </c>
      <c r="AN851" s="26" t="e">
        <f>BL796</f>
        <v>#DIV/0!</v>
      </c>
    </row>
    <row r="852" spans="34:47">
      <c r="AH852" s="27" t="s">
        <v>1296</v>
      </c>
      <c r="AI852" s="26">
        <f t="shared" si="39"/>
        <v>0</v>
      </c>
      <c r="AJ852" s="26">
        <f>MIN(BM$3:BM$773)</f>
        <v>0</v>
      </c>
      <c r="AK852" s="26">
        <f>MAX(BM$3:BM$773)</f>
        <v>0</v>
      </c>
      <c r="AL852" s="33" t="e">
        <f>BM795</f>
        <v>#DIV/0!</v>
      </c>
      <c r="AM852" s="33" t="e">
        <f>BM805</f>
        <v>#DIV/0!</v>
      </c>
      <c r="AN852" s="26" t="e">
        <f>BM796</f>
        <v>#DIV/0!</v>
      </c>
    </row>
    <row r="853" spans="34:47">
      <c r="AH853" s="27" t="s">
        <v>1297</v>
      </c>
      <c r="AI853" s="26">
        <f t="shared" si="39"/>
        <v>0</v>
      </c>
      <c r="AJ853" s="26">
        <f>MIN(BN$3:BN$773)</f>
        <v>0</v>
      </c>
      <c r="AK853" s="26">
        <f>MAX(BN$3:BN$773)</f>
        <v>0</v>
      </c>
      <c r="AL853" s="33" t="e">
        <f>BN795</f>
        <v>#DIV/0!</v>
      </c>
      <c r="AM853" s="33" t="e">
        <f>BN805</f>
        <v>#DIV/0!</v>
      </c>
      <c r="AN853" s="26" t="e">
        <f>BN796</f>
        <v>#DIV/0!</v>
      </c>
    </row>
    <row r="854" spans="34:47">
      <c r="AH854" s="27" t="s">
        <v>1298</v>
      </c>
      <c r="AI854" s="26">
        <f t="shared" si="39"/>
        <v>0</v>
      </c>
      <c r="AJ854" s="26">
        <f>MIN(BO$3:BO$773)</f>
        <v>0</v>
      </c>
      <c r="AK854" s="26">
        <f>MAX(BO$3:BO$773)</f>
        <v>0</v>
      </c>
      <c r="AL854" s="33" t="e">
        <f>BO795</f>
        <v>#DIV/0!</v>
      </c>
      <c r="AM854" s="33" t="e">
        <f>BO805</f>
        <v>#DIV/0!</v>
      </c>
      <c r="AN854" s="26" t="e">
        <f>BO796</f>
        <v>#DIV/0!</v>
      </c>
    </row>
    <row r="855" spans="34:47">
      <c r="AI855" s="26">
        <f>AI854</f>
        <v>0</v>
      </c>
      <c r="AJ855" s="26">
        <f>MIN(AJ815:AJ854)</f>
        <v>0</v>
      </c>
      <c r="AK855" s="26">
        <f>MAX(AK815:AK854)</f>
        <v>0</v>
      </c>
      <c r="AL855" s="33" t="e">
        <f>AVERAGE(AL850,AL847,AL842,AL836,AL829,AL822,AL815)</f>
        <v>#DIV/0!</v>
      </c>
      <c r="AM855" s="33" t="e">
        <f>AVERAGE(AM850,AM847,AM842,AM836,AM829,AM822,AM815)</f>
        <v>#DIV/0!</v>
      </c>
      <c r="AN855" s="26" t="e">
        <f>IF(AL855=0,"",IF(AL855&lt;=1.5,"น้อยที่สุด",IF(AL855&lt;=2.5,"น้อย",IF(AL855&lt;=3.5,"ปานกลาง",IF(AL855&lt;=4.5,"มาก","มากที่สุด")))))</f>
        <v>#DIV/0!</v>
      </c>
      <c r="AS855" s="33" t="e">
        <f>AI802</f>
        <v>#DIV/0!</v>
      </c>
      <c r="AT855" s="33" t="e">
        <f>AVERAGE(AM850,AM847,AM842,AM836,AM829,AM822,AM815)</f>
        <v>#DIV/0!</v>
      </c>
      <c r="AU855" s="26" t="e">
        <f>AI803</f>
        <v>#DIV/0!</v>
      </c>
    </row>
  </sheetData>
  <sheetProtection algorithmName="SHA-512" hashValue="776ut0ASc6w8xuXvGW7ZSGO8+VFniE5s+fk3l1N4paz7c4WQQz3zu2HtqsSal6cV8L2EDKl/SaQNjVsUqxynMg==" saltValue="B/FZkOP5UOyd/udDu09qSw==" spinCount="100000" sheet="1" objects="1" scenarios="1"/>
  <mergeCells count="12">
    <mergeCell ref="BF1:BI1"/>
    <mergeCell ref="BJ1:BK1"/>
    <mergeCell ref="BL1:BO1"/>
    <mergeCell ref="BP1:BT1"/>
    <mergeCell ref="B1:R1"/>
    <mergeCell ref="X1:AA1"/>
    <mergeCell ref="AB1:AD1"/>
    <mergeCell ref="AF1:AG1"/>
    <mergeCell ref="AI1:AN1"/>
    <mergeCell ref="AO1:AT1"/>
    <mergeCell ref="AU1:AZ1"/>
    <mergeCell ref="BA1:BE1"/>
  </mergeCells>
  <conditionalFormatting sqref="AI796:BO796">
    <cfRule type="cellIs" dxfId="45" priority="61" operator="equal">
      <formula>"น้อยที่สุด"</formula>
    </cfRule>
    <cfRule type="cellIs" dxfId="44" priority="62" operator="equal">
      <formula>"น้อย"</formula>
    </cfRule>
  </conditionalFormatting>
  <conditionalFormatting sqref="S796">
    <cfRule type="cellIs" dxfId="43" priority="59" operator="equal">
      <formula>"น้อยที่สุด"</formula>
    </cfRule>
    <cfRule type="cellIs" dxfId="42" priority="60" operator="equal">
      <formula>"น้อย"</formula>
    </cfRule>
  </conditionalFormatting>
  <conditionalFormatting sqref="U796">
    <cfRule type="cellIs" dxfId="41" priority="57" operator="equal">
      <formula>"น้อยที่สุด"</formula>
    </cfRule>
    <cfRule type="cellIs" dxfId="40" priority="58" operator="equal">
      <formula>"น้อย"</formula>
    </cfRule>
  </conditionalFormatting>
  <conditionalFormatting sqref="W796">
    <cfRule type="cellIs" dxfId="39" priority="55" operator="equal">
      <formula>"น้อยที่สุด"</formula>
    </cfRule>
    <cfRule type="cellIs" dxfId="38" priority="56" operator="equal">
      <formula>"น้อย"</formula>
    </cfRule>
  </conditionalFormatting>
  <conditionalFormatting sqref="X796:Z796">
    <cfRule type="cellIs" dxfId="37" priority="53" operator="equal">
      <formula>"น้อยที่สุด"</formula>
    </cfRule>
    <cfRule type="cellIs" dxfId="36" priority="54" operator="equal">
      <formula>"น้อย"</formula>
    </cfRule>
  </conditionalFormatting>
  <conditionalFormatting sqref="AB796:AE796">
    <cfRule type="cellIs" dxfId="35" priority="51" operator="equal">
      <formula>"น้อยที่สุด"</formula>
    </cfRule>
    <cfRule type="cellIs" dxfId="34" priority="52" operator="equal">
      <formula>"น้อย"</formula>
    </cfRule>
  </conditionalFormatting>
  <conditionalFormatting sqref="AF796:AG796">
    <cfRule type="cellIs" dxfId="33" priority="49" operator="equal">
      <formula>"น้อยที่สุด"</formula>
    </cfRule>
    <cfRule type="cellIs" dxfId="32" priority="50" operator="equal">
      <formula>"น้อย"</formula>
    </cfRule>
  </conditionalFormatting>
  <conditionalFormatting sqref="T3:T773">
    <cfRule type="expression" dxfId="31" priority="48">
      <formula>$S3=5</formula>
    </cfRule>
  </conditionalFormatting>
  <conditionalFormatting sqref="V3:V773">
    <cfRule type="expression" dxfId="30" priority="47">
      <formula>$U3=4</formula>
    </cfRule>
  </conditionalFormatting>
  <conditionalFormatting sqref="AA3:AA773">
    <cfRule type="expression" dxfId="29" priority="44">
      <formula>$Z3=7</formula>
    </cfRule>
    <cfRule type="expression" dxfId="28" priority="45">
      <formula>$Y3=7</formula>
    </cfRule>
    <cfRule type="expression" dxfId="27" priority="46">
      <formula>$X3=7</formula>
    </cfRule>
  </conditionalFormatting>
  <conditionalFormatting sqref="AF3:AG773">
    <cfRule type="expression" dxfId="26" priority="38">
      <formula>$AD3=1</formula>
    </cfRule>
    <cfRule type="expression" dxfId="25" priority="39">
      <formula>$AC3=1</formula>
    </cfRule>
    <cfRule type="expression" dxfId="24" priority="40">
      <formula>$AB3=1</formula>
    </cfRule>
  </conditionalFormatting>
  <conditionalFormatting sqref="AH3:AH773">
    <cfRule type="expression" dxfId="23" priority="33">
      <formula>$AG3=5</formula>
    </cfRule>
    <cfRule type="expression" dxfId="22" priority="34">
      <formula>$AF3=5</formula>
    </cfRule>
  </conditionalFormatting>
  <conditionalFormatting sqref="AI803">
    <cfRule type="cellIs" dxfId="21" priority="15" operator="equal">
      <formula>"น้อยที่สุด"</formula>
    </cfRule>
    <cfRule type="cellIs" dxfId="20" priority="16" operator="equal">
      <formula>"น้อย"</formula>
    </cfRule>
  </conditionalFormatting>
  <conditionalFormatting sqref="AI800">
    <cfRule type="cellIs" dxfId="19" priority="29" operator="equal">
      <formula>"น้อยที่สุด"</formula>
    </cfRule>
    <cfRule type="cellIs" dxfId="18" priority="30" operator="equal">
      <formula>"น้อย"</formula>
    </cfRule>
  </conditionalFormatting>
  <conditionalFormatting sqref="AO800">
    <cfRule type="cellIs" dxfId="17" priority="27" operator="equal">
      <formula>"น้อยที่สุด"</formula>
    </cfRule>
    <cfRule type="cellIs" dxfId="16" priority="28" operator="equal">
      <formula>"น้อย"</formula>
    </cfRule>
  </conditionalFormatting>
  <conditionalFormatting sqref="AU800">
    <cfRule type="cellIs" dxfId="15" priority="25" operator="equal">
      <formula>"น้อยที่สุด"</formula>
    </cfRule>
    <cfRule type="cellIs" dxfId="14" priority="26" operator="equal">
      <formula>"น้อย"</formula>
    </cfRule>
  </conditionalFormatting>
  <conditionalFormatting sqref="BA800">
    <cfRule type="cellIs" dxfId="13" priority="23" operator="equal">
      <formula>"น้อยที่สุด"</formula>
    </cfRule>
    <cfRule type="cellIs" dxfId="12" priority="24" operator="equal">
      <formula>"น้อย"</formula>
    </cfRule>
  </conditionalFormatting>
  <conditionalFormatting sqref="BF800">
    <cfRule type="cellIs" dxfId="11" priority="21" operator="equal">
      <formula>"น้อยที่สุด"</formula>
    </cfRule>
    <cfRule type="cellIs" dxfId="10" priority="22" operator="equal">
      <formula>"น้อย"</formula>
    </cfRule>
  </conditionalFormatting>
  <conditionalFormatting sqref="BJ800">
    <cfRule type="cellIs" dxfId="9" priority="19" operator="equal">
      <formula>"น้อยที่สุด"</formula>
    </cfRule>
    <cfRule type="cellIs" dxfId="8" priority="20" operator="equal">
      <formula>"น้อย"</formula>
    </cfRule>
  </conditionalFormatting>
  <conditionalFormatting sqref="BL800">
    <cfRule type="cellIs" dxfId="7" priority="17" operator="equal">
      <formula>"น้อยที่สุด"</formula>
    </cfRule>
    <cfRule type="cellIs" dxfId="6" priority="18" operator="equal">
      <formula>"น้อย"</formula>
    </cfRule>
  </conditionalFormatting>
  <conditionalFormatting sqref="AE3">
    <cfRule type="expression" dxfId="5" priority="7">
      <formula>$AD3=9</formula>
    </cfRule>
    <cfRule type="expression" dxfId="4" priority="8">
      <formula>$AC3=9</formula>
    </cfRule>
    <cfRule type="expression" dxfId="3" priority="4">
      <formula>$AB3=9</formula>
    </cfRule>
  </conditionalFormatting>
  <conditionalFormatting sqref="AE4:AE773">
    <cfRule type="expression" dxfId="2" priority="1">
      <formula>$AB4=9</formula>
    </cfRule>
    <cfRule type="expression" dxfId="1" priority="2">
      <formula>$AD4=9</formula>
    </cfRule>
    <cfRule type="expression" dxfId="0" priority="3">
      <formula>$AC4=9</formula>
    </cfRule>
  </conditionalFormatting>
  <pageMargins left="0.7" right="0.7" top="0.75" bottom="0.75" header="0.3" footer="0.3"/>
  <pageSetup paperSize="9" orientation="portrait" horizontalDpi="4294967292" verticalDpi="0" r:id="rId1"/>
  <ignoredErrors>
    <ignoredError sqref="AK8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data_base!$B$1:$B$5</xm:f>
          </x14:formula1>
          <xm:sqref>AF3:AG773 S3:S773 AI3:BO773</xm:sqref>
        </x14:dataValidation>
        <x14:dataValidation type="list" allowBlank="1" showInputMessage="1" showErrorMessage="1" xr:uid="{00000000-0002-0000-0000-000002000000}">
          <x14:formula1>
            <xm:f>data_base!$B$1:$B$4</xm:f>
          </x14:formula1>
          <xm:sqref>W3:W773 U3:U773</xm:sqref>
        </x14:dataValidation>
        <x14:dataValidation type="list" allowBlank="1" showInputMessage="1" showErrorMessage="1" xr:uid="{00000000-0002-0000-0000-000003000000}">
          <x14:formula1>
            <xm:f>data_base!$B$1:$B$7</xm:f>
          </x14:formula1>
          <xm:sqref>X3:Z773</xm:sqref>
        </x14:dataValidation>
        <x14:dataValidation type="list" allowBlank="1" showInputMessage="1" showErrorMessage="1" xr:uid="{00000000-0002-0000-0000-000004000000}">
          <x14:formula1>
            <xm:f>data_base!$B$1:$B$9</xm:f>
          </x14:formula1>
          <xm:sqref>AB3:AD773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70"/>
  <sheetViews>
    <sheetView workbookViewId="0"/>
  </sheetViews>
  <sheetFormatPr defaultRowHeight="15"/>
  <cols>
    <col min="1" max="1" width="70.28515625" bestFit="1" customWidth="1"/>
    <col min="2" max="3" width="9.140625" style="17"/>
    <col min="4" max="4" width="11.140625" style="17" bestFit="1" customWidth="1"/>
    <col min="5" max="6" width="9.140625" style="17"/>
  </cols>
  <sheetData>
    <row r="1" spans="1:7">
      <c r="B1" s="17" t="s">
        <v>1299</v>
      </c>
      <c r="C1" s="17" t="s">
        <v>1300</v>
      </c>
      <c r="D1" s="17" t="s">
        <v>1301</v>
      </c>
      <c r="E1" s="17" t="s">
        <v>1302</v>
      </c>
      <c r="F1" s="17" t="s">
        <v>1306</v>
      </c>
    </row>
    <row r="2" spans="1:7">
      <c r="A2" t="s">
        <v>1259</v>
      </c>
    </row>
    <row r="3" spans="1:7">
      <c r="A3" t="s">
        <v>1260</v>
      </c>
      <c r="B3" s="17">
        <f>Form_ผู้ใช้บัณฑิต!$D$776</f>
        <v>0</v>
      </c>
      <c r="C3" s="18" t="e">
        <f>Form_ผู้ใช้บัณฑิต!AI795</f>
        <v>#DIV/0!</v>
      </c>
      <c r="D3" s="18" t="e">
        <f t="shared" ref="D3:D9" si="0">+C3/5*100</f>
        <v>#DIV/0!</v>
      </c>
      <c r="E3" s="17" t="e">
        <f t="shared" ref="E3:E9" si="1">IF(C3=0,"",IF(C3&lt;=1.5,"น้อยที่สุด",IF(C3&lt;=2.5,"น้อย",IF(C3&lt;=3.5,"ปานกลาง",IF(C3&lt;=4.5,"มาก","มากที่สุด")))))</f>
        <v>#DIV/0!</v>
      </c>
      <c r="F3" s="18" t="e">
        <f>$D$9</f>
        <v>#DIV/0!</v>
      </c>
      <c r="G3" s="19"/>
    </row>
    <row r="4" spans="1:7">
      <c r="A4" t="s">
        <v>1261</v>
      </c>
      <c r="B4" s="17">
        <f>Form_ผู้ใช้บัณฑิต!$D$776</f>
        <v>0</v>
      </c>
      <c r="C4" s="18" t="e">
        <f>Form_ผู้ใช้บัณฑิต!AJ795</f>
        <v>#DIV/0!</v>
      </c>
      <c r="D4" s="18" t="e">
        <f t="shared" si="0"/>
        <v>#DIV/0!</v>
      </c>
      <c r="E4" s="17" t="e">
        <f t="shared" si="1"/>
        <v>#DIV/0!</v>
      </c>
      <c r="F4" s="18" t="e">
        <f t="shared" ref="F4:F8" si="2">$D$9</f>
        <v>#DIV/0!</v>
      </c>
    </row>
    <row r="5" spans="1:7">
      <c r="A5" t="s">
        <v>1262</v>
      </c>
      <c r="B5" s="17">
        <f>Form_ผู้ใช้บัณฑิต!$D$776</f>
        <v>0</v>
      </c>
      <c r="C5" s="18" t="e">
        <f>Form_ผู้ใช้บัณฑิต!AK795</f>
        <v>#DIV/0!</v>
      </c>
      <c r="D5" s="18" t="e">
        <f t="shared" si="0"/>
        <v>#DIV/0!</v>
      </c>
      <c r="E5" s="17" t="e">
        <f t="shared" si="1"/>
        <v>#DIV/0!</v>
      </c>
      <c r="F5" s="18" t="e">
        <f t="shared" si="2"/>
        <v>#DIV/0!</v>
      </c>
    </row>
    <row r="6" spans="1:7">
      <c r="A6" t="s">
        <v>1263</v>
      </c>
      <c r="B6" s="17">
        <f>Form_ผู้ใช้บัณฑิต!$D$776</f>
        <v>0</v>
      </c>
      <c r="C6" s="18" t="e">
        <f>Form_ผู้ใช้บัณฑิต!AL795</f>
        <v>#DIV/0!</v>
      </c>
      <c r="D6" s="18" t="e">
        <f t="shared" si="0"/>
        <v>#DIV/0!</v>
      </c>
      <c r="E6" s="17" t="e">
        <f t="shared" si="1"/>
        <v>#DIV/0!</v>
      </c>
      <c r="F6" s="18" t="e">
        <f t="shared" si="2"/>
        <v>#DIV/0!</v>
      </c>
    </row>
    <row r="7" spans="1:7">
      <c r="A7" t="s">
        <v>1264</v>
      </c>
      <c r="B7" s="17">
        <f>Form_ผู้ใช้บัณฑิต!$D$776</f>
        <v>0</v>
      </c>
      <c r="C7" s="18" t="e">
        <f>Form_ผู้ใช้บัณฑิต!AM795</f>
        <v>#DIV/0!</v>
      </c>
      <c r="D7" s="18" t="e">
        <f t="shared" si="0"/>
        <v>#DIV/0!</v>
      </c>
      <c r="E7" s="17" t="e">
        <f t="shared" si="1"/>
        <v>#DIV/0!</v>
      </c>
      <c r="F7" s="18" t="e">
        <f t="shared" si="2"/>
        <v>#DIV/0!</v>
      </c>
    </row>
    <row r="8" spans="1:7">
      <c r="A8" t="s">
        <v>1265</v>
      </c>
      <c r="B8" s="17">
        <f>Form_ผู้ใช้บัณฑิต!$D$776</f>
        <v>0</v>
      </c>
      <c r="C8" s="18" t="e">
        <f>Form_ผู้ใช้บัณฑิต!AN795</f>
        <v>#DIV/0!</v>
      </c>
      <c r="D8" s="18" t="e">
        <f t="shared" si="0"/>
        <v>#DIV/0!</v>
      </c>
      <c r="E8" s="17" t="e">
        <f t="shared" si="1"/>
        <v>#DIV/0!</v>
      </c>
      <c r="F8" s="18" t="e">
        <f t="shared" si="2"/>
        <v>#DIV/0!</v>
      </c>
    </row>
    <row r="9" spans="1:7">
      <c r="A9" s="17" t="s">
        <v>1303</v>
      </c>
      <c r="B9" s="17">
        <f>Form_ผู้ใช้บัณฑิต!$D$776</f>
        <v>0</v>
      </c>
      <c r="C9" s="18" t="e">
        <f>AVERAGE(C3:C8)</f>
        <v>#DIV/0!</v>
      </c>
      <c r="D9" s="18" t="e">
        <f t="shared" si="0"/>
        <v>#DIV/0!</v>
      </c>
      <c r="E9" s="17" t="e">
        <f t="shared" si="1"/>
        <v>#DIV/0!</v>
      </c>
    </row>
    <row r="11" spans="1:7">
      <c r="B11" s="17" t="s">
        <v>1299</v>
      </c>
      <c r="C11" s="17" t="s">
        <v>1300</v>
      </c>
      <c r="D11" s="17" t="s">
        <v>1301</v>
      </c>
      <c r="E11" s="17" t="s">
        <v>1302</v>
      </c>
      <c r="F11" s="17" t="s">
        <v>1306</v>
      </c>
    </row>
    <row r="12" spans="1:7">
      <c r="A12" t="s">
        <v>1266</v>
      </c>
    </row>
    <row r="13" spans="1:7">
      <c r="A13" t="s">
        <v>1267</v>
      </c>
      <c r="B13" s="17">
        <f>Form_ผู้ใช้บัณฑิต!$D$776</f>
        <v>0</v>
      </c>
      <c r="C13" s="18" t="e">
        <f>Form_ผู้ใช้บัณฑิต!AO795</f>
        <v>#DIV/0!</v>
      </c>
      <c r="D13" s="18" t="e">
        <f t="shared" ref="D13:D19" si="3">+C13/5*100</f>
        <v>#DIV/0!</v>
      </c>
      <c r="E13" s="17" t="e">
        <f t="shared" ref="E13:E18" si="4">IF(C13=0,"",IF(C13&lt;=1.5,"น้อยที่สุด",IF(C13&lt;=2.5,"น้อย",IF(C13&lt;=3.5,"ปานกลาง",IF(C13&lt;=4.5,"มาก","มากที่สุด")))))</f>
        <v>#DIV/0!</v>
      </c>
      <c r="F13" s="18" t="e">
        <f>$D$19</f>
        <v>#DIV/0!</v>
      </c>
    </row>
    <row r="14" spans="1:7">
      <c r="A14" t="s">
        <v>1268</v>
      </c>
      <c r="B14" s="17">
        <f>Form_ผู้ใช้บัณฑิต!$D$776</f>
        <v>0</v>
      </c>
      <c r="C14" s="18" t="e">
        <f>Form_ผู้ใช้บัณฑิต!AP795</f>
        <v>#DIV/0!</v>
      </c>
      <c r="D14" s="18" t="e">
        <f t="shared" si="3"/>
        <v>#DIV/0!</v>
      </c>
      <c r="E14" s="17" t="e">
        <f t="shared" si="4"/>
        <v>#DIV/0!</v>
      </c>
      <c r="F14" s="18" t="e">
        <f t="shared" ref="F14:F18" si="5">$D$19</f>
        <v>#DIV/0!</v>
      </c>
    </row>
    <row r="15" spans="1:7">
      <c r="A15" t="s">
        <v>1269</v>
      </c>
      <c r="B15" s="17">
        <f>Form_ผู้ใช้บัณฑิต!$D$776</f>
        <v>0</v>
      </c>
      <c r="C15" s="18" t="e">
        <f>Form_ผู้ใช้บัณฑิต!AQ795</f>
        <v>#DIV/0!</v>
      </c>
      <c r="D15" s="18" t="e">
        <f t="shared" si="3"/>
        <v>#DIV/0!</v>
      </c>
      <c r="E15" s="17" t="e">
        <f t="shared" si="4"/>
        <v>#DIV/0!</v>
      </c>
      <c r="F15" s="18" t="e">
        <f t="shared" si="5"/>
        <v>#DIV/0!</v>
      </c>
    </row>
    <row r="16" spans="1:7">
      <c r="A16" t="s">
        <v>1270</v>
      </c>
      <c r="B16" s="17">
        <f>Form_ผู้ใช้บัณฑิต!$D$776</f>
        <v>0</v>
      </c>
      <c r="C16" s="18" t="e">
        <f>Form_ผู้ใช้บัณฑิต!AR795</f>
        <v>#DIV/0!</v>
      </c>
      <c r="D16" s="18" t="e">
        <f t="shared" si="3"/>
        <v>#DIV/0!</v>
      </c>
      <c r="E16" s="17" t="e">
        <f t="shared" si="4"/>
        <v>#DIV/0!</v>
      </c>
      <c r="F16" s="18" t="e">
        <f t="shared" si="5"/>
        <v>#DIV/0!</v>
      </c>
    </row>
    <row r="17" spans="1:6">
      <c r="A17" t="s">
        <v>1271</v>
      </c>
      <c r="B17" s="17">
        <f>Form_ผู้ใช้บัณฑิต!$D$776</f>
        <v>0</v>
      </c>
      <c r="C17" s="18" t="e">
        <f>Form_ผู้ใช้บัณฑิต!AS795</f>
        <v>#DIV/0!</v>
      </c>
      <c r="D17" s="18" t="e">
        <f t="shared" si="3"/>
        <v>#DIV/0!</v>
      </c>
      <c r="E17" s="17" t="e">
        <f t="shared" si="4"/>
        <v>#DIV/0!</v>
      </c>
      <c r="F17" s="18" t="e">
        <f t="shared" si="5"/>
        <v>#DIV/0!</v>
      </c>
    </row>
    <row r="18" spans="1:6">
      <c r="A18" t="s">
        <v>1272</v>
      </c>
      <c r="B18" s="17">
        <f>Form_ผู้ใช้บัณฑิต!$D$776</f>
        <v>0</v>
      </c>
      <c r="C18" s="18" t="e">
        <f>Form_ผู้ใช้บัณฑิต!AT795</f>
        <v>#DIV/0!</v>
      </c>
      <c r="D18" s="18" t="e">
        <f t="shared" si="3"/>
        <v>#DIV/0!</v>
      </c>
      <c r="E18" s="17" t="e">
        <f t="shared" si="4"/>
        <v>#DIV/0!</v>
      </c>
      <c r="F18" s="18" t="e">
        <f t="shared" si="5"/>
        <v>#DIV/0!</v>
      </c>
    </row>
    <row r="19" spans="1:6">
      <c r="A19" s="17" t="s">
        <v>1303</v>
      </c>
      <c r="B19" s="17">
        <f>Form_ผู้ใช้บัณฑิต!$D$776</f>
        <v>0</v>
      </c>
      <c r="C19" s="18" t="e">
        <f>AVERAGE(C13:C18)</f>
        <v>#DIV/0!</v>
      </c>
      <c r="D19" s="18" t="e">
        <f t="shared" si="3"/>
        <v>#DIV/0!</v>
      </c>
      <c r="E19" s="17" t="e">
        <f t="shared" ref="E19" si="6">IF(C19=0,"",IF(C19&lt;=1.5,"น้อยที่สุด",IF(C19&lt;=2.5,"น้อย",IF(C19&lt;=3.5,"ปานกลาง",IF(C19&lt;=4.5,"มาก","มากที่สุด")))))</f>
        <v>#DIV/0!</v>
      </c>
    </row>
    <row r="21" spans="1:6">
      <c r="B21" s="17" t="s">
        <v>1299</v>
      </c>
      <c r="C21" s="17" t="s">
        <v>1300</v>
      </c>
      <c r="D21" s="17" t="s">
        <v>1301</v>
      </c>
      <c r="E21" s="17" t="s">
        <v>1302</v>
      </c>
      <c r="F21" s="17" t="s">
        <v>1306</v>
      </c>
    </row>
    <row r="22" spans="1:6">
      <c r="A22" t="s">
        <v>1273</v>
      </c>
    </row>
    <row r="23" spans="1:6">
      <c r="A23" t="s">
        <v>1274</v>
      </c>
      <c r="B23" s="17">
        <f>Form_ผู้ใช้บัณฑิต!$D$776</f>
        <v>0</v>
      </c>
      <c r="C23" s="18" t="e">
        <f>Form_ผู้ใช้บัณฑิต!AU795</f>
        <v>#DIV/0!</v>
      </c>
      <c r="D23" s="18" t="e">
        <f t="shared" ref="D23:D29" si="7">+C23/5*100</f>
        <v>#DIV/0!</v>
      </c>
      <c r="E23" s="17" t="e">
        <f t="shared" ref="E23:E29" si="8">IF(C23=0,"",IF(C23&lt;=1.5,"น้อยที่สุด",IF(C23&lt;=2.5,"น้อย",IF(C23&lt;=3.5,"ปานกลาง",IF(C23&lt;=4.5,"มาก","มากที่สุด")))))</f>
        <v>#DIV/0!</v>
      </c>
      <c r="F23" s="18" t="e">
        <f>$D$29</f>
        <v>#DIV/0!</v>
      </c>
    </row>
    <row r="24" spans="1:6">
      <c r="A24" t="s">
        <v>1275</v>
      </c>
      <c r="B24" s="17">
        <f>Form_ผู้ใช้บัณฑิต!$D$776</f>
        <v>0</v>
      </c>
      <c r="C24" s="18" t="e">
        <f>Form_ผู้ใช้บัณฑิต!AV795</f>
        <v>#DIV/0!</v>
      </c>
      <c r="D24" s="18" t="e">
        <f t="shared" si="7"/>
        <v>#DIV/0!</v>
      </c>
      <c r="E24" s="17" t="e">
        <f t="shared" si="8"/>
        <v>#DIV/0!</v>
      </c>
      <c r="F24" s="18" t="e">
        <f t="shared" ref="F24:F28" si="9">$D$29</f>
        <v>#DIV/0!</v>
      </c>
    </row>
    <row r="25" spans="1:6">
      <c r="A25" t="s">
        <v>1276</v>
      </c>
      <c r="B25" s="17">
        <f>Form_ผู้ใช้บัณฑิต!$D$776</f>
        <v>0</v>
      </c>
      <c r="C25" s="18" t="e">
        <f>Form_ผู้ใช้บัณฑิต!AW795</f>
        <v>#DIV/0!</v>
      </c>
      <c r="D25" s="18" t="e">
        <f t="shared" si="7"/>
        <v>#DIV/0!</v>
      </c>
      <c r="E25" s="17" t="e">
        <f t="shared" si="8"/>
        <v>#DIV/0!</v>
      </c>
      <c r="F25" s="18" t="e">
        <f t="shared" si="9"/>
        <v>#DIV/0!</v>
      </c>
    </row>
    <row r="26" spans="1:6">
      <c r="A26" t="s">
        <v>5466</v>
      </c>
      <c r="B26" s="17">
        <f>Form_ผู้ใช้บัณฑิต!$D$776</f>
        <v>0</v>
      </c>
      <c r="C26" s="18" t="e">
        <f>Form_ผู้ใช้บัณฑิต!AX795</f>
        <v>#DIV/0!</v>
      </c>
      <c r="D26" s="18" t="e">
        <f t="shared" si="7"/>
        <v>#DIV/0!</v>
      </c>
      <c r="E26" s="17" t="e">
        <f t="shared" si="8"/>
        <v>#DIV/0!</v>
      </c>
      <c r="F26" s="18" t="e">
        <f t="shared" si="9"/>
        <v>#DIV/0!</v>
      </c>
    </row>
    <row r="27" spans="1:6">
      <c r="A27" t="s">
        <v>1278</v>
      </c>
      <c r="B27" s="17">
        <f>Form_ผู้ใช้บัณฑิต!$D$776</f>
        <v>0</v>
      </c>
      <c r="C27" s="18" t="e">
        <f>Form_ผู้ใช้บัณฑิต!AY795</f>
        <v>#DIV/0!</v>
      </c>
      <c r="D27" s="18" t="e">
        <f t="shared" si="7"/>
        <v>#DIV/0!</v>
      </c>
      <c r="E27" s="17" t="e">
        <f t="shared" si="8"/>
        <v>#DIV/0!</v>
      </c>
      <c r="F27" s="18" t="e">
        <f t="shared" si="9"/>
        <v>#DIV/0!</v>
      </c>
    </row>
    <row r="28" spans="1:6">
      <c r="A28" t="s">
        <v>1279</v>
      </c>
      <c r="B28" s="17">
        <f>Form_ผู้ใช้บัณฑิต!$D$776</f>
        <v>0</v>
      </c>
      <c r="C28" s="18" t="e">
        <f>Form_ผู้ใช้บัณฑิต!AZ795</f>
        <v>#DIV/0!</v>
      </c>
      <c r="D28" s="18" t="e">
        <f t="shared" si="7"/>
        <v>#DIV/0!</v>
      </c>
      <c r="E28" s="17" t="e">
        <f t="shared" si="8"/>
        <v>#DIV/0!</v>
      </c>
      <c r="F28" s="18" t="e">
        <f t="shared" si="9"/>
        <v>#DIV/0!</v>
      </c>
    </row>
    <row r="29" spans="1:6">
      <c r="A29" s="17" t="s">
        <v>1303</v>
      </c>
      <c r="B29" s="17">
        <f>Form_ผู้ใช้บัณฑิต!$D$776</f>
        <v>0</v>
      </c>
      <c r="C29" s="18" t="e">
        <f>AVERAGE(C23:C28)</f>
        <v>#DIV/0!</v>
      </c>
      <c r="D29" s="18" t="e">
        <f t="shared" si="7"/>
        <v>#DIV/0!</v>
      </c>
      <c r="E29" s="17" t="e">
        <f t="shared" si="8"/>
        <v>#DIV/0!</v>
      </c>
    </row>
    <row r="31" spans="1:6">
      <c r="B31" s="17" t="s">
        <v>1299</v>
      </c>
      <c r="C31" s="17" t="s">
        <v>1300</v>
      </c>
      <c r="D31" s="17" t="s">
        <v>1301</v>
      </c>
      <c r="E31" s="17" t="s">
        <v>1302</v>
      </c>
      <c r="F31" s="17" t="s">
        <v>1306</v>
      </c>
    </row>
    <row r="32" spans="1:6">
      <c r="A32" t="s">
        <v>1280</v>
      </c>
    </row>
    <row r="33" spans="1:13">
      <c r="A33" t="s">
        <v>1281</v>
      </c>
      <c r="B33" s="17">
        <f>Form_ผู้ใช้บัณฑิต!$D$776</f>
        <v>0</v>
      </c>
      <c r="C33" s="18" t="e">
        <f>Form_ผู้ใช้บัณฑิต!BA795</f>
        <v>#DIV/0!</v>
      </c>
      <c r="D33" s="18" t="e">
        <f t="shared" ref="D33:D38" si="10">+C33/5*100</f>
        <v>#DIV/0!</v>
      </c>
      <c r="E33" s="17" t="e">
        <f t="shared" ref="E33:E38" si="11">IF(C33=0,"",IF(C33&lt;=1.5,"น้อยที่สุด",IF(C33&lt;=2.5,"น้อย",IF(C33&lt;=3.5,"ปานกลาง",IF(C33&lt;=4.5,"มาก","มากที่สุด")))))</f>
        <v>#DIV/0!</v>
      </c>
      <c r="F33" s="18" t="e">
        <f>$D$38</f>
        <v>#DIV/0!</v>
      </c>
      <c r="M33" s="19"/>
    </row>
    <row r="34" spans="1:13">
      <c r="A34" t="s">
        <v>1282</v>
      </c>
      <c r="B34" s="17">
        <f>Form_ผู้ใช้บัณฑิต!$D$776</f>
        <v>0</v>
      </c>
      <c r="C34" s="18" t="e">
        <f>Form_ผู้ใช้บัณฑิต!BB795</f>
        <v>#DIV/0!</v>
      </c>
      <c r="D34" s="18" t="e">
        <f t="shared" si="10"/>
        <v>#DIV/0!</v>
      </c>
      <c r="E34" s="17" t="e">
        <f t="shared" si="11"/>
        <v>#DIV/0!</v>
      </c>
      <c r="F34" s="18" t="e">
        <f t="shared" ref="F34:F37" si="12">$D$38</f>
        <v>#DIV/0!</v>
      </c>
    </row>
    <row r="35" spans="1:13">
      <c r="A35" t="s">
        <v>1283</v>
      </c>
      <c r="B35" s="17">
        <f>Form_ผู้ใช้บัณฑิต!$D$776</f>
        <v>0</v>
      </c>
      <c r="C35" s="18" t="e">
        <f>Form_ผู้ใช้บัณฑิต!BC795</f>
        <v>#DIV/0!</v>
      </c>
      <c r="D35" s="18" t="e">
        <f t="shared" si="10"/>
        <v>#DIV/0!</v>
      </c>
      <c r="E35" s="17" t="e">
        <f t="shared" si="11"/>
        <v>#DIV/0!</v>
      </c>
      <c r="F35" s="18" t="e">
        <f t="shared" si="12"/>
        <v>#DIV/0!</v>
      </c>
    </row>
    <row r="36" spans="1:13">
      <c r="A36" t="s">
        <v>1284</v>
      </c>
      <c r="B36" s="17">
        <f>Form_ผู้ใช้บัณฑิต!$D$776</f>
        <v>0</v>
      </c>
      <c r="C36" s="18" t="e">
        <f>Form_ผู้ใช้บัณฑิต!BD795</f>
        <v>#DIV/0!</v>
      </c>
      <c r="D36" s="18" t="e">
        <f t="shared" si="10"/>
        <v>#DIV/0!</v>
      </c>
      <c r="E36" s="17" t="e">
        <f t="shared" si="11"/>
        <v>#DIV/0!</v>
      </c>
      <c r="F36" s="18" t="e">
        <f t="shared" si="12"/>
        <v>#DIV/0!</v>
      </c>
    </row>
    <row r="37" spans="1:13">
      <c r="A37" t="s">
        <v>1285</v>
      </c>
      <c r="B37" s="17">
        <f>Form_ผู้ใช้บัณฑิต!$D$776</f>
        <v>0</v>
      </c>
      <c r="C37" s="18" t="e">
        <f>Form_ผู้ใช้บัณฑิต!BE795</f>
        <v>#DIV/0!</v>
      </c>
      <c r="D37" s="18" t="e">
        <f t="shared" si="10"/>
        <v>#DIV/0!</v>
      </c>
      <c r="E37" s="17" t="e">
        <f t="shared" si="11"/>
        <v>#DIV/0!</v>
      </c>
      <c r="F37" s="18" t="e">
        <f t="shared" si="12"/>
        <v>#DIV/0!</v>
      </c>
    </row>
    <row r="38" spans="1:13">
      <c r="A38" s="17" t="s">
        <v>1303</v>
      </c>
      <c r="B38" s="17">
        <f>Form_ผู้ใช้บัณฑิต!$D$776</f>
        <v>0</v>
      </c>
      <c r="C38" s="18" t="e">
        <f>AVERAGE(C33:C37)</f>
        <v>#DIV/0!</v>
      </c>
      <c r="D38" s="18" t="e">
        <f t="shared" si="10"/>
        <v>#DIV/0!</v>
      </c>
      <c r="E38" s="17" t="e">
        <f t="shared" si="11"/>
        <v>#DIV/0!</v>
      </c>
    </row>
    <row r="40" spans="1:13">
      <c r="B40" s="17" t="s">
        <v>1299</v>
      </c>
      <c r="C40" s="17" t="s">
        <v>1300</v>
      </c>
      <c r="D40" s="17" t="s">
        <v>1301</v>
      </c>
      <c r="E40" s="17" t="s">
        <v>1302</v>
      </c>
      <c r="F40" s="17" t="s">
        <v>1306</v>
      </c>
    </row>
    <row r="41" spans="1:13">
      <c r="A41" t="s">
        <v>1286</v>
      </c>
    </row>
    <row r="42" spans="1:13">
      <c r="A42" t="s">
        <v>1287</v>
      </c>
      <c r="B42" s="17">
        <f>Form_ผู้ใช้บัณฑิต!$D$776</f>
        <v>0</v>
      </c>
      <c r="C42" s="18" t="e">
        <f>Form_ผู้ใช้บัณฑิต!BF795</f>
        <v>#DIV/0!</v>
      </c>
      <c r="D42" s="18" t="e">
        <f t="shared" ref="D42:D46" si="13">+C42/5*100</f>
        <v>#DIV/0!</v>
      </c>
      <c r="E42" s="17" t="e">
        <f t="shared" ref="E42:E46" si="14">IF(C42=0,"",IF(C42&lt;=1.5,"น้อยที่สุด",IF(C42&lt;=2.5,"น้อย",IF(C42&lt;=3.5,"ปานกลาง",IF(C42&lt;=4.5,"มาก","มากที่สุด")))))</f>
        <v>#DIV/0!</v>
      </c>
      <c r="F42" s="18" t="e">
        <f>$D$46</f>
        <v>#DIV/0!</v>
      </c>
      <c r="L42" s="19"/>
    </row>
    <row r="43" spans="1:13">
      <c r="A43" t="s">
        <v>1288</v>
      </c>
      <c r="B43" s="17">
        <f>Form_ผู้ใช้บัณฑิต!$D$776</f>
        <v>0</v>
      </c>
      <c r="C43" s="18" t="e">
        <f>Form_ผู้ใช้บัณฑิต!BG795</f>
        <v>#DIV/0!</v>
      </c>
      <c r="D43" s="18" t="e">
        <f t="shared" si="13"/>
        <v>#DIV/0!</v>
      </c>
      <c r="E43" s="17" t="e">
        <f t="shared" si="14"/>
        <v>#DIV/0!</v>
      </c>
      <c r="F43" s="18" t="e">
        <f t="shared" ref="F43:F45" si="15">$D$46</f>
        <v>#DIV/0!</v>
      </c>
    </row>
    <row r="44" spans="1:13">
      <c r="A44" t="s">
        <v>1289</v>
      </c>
      <c r="B44" s="17">
        <f>Form_ผู้ใช้บัณฑิต!$D$776</f>
        <v>0</v>
      </c>
      <c r="C44" s="18" t="e">
        <f>Form_ผู้ใช้บัณฑิต!BH795</f>
        <v>#DIV/0!</v>
      </c>
      <c r="D44" s="18" t="e">
        <f t="shared" si="13"/>
        <v>#DIV/0!</v>
      </c>
      <c r="E44" s="17" t="e">
        <f t="shared" si="14"/>
        <v>#DIV/0!</v>
      </c>
      <c r="F44" s="18" t="e">
        <f t="shared" si="15"/>
        <v>#DIV/0!</v>
      </c>
    </row>
    <row r="45" spans="1:13">
      <c r="A45" t="s">
        <v>1290</v>
      </c>
      <c r="B45" s="17">
        <f>Form_ผู้ใช้บัณฑิต!$D$776</f>
        <v>0</v>
      </c>
      <c r="C45" s="18" t="e">
        <f>Form_ผู้ใช้บัณฑิต!BI795</f>
        <v>#DIV/0!</v>
      </c>
      <c r="D45" s="18" t="e">
        <f t="shared" si="13"/>
        <v>#DIV/0!</v>
      </c>
      <c r="E45" s="17" t="e">
        <f t="shared" si="14"/>
        <v>#DIV/0!</v>
      </c>
      <c r="F45" s="18" t="e">
        <f t="shared" si="15"/>
        <v>#DIV/0!</v>
      </c>
    </row>
    <row r="46" spans="1:13">
      <c r="A46" s="17" t="s">
        <v>1303</v>
      </c>
      <c r="B46" s="17">
        <f>Form_ผู้ใช้บัณฑิต!$D$776</f>
        <v>0</v>
      </c>
      <c r="C46" s="18" t="e">
        <f>AVERAGE(C42:C45)</f>
        <v>#DIV/0!</v>
      </c>
      <c r="D46" s="18" t="e">
        <f t="shared" si="13"/>
        <v>#DIV/0!</v>
      </c>
      <c r="E46" s="17" t="e">
        <f t="shared" si="14"/>
        <v>#DIV/0!</v>
      </c>
    </row>
    <row r="48" spans="1:13">
      <c r="B48" s="17" t="s">
        <v>1299</v>
      </c>
      <c r="C48" s="17" t="s">
        <v>1300</v>
      </c>
      <c r="D48" s="17" t="s">
        <v>1301</v>
      </c>
      <c r="E48" s="17" t="s">
        <v>1302</v>
      </c>
      <c r="F48" s="17" t="s">
        <v>1306</v>
      </c>
    </row>
    <row r="49" spans="1:13">
      <c r="A49" t="s">
        <v>1291</v>
      </c>
    </row>
    <row r="50" spans="1:13">
      <c r="A50" t="s">
        <v>1292</v>
      </c>
      <c r="B50" s="17">
        <f>Form_ผู้ใช้บัณฑิต!$D$776</f>
        <v>0</v>
      </c>
      <c r="C50" s="18" t="e">
        <f>Form_ผู้ใช้บัณฑิต!BJ795</f>
        <v>#DIV/0!</v>
      </c>
      <c r="D50" s="18" t="e">
        <f t="shared" ref="D50:D51" si="16">+C50/5*100</f>
        <v>#DIV/0!</v>
      </c>
      <c r="E50" s="17" t="e">
        <f t="shared" ref="E50:E51" si="17">IF(C50=0,"",IF(C50&lt;=1.5,"น้อยที่สุด",IF(C50&lt;=2.5,"น้อย",IF(C50&lt;=3.5,"ปานกลาง",IF(C50&lt;=4.5,"มาก","มากที่สุด")))))</f>
        <v>#DIV/0!</v>
      </c>
      <c r="F50" s="18" t="e">
        <f>$D$52</f>
        <v>#DIV/0!</v>
      </c>
    </row>
    <row r="51" spans="1:13">
      <c r="A51" t="s">
        <v>1293</v>
      </c>
      <c r="B51" s="17">
        <f>Form_ผู้ใช้บัณฑิต!$D$776</f>
        <v>0</v>
      </c>
      <c r="C51" s="18" t="e">
        <f>Form_ผู้ใช้บัณฑิต!BK795</f>
        <v>#DIV/0!</v>
      </c>
      <c r="D51" s="18" t="e">
        <f t="shared" si="16"/>
        <v>#DIV/0!</v>
      </c>
      <c r="E51" s="17" t="e">
        <f t="shared" si="17"/>
        <v>#DIV/0!</v>
      </c>
      <c r="F51" s="18" t="e">
        <f>$D$52</f>
        <v>#DIV/0!</v>
      </c>
    </row>
    <row r="52" spans="1:13">
      <c r="A52" s="17" t="s">
        <v>1303</v>
      </c>
      <c r="B52" s="17">
        <f>Form_ผู้ใช้บัณฑิต!$D$776</f>
        <v>0</v>
      </c>
      <c r="C52" s="18" t="e">
        <f>AVERAGE(C50:C51)</f>
        <v>#DIV/0!</v>
      </c>
      <c r="D52" s="18" t="e">
        <f t="shared" ref="D52" si="18">+C52/5*100</f>
        <v>#DIV/0!</v>
      </c>
      <c r="E52" s="17" t="e">
        <f t="shared" ref="E52" si="19">IF(C52=0,"",IF(C52&lt;=1.5,"น้อยที่สุด",IF(C52&lt;=2.5,"น้อย",IF(C52&lt;=3.5,"ปานกลาง",IF(C52&lt;=4.5,"มาก","มากที่สุด")))))</f>
        <v>#DIV/0!</v>
      </c>
    </row>
    <row r="54" spans="1:13">
      <c r="B54" s="17" t="s">
        <v>1299</v>
      </c>
      <c r="C54" s="17" t="s">
        <v>1300</v>
      </c>
      <c r="D54" s="17" t="s">
        <v>1301</v>
      </c>
      <c r="E54" s="17" t="s">
        <v>1302</v>
      </c>
      <c r="F54" s="17" t="s">
        <v>1306</v>
      </c>
    </row>
    <row r="55" spans="1:13">
      <c r="A55" t="s">
        <v>1294</v>
      </c>
    </row>
    <row r="56" spans="1:13">
      <c r="A56" t="s">
        <v>1295</v>
      </c>
      <c r="B56" s="17">
        <f>Form_ผู้ใช้บัณฑิต!$D$776</f>
        <v>0</v>
      </c>
      <c r="C56" s="18" t="e">
        <f>Form_ผู้ใช้บัณฑิต!BL795</f>
        <v>#DIV/0!</v>
      </c>
      <c r="D56" s="18" t="e">
        <f t="shared" ref="D56:D59" si="20">+C56/5*100</f>
        <v>#DIV/0!</v>
      </c>
      <c r="E56" s="17" t="e">
        <f t="shared" ref="E56:E59" si="21">IF(C56=0,"",IF(C56&lt;=1.5,"น้อยที่สุด",IF(C56&lt;=2.5,"น้อย",IF(C56&lt;=3.5,"ปานกลาง",IF(C56&lt;=4.5,"มาก","มากที่สุด")))))</f>
        <v>#DIV/0!</v>
      </c>
      <c r="F56" s="18" t="e">
        <f>$D$60</f>
        <v>#DIV/0!</v>
      </c>
      <c r="K56" s="19"/>
      <c r="L56" s="19"/>
      <c r="M56" s="19"/>
    </row>
    <row r="57" spans="1:13">
      <c r="A57" t="s">
        <v>1296</v>
      </c>
      <c r="B57" s="17">
        <f>Form_ผู้ใช้บัณฑิต!$D$776</f>
        <v>0</v>
      </c>
      <c r="C57" s="18" t="e">
        <f>Form_ผู้ใช้บัณฑิต!BM795</f>
        <v>#DIV/0!</v>
      </c>
      <c r="D57" s="18" t="e">
        <f t="shared" si="20"/>
        <v>#DIV/0!</v>
      </c>
      <c r="E57" s="17" t="e">
        <f t="shared" si="21"/>
        <v>#DIV/0!</v>
      </c>
      <c r="F57" s="18" t="e">
        <f t="shared" ref="F57:F59" si="22">$D$60</f>
        <v>#DIV/0!</v>
      </c>
    </row>
    <row r="58" spans="1:13">
      <c r="A58" t="s">
        <v>1297</v>
      </c>
      <c r="B58" s="17">
        <f>Form_ผู้ใช้บัณฑิต!$D$776</f>
        <v>0</v>
      </c>
      <c r="C58" s="18" t="e">
        <f>Form_ผู้ใช้บัณฑิต!BN795</f>
        <v>#DIV/0!</v>
      </c>
      <c r="D58" s="18" t="e">
        <f t="shared" si="20"/>
        <v>#DIV/0!</v>
      </c>
      <c r="E58" s="17" t="e">
        <f t="shared" si="21"/>
        <v>#DIV/0!</v>
      </c>
      <c r="F58" s="18" t="e">
        <f t="shared" si="22"/>
        <v>#DIV/0!</v>
      </c>
    </row>
    <row r="59" spans="1:13">
      <c r="A59" t="s">
        <v>1298</v>
      </c>
      <c r="B59" s="17">
        <f>Form_ผู้ใช้บัณฑิต!$D$776</f>
        <v>0</v>
      </c>
      <c r="C59" s="18" t="e">
        <f>Form_ผู้ใช้บัณฑิต!BO795</f>
        <v>#DIV/0!</v>
      </c>
      <c r="D59" s="18" t="e">
        <f t="shared" si="20"/>
        <v>#DIV/0!</v>
      </c>
      <c r="E59" s="17" t="e">
        <f t="shared" si="21"/>
        <v>#DIV/0!</v>
      </c>
      <c r="F59" s="18" t="e">
        <f t="shared" si="22"/>
        <v>#DIV/0!</v>
      </c>
    </row>
    <row r="60" spans="1:13">
      <c r="A60" s="17" t="s">
        <v>1303</v>
      </c>
      <c r="B60" s="17">
        <f>Form_ผู้ใช้บัณฑิต!$D$776</f>
        <v>0</v>
      </c>
      <c r="C60" s="18" t="e">
        <f>AVERAGE(C56:C59)</f>
        <v>#DIV/0!</v>
      </c>
      <c r="D60" s="18" t="e">
        <f t="shared" ref="D60" si="23">+C60/5*100</f>
        <v>#DIV/0!</v>
      </c>
      <c r="E60" s="17" t="e">
        <f t="shared" ref="E60" si="24">IF(C60=0,"",IF(C60&lt;=1.5,"น้อยที่สุด",IF(C60&lt;=2.5,"น้อย",IF(C60&lt;=3.5,"ปานกลาง",IF(C60&lt;=4.5,"มาก","มากที่สุด")))))</f>
        <v>#DIV/0!</v>
      </c>
    </row>
    <row r="62" spans="1:13">
      <c r="B62" s="17" t="s">
        <v>1299</v>
      </c>
      <c r="C62" s="17" t="s">
        <v>1300</v>
      </c>
      <c r="D62" s="17" t="s">
        <v>1301</v>
      </c>
      <c r="E62" s="17" t="s">
        <v>1302</v>
      </c>
      <c r="F62" s="17" t="s">
        <v>1306</v>
      </c>
    </row>
    <row r="63" spans="1:13">
      <c r="A63" t="s">
        <v>1259</v>
      </c>
      <c r="B63" s="17">
        <f>Form_ผู้ใช้บัณฑิต!$D$776</f>
        <v>0</v>
      </c>
      <c r="C63" s="18" t="e">
        <f>C9</f>
        <v>#DIV/0!</v>
      </c>
      <c r="D63" s="18" t="e">
        <f t="shared" ref="D63:D70" si="25">+C63/5*100</f>
        <v>#DIV/0!</v>
      </c>
      <c r="E63" s="17" t="e">
        <f t="shared" ref="E63:E70" si="26">IF(C63=0,"",IF(C63&lt;=1.5,"น้อยที่สุด",IF(C63&lt;=2.5,"น้อย",IF(C63&lt;=3.5,"ปานกลาง",IF(C63&lt;=4.5,"มาก","มากที่สุด")))))</f>
        <v>#DIV/0!</v>
      </c>
      <c r="F63" s="18" t="e">
        <f>$D$70</f>
        <v>#DIV/0!</v>
      </c>
    </row>
    <row r="64" spans="1:13">
      <c r="A64" t="s">
        <v>1266</v>
      </c>
      <c r="B64" s="17">
        <f>Form_ผู้ใช้บัณฑิต!$D$776</f>
        <v>0</v>
      </c>
      <c r="C64" s="18" t="e">
        <f>C19</f>
        <v>#DIV/0!</v>
      </c>
      <c r="D64" s="18" t="e">
        <f t="shared" si="25"/>
        <v>#DIV/0!</v>
      </c>
      <c r="E64" s="17" t="e">
        <f t="shared" si="26"/>
        <v>#DIV/0!</v>
      </c>
      <c r="F64" s="18" t="e">
        <f t="shared" ref="F64:F69" si="27">$D$70</f>
        <v>#DIV/0!</v>
      </c>
    </row>
    <row r="65" spans="1:6">
      <c r="A65" t="s">
        <v>1273</v>
      </c>
      <c r="B65" s="17">
        <f>Form_ผู้ใช้บัณฑิต!$D$776</f>
        <v>0</v>
      </c>
      <c r="C65" s="18" t="e">
        <f>C29</f>
        <v>#DIV/0!</v>
      </c>
      <c r="D65" s="18" t="e">
        <f t="shared" si="25"/>
        <v>#DIV/0!</v>
      </c>
      <c r="E65" s="17" t="e">
        <f t="shared" si="26"/>
        <v>#DIV/0!</v>
      </c>
      <c r="F65" s="18" t="e">
        <f t="shared" si="27"/>
        <v>#DIV/0!</v>
      </c>
    </row>
    <row r="66" spans="1:6">
      <c r="A66" t="s">
        <v>1280</v>
      </c>
      <c r="B66" s="17">
        <f>Form_ผู้ใช้บัณฑิต!$D$776</f>
        <v>0</v>
      </c>
      <c r="C66" s="18" t="e">
        <f>C38</f>
        <v>#DIV/0!</v>
      </c>
      <c r="D66" s="18" t="e">
        <f t="shared" si="25"/>
        <v>#DIV/0!</v>
      </c>
      <c r="E66" s="17" t="e">
        <f t="shared" si="26"/>
        <v>#DIV/0!</v>
      </c>
      <c r="F66" s="18" t="e">
        <f t="shared" si="27"/>
        <v>#DIV/0!</v>
      </c>
    </row>
    <row r="67" spans="1:6">
      <c r="A67" t="s">
        <v>1286</v>
      </c>
      <c r="B67" s="17">
        <f>Form_ผู้ใช้บัณฑิต!$D$776</f>
        <v>0</v>
      </c>
      <c r="C67" s="18" t="e">
        <f>C46</f>
        <v>#DIV/0!</v>
      </c>
      <c r="D67" s="18" t="e">
        <f t="shared" si="25"/>
        <v>#DIV/0!</v>
      </c>
      <c r="E67" s="17" t="e">
        <f t="shared" si="26"/>
        <v>#DIV/0!</v>
      </c>
      <c r="F67" s="18" t="e">
        <f t="shared" si="27"/>
        <v>#DIV/0!</v>
      </c>
    </row>
    <row r="68" spans="1:6">
      <c r="A68" t="s">
        <v>1291</v>
      </c>
      <c r="B68" s="17">
        <f>Form_ผู้ใช้บัณฑิต!$D$776</f>
        <v>0</v>
      </c>
      <c r="C68" s="18" t="e">
        <f>C52</f>
        <v>#DIV/0!</v>
      </c>
      <c r="D68" s="18" t="e">
        <f t="shared" si="25"/>
        <v>#DIV/0!</v>
      </c>
      <c r="E68" s="17" t="e">
        <f t="shared" si="26"/>
        <v>#DIV/0!</v>
      </c>
      <c r="F68" s="18" t="e">
        <f t="shared" si="27"/>
        <v>#DIV/0!</v>
      </c>
    </row>
    <row r="69" spans="1:6">
      <c r="A69" t="s">
        <v>1294</v>
      </c>
      <c r="B69" s="17">
        <f>Form_ผู้ใช้บัณฑิต!$D$776</f>
        <v>0</v>
      </c>
      <c r="C69" s="18" t="e">
        <f>C60</f>
        <v>#DIV/0!</v>
      </c>
      <c r="D69" s="18" t="e">
        <f t="shared" si="25"/>
        <v>#DIV/0!</v>
      </c>
      <c r="E69" s="17" t="e">
        <f t="shared" si="26"/>
        <v>#DIV/0!</v>
      </c>
      <c r="F69" s="18" t="e">
        <f t="shared" si="27"/>
        <v>#DIV/0!</v>
      </c>
    </row>
    <row r="70" spans="1:6">
      <c r="A70" s="17" t="s">
        <v>1303</v>
      </c>
      <c r="B70" s="17">
        <f>Form_ผู้ใช้บัณฑิต!$D$776</f>
        <v>0</v>
      </c>
      <c r="C70" s="18" t="e">
        <f>AVERAGE(C63:C69)</f>
        <v>#DIV/0!</v>
      </c>
      <c r="D70" s="18" t="e">
        <f t="shared" si="25"/>
        <v>#DIV/0!</v>
      </c>
      <c r="E70" s="17" t="e">
        <f t="shared" si="26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F12"/>
  <sheetViews>
    <sheetView topLeftCell="H1" workbookViewId="0">
      <selection activeCell="H1" sqref="H1"/>
    </sheetView>
  </sheetViews>
  <sheetFormatPr defaultRowHeight="15"/>
  <cols>
    <col min="1" max="1" width="32.28515625" hidden="1" customWidth="1"/>
    <col min="2" max="2" width="9.140625" hidden="1" customWidth="1"/>
    <col min="3" max="7" width="0" hidden="1" customWidth="1"/>
  </cols>
  <sheetData>
    <row r="1" spans="1:6">
      <c r="A1" t="s">
        <v>16</v>
      </c>
      <c r="B1">
        <v>1</v>
      </c>
      <c r="E1">
        <v>11</v>
      </c>
      <c r="F1" t="s">
        <v>17</v>
      </c>
    </row>
    <row r="2" spans="1:6">
      <c r="A2" t="s">
        <v>17</v>
      </c>
      <c r="B2">
        <v>2</v>
      </c>
      <c r="E2">
        <v>12</v>
      </c>
      <c r="F2" t="s">
        <v>16</v>
      </c>
    </row>
    <row r="3" spans="1:6">
      <c r="A3" t="s">
        <v>18</v>
      </c>
      <c r="B3">
        <v>3</v>
      </c>
      <c r="E3">
        <v>13</v>
      </c>
      <c r="F3" t="s">
        <v>18</v>
      </c>
    </row>
    <row r="4" spans="1:6">
      <c r="A4" t="s">
        <v>19</v>
      </c>
      <c r="B4">
        <v>4</v>
      </c>
      <c r="E4">
        <v>14</v>
      </c>
      <c r="F4" t="s">
        <v>23</v>
      </c>
    </row>
    <row r="5" spans="1:6">
      <c r="A5" t="s">
        <v>20</v>
      </c>
      <c r="B5">
        <v>5</v>
      </c>
      <c r="E5">
        <v>15</v>
      </c>
      <c r="F5" t="s">
        <v>20</v>
      </c>
    </row>
    <row r="6" spans="1:6">
      <c r="A6" t="s">
        <v>21</v>
      </c>
      <c r="B6">
        <v>6</v>
      </c>
      <c r="E6">
        <v>17</v>
      </c>
      <c r="F6" t="s">
        <v>24</v>
      </c>
    </row>
    <row r="7" spans="1:6">
      <c r="A7" t="s">
        <v>22</v>
      </c>
      <c r="B7">
        <v>7</v>
      </c>
      <c r="E7">
        <v>19</v>
      </c>
      <c r="F7" t="s">
        <v>21</v>
      </c>
    </row>
    <row r="8" spans="1:6">
      <c r="A8" t="s">
        <v>23</v>
      </c>
      <c r="B8">
        <v>8</v>
      </c>
      <c r="E8">
        <v>20</v>
      </c>
      <c r="F8" t="s">
        <v>19</v>
      </c>
    </row>
    <row r="9" spans="1:6">
      <c r="A9" t="s">
        <v>24</v>
      </c>
      <c r="B9">
        <v>9</v>
      </c>
      <c r="E9">
        <v>21</v>
      </c>
      <c r="F9" t="s">
        <v>25</v>
      </c>
    </row>
    <row r="10" spans="1:6">
      <c r="A10" t="s">
        <v>25</v>
      </c>
      <c r="B10">
        <v>10</v>
      </c>
      <c r="E10">
        <v>23</v>
      </c>
      <c r="F10" t="s">
        <v>26</v>
      </c>
    </row>
    <row r="11" spans="1:6">
      <c r="A11" t="s">
        <v>26</v>
      </c>
      <c r="B11">
        <v>11</v>
      </c>
      <c r="E11">
        <v>25</v>
      </c>
      <c r="F11" t="s">
        <v>22</v>
      </c>
    </row>
    <row r="12" spans="1:6">
      <c r="A12" t="s">
        <v>27</v>
      </c>
      <c r="B12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M3332"/>
  <sheetViews>
    <sheetView workbookViewId="0">
      <pane ySplit="1" topLeftCell="A2" activePane="bottomLeft" state="frozen"/>
      <selection activeCell="H1" sqref="H1"/>
      <selection pane="bottomLeft" activeCell="H1" sqref="H1"/>
    </sheetView>
  </sheetViews>
  <sheetFormatPr defaultColWidth="9" defaultRowHeight="18"/>
  <cols>
    <col min="1" max="2" width="6" style="9" customWidth="1"/>
    <col min="3" max="3" width="9.5703125" style="9" bestFit="1" customWidth="1"/>
    <col min="4" max="4" width="8.28515625" style="3" customWidth="1"/>
    <col min="5" max="5" width="11.28515625" style="3" bestFit="1" customWidth="1"/>
    <col min="6" max="6" width="12.7109375" style="3" bestFit="1" customWidth="1"/>
    <col min="7" max="7" width="6.42578125" style="3" customWidth="1"/>
    <col min="8" max="8" width="20.42578125" style="3" customWidth="1"/>
    <col min="9" max="12" width="19" style="3" customWidth="1"/>
    <col min="13" max="13" width="6.5703125" style="3" customWidth="1"/>
    <col min="14" max="16384" width="9" style="3"/>
  </cols>
  <sheetData>
    <row r="1" spans="1:13">
      <c r="A1" s="1" t="s">
        <v>109</v>
      </c>
      <c r="B1" s="1" t="s">
        <v>110</v>
      </c>
      <c r="C1" s="2" t="s">
        <v>111</v>
      </c>
      <c r="D1" s="2" t="s">
        <v>112</v>
      </c>
      <c r="E1" s="2" t="s">
        <v>1</v>
      </c>
      <c r="F1" s="2" t="s">
        <v>2</v>
      </c>
      <c r="G1" s="2" t="s">
        <v>113</v>
      </c>
      <c r="H1" s="2" t="s">
        <v>114</v>
      </c>
      <c r="I1" s="2" t="s">
        <v>115</v>
      </c>
      <c r="J1" s="2" t="s">
        <v>116</v>
      </c>
      <c r="K1" s="2" t="s">
        <v>117</v>
      </c>
      <c r="L1" s="2" t="s">
        <v>4</v>
      </c>
      <c r="M1" s="2" t="s">
        <v>118</v>
      </c>
    </row>
    <row r="2" spans="1:13">
      <c r="A2" s="1">
        <v>1</v>
      </c>
      <c r="B2" s="1" t="str">
        <f>MID(C2,3,2)</f>
        <v>12</v>
      </c>
      <c r="C2" s="2">
        <v>5512400366</v>
      </c>
      <c r="D2" s="4" t="s">
        <v>121</v>
      </c>
      <c r="E2" s="5" t="s">
        <v>1317</v>
      </c>
      <c r="F2" s="6" t="s">
        <v>1318</v>
      </c>
      <c r="G2" s="7" t="s">
        <v>119</v>
      </c>
      <c r="H2" s="7" t="s">
        <v>230</v>
      </c>
      <c r="I2" s="7"/>
      <c r="J2" s="7" t="s">
        <v>231</v>
      </c>
      <c r="K2" s="7" t="s">
        <v>231</v>
      </c>
      <c r="L2" s="7" t="s">
        <v>16</v>
      </c>
      <c r="M2" s="8" t="s">
        <v>5463</v>
      </c>
    </row>
    <row r="3" spans="1:13">
      <c r="A3" s="1">
        <v>2</v>
      </c>
      <c r="B3" s="1" t="str">
        <f t="shared" ref="B3:B66" si="0">MID(C3,3,2)</f>
        <v>12</v>
      </c>
      <c r="C3" s="2">
        <v>5512400575</v>
      </c>
      <c r="D3" s="4" t="s">
        <v>121</v>
      </c>
      <c r="E3" s="5" t="s">
        <v>1319</v>
      </c>
      <c r="F3" s="6" t="s">
        <v>247</v>
      </c>
      <c r="G3" s="7" t="s">
        <v>119</v>
      </c>
      <c r="H3" s="7" t="s">
        <v>230</v>
      </c>
      <c r="I3" s="7"/>
      <c r="J3" s="7" t="s">
        <v>281</v>
      </c>
      <c r="K3" s="7" t="s">
        <v>281</v>
      </c>
      <c r="L3" s="7" t="s">
        <v>16</v>
      </c>
      <c r="M3" s="8" t="s">
        <v>5463</v>
      </c>
    </row>
    <row r="4" spans="1:13">
      <c r="A4" s="1">
        <v>3</v>
      </c>
      <c r="B4" s="1" t="str">
        <f t="shared" si="0"/>
        <v>12</v>
      </c>
      <c r="C4" s="2">
        <v>5512400085</v>
      </c>
      <c r="D4" s="4" t="s">
        <v>121</v>
      </c>
      <c r="E4" s="5" t="s">
        <v>1320</v>
      </c>
      <c r="F4" s="6" t="s">
        <v>1321</v>
      </c>
      <c r="G4" s="7" t="s">
        <v>119</v>
      </c>
      <c r="H4" s="7" t="s">
        <v>230</v>
      </c>
      <c r="I4" s="7"/>
      <c r="J4" s="7" t="s">
        <v>281</v>
      </c>
      <c r="K4" s="7" t="s">
        <v>281</v>
      </c>
      <c r="L4" s="7" t="s">
        <v>16</v>
      </c>
      <c r="M4" s="8" t="s">
        <v>5463</v>
      </c>
    </row>
    <row r="5" spans="1:13">
      <c r="A5" s="1">
        <v>4</v>
      </c>
      <c r="B5" s="1" t="str">
        <f t="shared" si="0"/>
        <v>12</v>
      </c>
      <c r="C5" s="2">
        <v>5512403130</v>
      </c>
      <c r="D5" s="4" t="s">
        <v>120</v>
      </c>
      <c r="E5" s="5" t="s">
        <v>1322</v>
      </c>
      <c r="F5" s="6" t="s">
        <v>1323</v>
      </c>
      <c r="G5" s="7" t="s">
        <v>119</v>
      </c>
      <c r="H5" s="7" t="s">
        <v>230</v>
      </c>
      <c r="I5" s="7"/>
      <c r="J5" s="7" t="s">
        <v>281</v>
      </c>
      <c r="K5" s="7" t="s">
        <v>281</v>
      </c>
      <c r="L5" s="7" t="s">
        <v>16</v>
      </c>
      <c r="M5" s="8" t="s">
        <v>5463</v>
      </c>
    </row>
    <row r="6" spans="1:13">
      <c r="A6" s="1">
        <v>5</v>
      </c>
      <c r="B6" s="1" t="str">
        <f t="shared" si="0"/>
        <v>12</v>
      </c>
      <c r="C6" s="2">
        <v>5512600311</v>
      </c>
      <c r="D6" s="4" t="s">
        <v>121</v>
      </c>
      <c r="E6" s="5" t="s">
        <v>1324</v>
      </c>
      <c r="F6" s="6" t="s">
        <v>1325</v>
      </c>
      <c r="G6" s="7" t="s">
        <v>119</v>
      </c>
      <c r="H6" s="7" t="s">
        <v>230</v>
      </c>
      <c r="I6" s="7"/>
      <c r="J6" s="7" t="s">
        <v>327</v>
      </c>
      <c r="K6" s="7" t="s">
        <v>327</v>
      </c>
      <c r="L6" s="7" t="s">
        <v>16</v>
      </c>
      <c r="M6" s="8" t="s">
        <v>242</v>
      </c>
    </row>
    <row r="7" spans="1:13">
      <c r="A7" s="1">
        <v>6</v>
      </c>
      <c r="B7" s="1" t="str">
        <f t="shared" si="0"/>
        <v>12</v>
      </c>
      <c r="C7" s="2">
        <v>5512800023</v>
      </c>
      <c r="D7" s="4" t="s">
        <v>121</v>
      </c>
      <c r="E7" s="5" t="s">
        <v>381</v>
      </c>
      <c r="F7" s="6" t="s">
        <v>1193</v>
      </c>
      <c r="G7" s="7" t="s">
        <v>119</v>
      </c>
      <c r="H7" s="7" t="s">
        <v>230</v>
      </c>
      <c r="I7" s="7"/>
      <c r="J7" s="7" t="s">
        <v>5452</v>
      </c>
      <c r="K7" s="7" t="s">
        <v>5452</v>
      </c>
      <c r="L7" s="7" t="s">
        <v>16</v>
      </c>
      <c r="M7" s="8" t="s">
        <v>228</v>
      </c>
    </row>
    <row r="8" spans="1:13">
      <c r="A8" s="1">
        <v>7</v>
      </c>
      <c r="B8" s="1" t="str">
        <f t="shared" si="0"/>
        <v>12</v>
      </c>
      <c r="C8" s="2">
        <v>5512400816</v>
      </c>
      <c r="D8" s="4" t="s">
        <v>121</v>
      </c>
      <c r="E8" s="5" t="s">
        <v>709</v>
      </c>
      <c r="F8" s="6" t="s">
        <v>1114</v>
      </c>
      <c r="G8" s="7" t="s">
        <v>119</v>
      </c>
      <c r="H8" s="7" t="s">
        <v>230</v>
      </c>
      <c r="I8" s="7"/>
      <c r="J8" s="7" t="s">
        <v>281</v>
      </c>
      <c r="K8" s="7" t="s">
        <v>281</v>
      </c>
      <c r="L8" s="7" t="s">
        <v>16</v>
      </c>
      <c r="M8" s="8" t="s">
        <v>5463</v>
      </c>
    </row>
    <row r="9" spans="1:13">
      <c r="A9" s="1">
        <v>8</v>
      </c>
      <c r="B9" s="1" t="str">
        <f t="shared" si="0"/>
        <v>12</v>
      </c>
      <c r="C9" s="2">
        <v>5512402373</v>
      </c>
      <c r="D9" s="4" t="s">
        <v>120</v>
      </c>
      <c r="E9" s="5" t="s">
        <v>129</v>
      </c>
      <c r="F9" s="6" t="s">
        <v>1326</v>
      </c>
      <c r="G9" s="7" t="s">
        <v>119</v>
      </c>
      <c r="H9" s="7" t="s">
        <v>230</v>
      </c>
      <c r="I9" s="7"/>
      <c r="J9" s="7" t="s">
        <v>231</v>
      </c>
      <c r="K9" s="7" t="s">
        <v>231</v>
      </c>
      <c r="L9" s="7" t="s">
        <v>16</v>
      </c>
      <c r="M9" s="8" t="s">
        <v>5463</v>
      </c>
    </row>
    <row r="10" spans="1:13">
      <c r="A10" s="1">
        <v>9</v>
      </c>
      <c r="B10" s="1" t="str">
        <f t="shared" si="0"/>
        <v>12</v>
      </c>
      <c r="C10" s="2">
        <v>5512402430</v>
      </c>
      <c r="D10" s="4" t="s">
        <v>121</v>
      </c>
      <c r="E10" s="5" t="s">
        <v>1327</v>
      </c>
      <c r="F10" s="6" t="s">
        <v>1328</v>
      </c>
      <c r="G10" s="7" t="s">
        <v>119</v>
      </c>
      <c r="H10" s="7" t="s">
        <v>230</v>
      </c>
      <c r="I10" s="7"/>
      <c r="J10" s="7" t="s">
        <v>327</v>
      </c>
      <c r="K10" s="7" t="s">
        <v>327</v>
      </c>
      <c r="L10" s="7" t="s">
        <v>16</v>
      </c>
      <c r="M10" s="8" t="s">
        <v>5463</v>
      </c>
    </row>
    <row r="11" spans="1:13">
      <c r="A11" s="1">
        <v>10</v>
      </c>
      <c r="B11" s="1" t="str">
        <f t="shared" si="0"/>
        <v>12</v>
      </c>
      <c r="C11" s="2">
        <v>5512404201</v>
      </c>
      <c r="D11" s="4" t="s">
        <v>121</v>
      </c>
      <c r="E11" s="5" t="s">
        <v>1329</v>
      </c>
      <c r="F11" s="6" t="s">
        <v>1330</v>
      </c>
      <c r="G11" s="7" t="s">
        <v>119</v>
      </c>
      <c r="H11" s="7" t="s">
        <v>230</v>
      </c>
      <c r="I11" s="7"/>
      <c r="J11" s="7" t="s">
        <v>231</v>
      </c>
      <c r="K11" s="7" t="s">
        <v>231</v>
      </c>
      <c r="L11" s="7" t="s">
        <v>16</v>
      </c>
      <c r="M11" s="8" t="s">
        <v>5463</v>
      </c>
    </row>
    <row r="12" spans="1:13">
      <c r="A12" s="1">
        <v>11</v>
      </c>
      <c r="B12" s="1" t="str">
        <f t="shared" si="0"/>
        <v>12</v>
      </c>
      <c r="C12" s="2">
        <v>5412401173</v>
      </c>
      <c r="D12" s="4" t="s">
        <v>121</v>
      </c>
      <c r="E12" s="5" t="s">
        <v>171</v>
      </c>
      <c r="F12" s="6" t="s">
        <v>667</v>
      </c>
      <c r="G12" s="7" t="s">
        <v>119</v>
      </c>
      <c r="H12" s="7" t="s">
        <v>230</v>
      </c>
      <c r="I12" s="7"/>
      <c r="J12" s="7" t="s">
        <v>327</v>
      </c>
      <c r="K12" s="7" t="s">
        <v>327</v>
      </c>
      <c r="L12" s="7" t="s">
        <v>16</v>
      </c>
      <c r="M12" s="8" t="s">
        <v>5463</v>
      </c>
    </row>
    <row r="13" spans="1:13">
      <c r="A13" s="1">
        <v>12</v>
      </c>
      <c r="B13" s="1" t="str">
        <f t="shared" si="0"/>
        <v>12</v>
      </c>
      <c r="C13" s="2">
        <v>5412401409</v>
      </c>
      <c r="D13" s="4" t="s">
        <v>120</v>
      </c>
      <c r="E13" s="5" t="s">
        <v>844</v>
      </c>
      <c r="F13" s="6" t="s">
        <v>1331</v>
      </c>
      <c r="G13" s="7" t="s">
        <v>119</v>
      </c>
      <c r="H13" s="7" t="s">
        <v>230</v>
      </c>
      <c r="I13" s="7"/>
      <c r="J13" s="7" t="s">
        <v>327</v>
      </c>
      <c r="K13" s="7" t="s">
        <v>327</v>
      </c>
      <c r="L13" s="7" t="s">
        <v>16</v>
      </c>
      <c r="M13" s="8" t="s">
        <v>5463</v>
      </c>
    </row>
    <row r="14" spans="1:13">
      <c r="A14" s="1">
        <v>13</v>
      </c>
      <c r="B14" s="1" t="str">
        <f t="shared" si="0"/>
        <v>12</v>
      </c>
      <c r="C14" s="2">
        <v>5712400034</v>
      </c>
      <c r="D14" s="4" t="s">
        <v>120</v>
      </c>
      <c r="E14" s="5" t="s">
        <v>425</v>
      </c>
      <c r="F14" s="6" t="s">
        <v>1332</v>
      </c>
      <c r="G14" s="7" t="s">
        <v>119</v>
      </c>
      <c r="H14" s="7" t="s">
        <v>230</v>
      </c>
      <c r="I14" s="7"/>
      <c r="J14" s="7" t="s">
        <v>231</v>
      </c>
      <c r="K14" s="7" t="s">
        <v>231</v>
      </c>
      <c r="L14" s="7" t="s">
        <v>16</v>
      </c>
      <c r="M14" s="8" t="s">
        <v>5463</v>
      </c>
    </row>
    <row r="15" spans="1:13">
      <c r="A15" s="1">
        <v>14</v>
      </c>
      <c r="B15" s="1" t="str">
        <f t="shared" si="0"/>
        <v>12</v>
      </c>
      <c r="C15" s="2">
        <v>5712400074</v>
      </c>
      <c r="D15" s="4" t="s">
        <v>121</v>
      </c>
      <c r="E15" s="5" t="s">
        <v>1333</v>
      </c>
      <c r="F15" s="6" t="s">
        <v>1334</v>
      </c>
      <c r="G15" s="7" t="s">
        <v>119</v>
      </c>
      <c r="H15" s="7" t="s">
        <v>230</v>
      </c>
      <c r="I15" s="7"/>
      <c r="J15" s="7" t="s">
        <v>281</v>
      </c>
      <c r="K15" s="7" t="s">
        <v>281</v>
      </c>
      <c r="L15" s="7" t="s">
        <v>16</v>
      </c>
      <c r="M15" s="8" t="s">
        <v>5463</v>
      </c>
    </row>
    <row r="16" spans="1:13">
      <c r="A16" s="1">
        <v>15</v>
      </c>
      <c r="B16" s="1" t="str">
        <f t="shared" si="0"/>
        <v>12</v>
      </c>
      <c r="C16" s="2">
        <v>5712400142</v>
      </c>
      <c r="D16" s="4" t="s">
        <v>121</v>
      </c>
      <c r="E16" s="5" t="s">
        <v>1335</v>
      </c>
      <c r="F16" s="6" t="s">
        <v>1336</v>
      </c>
      <c r="G16" s="7" t="s">
        <v>119</v>
      </c>
      <c r="H16" s="7" t="s">
        <v>230</v>
      </c>
      <c r="I16" s="7"/>
      <c r="J16" s="7" t="s">
        <v>281</v>
      </c>
      <c r="K16" s="7" t="s">
        <v>281</v>
      </c>
      <c r="L16" s="7" t="s">
        <v>16</v>
      </c>
      <c r="M16" s="8" t="s">
        <v>5463</v>
      </c>
    </row>
    <row r="17" spans="1:13">
      <c r="A17" s="1">
        <v>16</v>
      </c>
      <c r="B17" s="1" t="str">
        <f t="shared" si="0"/>
        <v>12</v>
      </c>
      <c r="C17" s="2">
        <v>5712400197</v>
      </c>
      <c r="D17" s="4" t="s">
        <v>121</v>
      </c>
      <c r="E17" s="5" t="s">
        <v>340</v>
      </c>
      <c r="F17" s="6" t="s">
        <v>1337</v>
      </c>
      <c r="G17" s="7" t="s">
        <v>119</v>
      </c>
      <c r="H17" s="7" t="s">
        <v>230</v>
      </c>
      <c r="I17" s="7"/>
      <c r="J17" s="7" t="s">
        <v>281</v>
      </c>
      <c r="K17" s="7" t="s">
        <v>281</v>
      </c>
      <c r="L17" s="7" t="s">
        <v>16</v>
      </c>
      <c r="M17" s="8" t="s">
        <v>5463</v>
      </c>
    </row>
    <row r="18" spans="1:13">
      <c r="A18" s="1">
        <v>17</v>
      </c>
      <c r="B18" s="1" t="str">
        <f t="shared" si="0"/>
        <v>12</v>
      </c>
      <c r="C18" s="2">
        <v>5812800019</v>
      </c>
      <c r="D18" s="4" t="s">
        <v>120</v>
      </c>
      <c r="E18" s="5" t="s">
        <v>416</v>
      </c>
      <c r="F18" s="6" t="s">
        <v>1338</v>
      </c>
      <c r="G18" s="7" t="s">
        <v>119</v>
      </c>
      <c r="H18" s="7" t="s">
        <v>233</v>
      </c>
      <c r="I18" s="7"/>
      <c r="J18" s="7" t="s">
        <v>311</v>
      </c>
      <c r="K18" s="7" t="s">
        <v>311</v>
      </c>
      <c r="L18" s="7" t="s">
        <v>16</v>
      </c>
      <c r="M18" s="8" t="s">
        <v>228</v>
      </c>
    </row>
    <row r="19" spans="1:13">
      <c r="A19" s="1">
        <v>18</v>
      </c>
      <c r="B19" s="1" t="str">
        <f t="shared" si="0"/>
        <v>12</v>
      </c>
      <c r="C19" s="2">
        <v>5712402832</v>
      </c>
      <c r="D19" s="4" t="s">
        <v>120</v>
      </c>
      <c r="E19" s="5" t="s">
        <v>1339</v>
      </c>
      <c r="F19" s="6" t="s">
        <v>1340</v>
      </c>
      <c r="G19" s="7" t="s">
        <v>119</v>
      </c>
      <c r="H19" s="7" t="s">
        <v>230</v>
      </c>
      <c r="I19" s="7"/>
      <c r="J19" s="7" t="s">
        <v>281</v>
      </c>
      <c r="K19" s="7" t="s">
        <v>281</v>
      </c>
      <c r="L19" s="7" t="s">
        <v>16</v>
      </c>
      <c r="M19" s="8" t="s">
        <v>5463</v>
      </c>
    </row>
    <row r="20" spans="1:13">
      <c r="A20" s="1">
        <v>19</v>
      </c>
      <c r="B20" s="1" t="str">
        <f t="shared" si="0"/>
        <v>12</v>
      </c>
      <c r="C20" s="2">
        <v>5712402872</v>
      </c>
      <c r="D20" s="4" t="s">
        <v>120</v>
      </c>
      <c r="E20" s="5" t="s">
        <v>1341</v>
      </c>
      <c r="F20" s="6" t="s">
        <v>1342</v>
      </c>
      <c r="G20" s="7" t="s">
        <v>119</v>
      </c>
      <c r="H20" s="7" t="s">
        <v>230</v>
      </c>
      <c r="I20" s="7"/>
      <c r="J20" s="7" t="s">
        <v>231</v>
      </c>
      <c r="K20" s="7" t="s">
        <v>231</v>
      </c>
      <c r="L20" s="7" t="s">
        <v>16</v>
      </c>
      <c r="M20" s="8" t="s">
        <v>5463</v>
      </c>
    </row>
    <row r="21" spans="1:13">
      <c r="A21" s="1">
        <v>20</v>
      </c>
      <c r="B21" s="1" t="str">
        <f t="shared" si="0"/>
        <v>12</v>
      </c>
      <c r="C21" s="2">
        <v>5712402900</v>
      </c>
      <c r="D21" s="4" t="s">
        <v>120</v>
      </c>
      <c r="E21" s="5" t="s">
        <v>1343</v>
      </c>
      <c r="F21" s="6" t="s">
        <v>353</v>
      </c>
      <c r="G21" s="7" t="s">
        <v>119</v>
      </c>
      <c r="H21" s="7" t="s">
        <v>230</v>
      </c>
      <c r="I21" s="7"/>
      <c r="J21" s="7" t="s">
        <v>231</v>
      </c>
      <c r="K21" s="7" t="s">
        <v>231</v>
      </c>
      <c r="L21" s="7" t="s">
        <v>16</v>
      </c>
      <c r="M21" s="8" t="s">
        <v>5463</v>
      </c>
    </row>
    <row r="22" spans="1:13">
      <c r="A22" s="1">
        <v>21</v>
      </c>
      <c r="B22" s="1" t="str">
        <f t="shared" si="0"/>
        <v>12</v>
      </c>
      <c r="C22" s="2">
        <v>5712402911</v>
      </c>
      <c r="D22" s="4" t="s">
        <v>120</v>
      </c>
      <c r="E22" s="5" t="s">
        <v>1344</v>
      </c>
      <c r="F22" s="6" t="s">
        <v>1345</v>
      </c>
      <c r="G22" s="7" t="s">
        <v>119</v>
      </c>
      <c r="H22" s="7" t="s">
        <v>230</v>
      </c>
      <c r="I22" s="7"/>
      <c r="J22" s="7" t="s">
        <v>231</v>
      </c>
      <c r="K22" s="7" t="s">
        <v>231</v>
      </c>
      <c r="L22" s="7" t="s">
        <v>16</v>
      </c>
      <c r="M22" s="8" t="s">
        <v>5463</v>
      </c>
    </row>
    <row r="23" spans="1:13">
      <c r="A23" s="1">
        <v>22</v>
      </c>
      <c r="B23" s="1" t="str">
        <f t="shared" si="0"/>
        <v>12</v>
      </c>
      <c r="C23" s="2">
        <v>5712402955</v>
      </c>
      <c r="D23" s="4" t="s">
        <v>121</v>
      </c>
      <c r="E23" s="5" t="s">
        <v>464</v>
      </c>
      <c r="F23" s="6" t="s">
        <v>1346</v>
      </c>
      <c r="G23" s="7" t="s">
        <v>119</v>
      </c>
      <c r="H23" s="7" t="s">
        <v>424</v>
      </c>
      <c r="I23" s="7"/>
      <c r="J23" s="7" t="s">
        <v>311</v>
      </c>
      <c r="K23" s="7" t="s">
        <v>311</v>
      </c>
      <c r="L23" s="7" t="s">
        <v>16</v>
      </c>
      <c r="M23" s="8" t="s">
        <v>5463</v>
      </c>
    </row>
    <row r="24" spans="1:13">
      <c r="A24" s="1">
        <v>23</v>
      </c>
      <c r="B24" s="1" t="str">
        <f t="shared" si="0"/>
        <v>12</v>
      </c>
      <c r="C24" s="2">
        <v>5712400997</v>
      </c>
      <c r="D24" s="4" t="s">
        <v>120</v>
      </c>
      <c r="E24" s="5" t="s">
        <v>615</v>
      </c>
      <c r="F24" s="6" t="s">
        <v>1347</v>
      </c>
      <c r="G24" s="7" t="s">
        <v>119</v>
      </c>
      <c r="H24" s="7" t="s">
        <v>230</v>
      </c>
      <c r="I24" s="7"/>
      <c r="J24" s="7" t="s">
        <v>281</v>
      </c>
      <c r="K24" s="7" t="s">
        <v>281</v>
      </c>
      <c r="L24" s="7" t="s">
        <v>16</v>
      </c>
      <c r="M24" s="8" t="s">
        <v>5463</v>
      </c>
    </row>
    <row r="25" spans="1:13">
      <c r="A25" s="1">
        <v>24</v>
      </c>
      <c r="B25" s="1" t="str">
        <f t="shared" si="0"/>
        <v>12</v>
      </c>
      <c r="C25" s="2">
        <v>5712401097</v>
      </c>
      <c r="D25" s="4" t="s">
        <v>120</v>
      </c>
      <c r="E25" s="5" t="s">
        <v>1348</v>
      </c>
      <c r="F25" s="6" t="s">
        <v>1349</v>
      </c>
      <c r="G25" s="7" t="s">
        <v>119</v>
      </c>
      <c r="H25" s="7" t="s">
        <v>230</v>
      </c>
      <c r="I25" s="7"/>
      <c r="J25" s="7" t="s">
        <v>231</v>
      </c>
      <c r="K25" s="7" t="s">
        <v>231</v>
      </c>
      <c r="L25" s="7" t="s">
        <v>16</v>
      </c>
      <c r="M25" s="8" t="s">
        <v>5463</v>
      </c>
    </row>
    <row r="26" spans="1:13">
      <c r="A26" s="1">
        <v>25</v>
      </c>
      <c r="B26" s="1" t="str">
        <f t="shared" si="0"/>
        <v>12</v>
      </c>
      <c r="C26" s="2">
        <v>5712401118</v>
      </c>
      <c r="D26" s="4" t="s">
        <v>120</v>
      </c>
      <c r="E26" s="5" t="s">
        <v>1350</v>
      </c>
      <c r="F26" s="6" t="s">
        <v>1351</v>
      </c>
      <c r="G26" s="7" t="s">
        <v>119</v>
      </c>
      <c r="H26" s="7" t="s">
        <v>230</v>
      </c>
      <c r="I26" s="7"/>
      <c r="J26" s="7" t="s">
        <v>281</v>
      </c>
      <c r="K26" s="7" t="s">
        <v>281</v>
      </c>
      <c r="L26" s="7" t="s">
        <v>16</v>
      </c>
      <c r="M26" s="8" t="s">
        <v>5463</v>
      </c>
    </row>
    <row r="27" spans="1:13">
      <c r="A27" s="1">
        <v>26</v>
      </c>
      <c r="B27" s="1" t="str">
        <f t="shared" si="0"/>
        <v>12</v>
      </c>
      <c r="C27" s="2">
        <v>5712401198</v>
      </c>
      <c r="D27" s="4" t="s">
        <v>120</v>
      </c>
      <c r="E27" s="5" t="s">
        <v>391</v>
      </c>
      <c r="F27" s="6" t="s">
        <v>1352</v>
      </c>
      <c r="G27" s="7" t="s">
        <v>119</v>
      </c>
      <c r="H27" s="7" t="s">
        <v>230</v>
      </c>
      <c r="I27" s="7"/>
      <c r="J27" s="7" t="s">
        <v>281</v>
      </c>
      <c r="K27" s="7" t="s">
        <v>281</v>
      </c>
      <c r="L27" s="7" t="s">
        <v>16</v>
      </c>
      <c r="M27" s="8" t="s">
        <v>5463</v>
      </c>
    </row>
    <row r="28" spans="1:13">
      <c r="A28" s="1">
        <v>27</v>
      </c>
      <c r="B28" s="1" t="str">
        <f t="shared" si="0"/>
        <v>12</v>
      </c>
      <c r="C28" s="2">
        <v>5712403015</v>
      </c>
      <c r="D28" s="4" t="s">
        <v>121</v>
      </c>
      <c r="E28" s="5" t="s">
        <v>665</v>
      </c>
      <c r="F28" s="6" t="s">
        <v>163</v>
      </c>
      <c r="G28" s="7" t="s">
        <v>119</v>
      </c>
      <c r="H28" s="7" t="s">
        <v>424</v>
      </c>
      <c r="I28" s="7"/>
      <c r="J28" s="7" t="s">
        <v>311</v>
      </c>
      <c r="K28" s="7" t="s">
        <v>311</v>
      </c>
      <c r="L28" s="7" t="s">
        <v>16</v>
      </c>
      <c r="M28" s="8" t="s">
        <v>5463</v>
      </c>
    </row>
    <row r="29" spans="1:13">
      <c r="A29" s="1">
        <v>28</v>
      </c>
      <c r="B29" s="1" t="str">
        <f t="shared" si="0"/>
        <v>12</v>
      </c>
      <c r="C29" s="2">
        <v>5712403116</v>
      </c>
      <c r="D29" s="4" t="s">
        <v>120</v>
      </c>
      <c r="E29" s="5" t="s">
        <v>378</v>
      </c>
      <c r="F29" s="6" t="s">
        <v>1353</v>
      </c>
      <c r="G29" s="7" t="s">
        <v>119</v>
      </c>
      <c r="H29" s="7" t="s">
        <v>233</v>
      </c>
      <c r="I29" s="7"/>
      <c r="J29" s="7" t="s">
        <v>311</v>
      </c>
      <c r="K29" s="7" t="s">
        <v>311</v>
      </c>
      <c r="L29" s="7" t="s">
        <v>16</v>
      </c>
      <c r="M29" s="8" t="s">
        <v>5463</v>
      </c>
    </row>
    <row r="30" spans="1:13">
      <c r="A30" s="1">
        <v>29</v>
      </c>
      <c r="B30" s="1" t="str">
        <f t="shared" si="0"/>
        <v>12</v>
      </c>
      <c r="C30" s="2">
        <v>5712403129</v>
      </c>
      <c r="D30" s="4" t="s">
        <v>120</v>
      </c>
      <c r="E30" s="5" t="s">
        <v>1354</v>
      </c>
      <c r="F30" s="6" t="s">
        <v>1355</v>
      </c>
      <c r="G30" s="7" t="s">
        <v>119</v>
      </c>
      <c r="H30" s="7" t="s">
        <v>233</v>
      </c>
      <c r="I30" s="7"/>
      <c r="J30" s="7" t="s">
        <v>311</v>
      </c>
      <c r="K30" s="7" t="s">
        <v>311</v>
      </c>
      <c r="L30" s="7" t="s">
        <v>16</v>
      </c>
      <c r="M30" s="8" t="s">
        <v>5463</v>
      </c>
    </row>
    <row r="31" spans="1:13">
      <c r="A31" s="1">
        <v>30</v>
      </c>
      <c r="B31" s="1" t="str">
        <f t="shared" si="0"/>
        <v>12</v>
      </c>
      <c r="C31" s="2">
        <v>5712403189</v>
      </c>
      <c r="D31" s="4" t="s">
        <v>120</v>
      </c>
      <c r="E31" s="5" t="s">
        <v>1356</v>
      </c>
      <c r="F31" s="6" t="s">
        <v>1357</v>
      </c>
      <c r="G31" s="7" t="s">
        <v>119</v>
      </c>
      <c r="H31" s="7" t="s">
        <v>233</v>
      </c>
      <c r="I31" s="7"/>
      <c r="J31" s="7" t="s">
        <v>311</v>
      </c>
      <c r="K31" s="7" t="s">
        <v>311</v>
      </c>
      <c r="L31" s="7" t="s">
        <v>16</v>
      </c>
      <c r="M31" s="8" t="s">
        <v>5463</v>
      </c>
    </row>
    <row r="32" spans="1:13">
      <c r="A32" s="1">
        <v>31</v>
      </c>
      <c r="B32" s="1" t="str">
        <f t="shared" si="0"/>
        <v>12</v>
      </c>
      <c r="C32" s="2">
        <v>5712401211</v>
      </c>
      <c r="D32" s="4" t="s">
        <v>120</v>
      </c>
      <c r="E32" s="5" t="s">
        <v>1144</v>
      </c>
      <c r="F32" s="6" t="s">
        <v>1358</v>
      </c>
      <c r="G32" s="7" t="s">
        <v>119</v>
      </c>
      <c r="H32" s="7" t="s">
        <v>230</v>
      </c>
      <c r="I32" s="7"/>
      <c r="J32" s="7" t="s">
        <v>231</v>
      </c>
      <c r="K32" s="7" t="s">
        <v>231</v>
      </c>
      <c r="L32" s="7" t="s">
        <v>16</v>
      </c>
      <c r="M32" s="8" t="s">
        <v>5463</v>
      </c>
    </row>
    <row r="33" spans="1:13">
      <c r="A33" s="1">
        <v>32</v>
      </c>
      <c r="B33" s="1" t="str">
        <f t="shared" si="0"/>
        <v>12</v>
      </c>
      <c r="C33" s="2">
        <v>5712401246</v>
      </c>
      <c r="D33" s="4" t="s">
        <v>120</v>
      </c>
      <c r="E33" s="5" t="s">
        <v>1359</v>
      </c>
      <c r="F33" s="6" t="s">
        <v>1360</v>
      </c>
      <c r="G33" s="7" t="s">
        <v>119</v>
      </c>
      <c r="H33" s="7" t="s">
        <v>230</v>
      </c>
      <c r="I33" s="7"/>
      <c r="J33" s="7" t="s">
        <v>281</v>
      </c>
      <c r="K33" s="7" t="s">
        <v>281</v>
      </c>
      <c r="L33" s="7" t="s">
        <v>16</v>
      </c>
      <c r="M33" s="8" t="s">
        <v>5463</v>
      </c>
    </row>
    <row r="34" spans="1:13">
      <c r="A34" s="1">
        <v>33</v>
      </c>
      <c r="B34" s="1" t="str">
        <f t="shared" si="0"/>
        <v>12</v>
      </c>
      <c r="C34" s="2">
        <v>5712401266</v>
      </c>
      <c r="D34" s="4" t="s">
        <v>121</v>
      </c>
      <c r="E34" s="5" t="s">
        <v>512</v>
      </c>
      <c r="F34" s="6" t="s">
        <v>1361</v>
      </c>
      <c r="G34" s="7" t="s">
        <v>119</v>
      </c>
      <c r="H34" s="7" t="s">
        <v>230</v>
      </c>
      <c r="I34" s="7"/>
      <c r="J34" s="7" t="s">
        <v>231</v>
      </c>
      <c r="K34" s="7" t="s">
        <v>231</v>
      </c>
      <c r="L34" s="7" t="s">
        <v>16</v>
      </c>
      <c r="M34" s="8" t="s">
        <v>5463</v>
      </c>
    </row>
    <row r="35" spans="1:13">
      <c r="A35" s="1">
        <v>34</v>
      </c>
      <c r="B35" s="1" t="str">
        <f t="shared" si="0"/>
        <v>12</v>
      </c>
      <c r="C35" s="2">
        <v>5712401426</v>
      </c>
      <c r="D35" s="4" t="s">
        <v>121</v>
      </c>
      <c r="E35" s="5" t="s">
        <v>1085</v>
      </c>
      <c r="F35" s="6" t="s">
        <v>1362</v>
      </c>
      <c r="G35" s="7" t="s">
        <v>119</v>
      </c>
      <c r="H35" s="7" t="s">
        <v>424</v>
      </c>
      <c r="I35" s="7"/>
      <c r="J35" s="7" t="s">
        <v>311</v>
      </c>
      <c r="K35" s="7" t="s">
        <v>311</v>
      </c>
      <c r="L35" s="7" t="s">
        <v>16</v>
      </c>
      <c r="M35" s="8" t="s">
        <v>5463</v>
      </c>
    </row>
    <row r="36" spans="1:13">
      <c r="A36" s="1">
        <v>35</v>
      </c>
      <c r="B36" s="1" t="str">
        <f t="shared" si="0"/>
        <v>12</v>
      </c>
      <c r="C36" s="2">
        <v>5712401457</v>
      </c>
      <c r="D36" s="4" t="s">
        <v>121</v>
      </c>
      <c r="E36" s="5" t="s">
        <v>1234</v>
      </c>
      <c r="F36" s="6" t="s">
        <v>1363</v>
      </c>
      <c r="G36" s="7" t="s">
        <v>119</v>
      </c>
      <c r="H36" s="7" t="s">
        <v>424</v>
      </c>
      <c r="I36" s="7"/>
      <c r="J36" s="7" t="s">
        <v>311</v>
      </c>
      <c r="K36" s="7" t="s">
        <v>311</v>
      </c>
      <c r="L36" s="7" t="s">
        <v>16</v>
      </c>
      <c r="M36" s="8" t="s">
        <v>5463</v>
      </c>
    </row>
    <row r="37" spans="1:13">
      <c r="A37" s="1">
        <v>36</v>
      </c>
      <c r="B37" s="1" t="str">
        <f t="shared" si="0"/>
        <v>12</v>
      </c>
      <c r="C37" s="2">
        <v>5712401471</v>
      </c>
      <c r="D37" s="4" t="s">
        <v>120</v>
      </c>
      <c r="E37" s="5" t="s">
        <v>1364</v>
      </c>
      <c r="F37" s="6" t="s">
        <v>1365</v>
      </c>
      <c r="G37" s="7" t="s">
        <v>119</v>
      </c>
      <c r="H37" s="7" t="s">
        <v>424</v>
      </c>
      <c r="I37" s="7"/>
      <c r="J37" s="7" t="s">
        <v>311</v>
      </c>
      <c r="K37" s="7" t="s">
        <v>311</v>
      </c>
      <c r="L37" s="7" t="s">
        <v>16</v>
      </c>
      <c r="M37" s="8" t="s">
        <v>5463</v>
      </c>
    </row>
    <row r="38" spans="1:13">
      <c r="A38" s="1">
        <v>37</v>
      </c>
      <c r="B38" s="1" t="str">
        <f t="shared" si="0"/>
        <v>12</v>
      </c>
      <c r="C38" s="2">
        <v>5712401486</v>
      </c>
      <c r="D38" s="4" t="s">
        <v>120</v>
      </c>
      <c r="E38" s="5" t="s">
        <v>1366</v>
      </c>
      <c r="F38" s="6" t="s">
        <v>1367</v>
      </c>
      <c r="G38" s="7" t="s">
        <v>119</v>
      </c>
      <c r="H38" s="7" t="s">
        <v>424</v>
      </c>
      <c r="I38" s="7"/>
      <c r="J38" s="7" t="s">
        <v>311</v>
      </c>
      <c r="K38" s="7" t="s">
        <v>311</v>
      </c>
      <c r="L38" s="7" t="s">
        <v>16</v>
      </c>
      <c r="M38" s="8" t="s">
        <v>5463</v>
      </c>
    </row>
    <row r="39" spans="1:13">
      <c r="A39" s="1">
        <v>38</v>
      </c>
      <c r="B39" s="1" t="str">
        <f t="shared" si="0"/>
        <v>12</v>
      </c>
      <c r="C39" s="2">
        <v>5712403219</v>
      </c>
      <c r="D39" s="4" t="s">
        <v>120</v>
      </c>
      <c r="E39" s="5" t="s">
        <v>964</v>
      </c>
      <c r="F39" s="6" t="s">
        <v>1368</v>
      </c>
      <c r="G39" s="7" t="s">
        <v>119</v>
      </c>
      <c r="H39" s="7" t="s">
        <v>230</v>
      </c>
      <c r="I39" s="7"/>
      <c r="J39" s="7" t="s">
        <v>281</v>
      </c>
      <c r="K39" s="7" t="s">
        <v>281</v>
      </c>
      <c r="L39" s="7" t="s">
        <v>16</v>
      </c>
      <c r="M39" s="8" t="s">
        <v>5463</v>
      </c>
    </row>
    <row r="40" spans="1:13">
      <c r="A40" s="1">
        <v>39</v>
      </c>
      <c r="B40" s="1" t="str">
        <f t="shared" si="0"/>
        <v>12</v>
      </c>
      <c r="C40" s="2">
        <v>5712403299</v>
      </c>
      <c r="D40" s="4" t="s">
        <v>120</v>
      </c>
      <c r="E40" s="5" t="s">
        <v>514</v>
      </c>
      <c r="F40" s="6" t="s">
        <v>1369</v>
      </c>
      <c r="G40" s="7" t="s">
        <v>119</v>
      </c>
      <c r="H40" s="7" t="s">
        <v>230</v>
      </c>
      <c r="I40" s="7"/>
      <c r="J40" s="7" t="s">
        <v>231</v>
      </c>
      <c r="K40" s="7" t="s">
        <v>231</v>
      </c>
      <c r="L40" s="7" t="s">
        <v>16</v>
      </c>
      <c r="M40" s="8" t="s">
        <v>5463</v>
      </c>
    </row>
    <row r="41" spans="1:13">
      <c r="A41" s="1">
        <v>40</v>
      </c>
      <c r="B41" s="1" t="str">
        <f t="shared" si="0"/>
        <v>12</v>
      </c>
      <c r="C41" s="2">
        <v>5712401556</v>
      </c>
      <c r="D41" s="4" t="s">
        <v>120</v>
      </c>
      <c r="E41" s="5" t="s">
        <v>382</v>
      </c>
      <c r="F41" s="6" t="s">
        <v>1370</v>
      </c>
      <c r="G41" s="7" t="s">
        <v>119</v>
      </c>
      <c r="H41" s="7" t="s">
        <v>424</v>
      </c>
      <c r="I41" s="7"/>
      <c r="J41" s="7" t="s">
        <v>311</v>
      </c>
      <c r="K41" s="7" t="s">
        <v>311</v>
      </c>
      <c r="L41" s="7" t="s">
        <v>16</v>
      </c>
      <c r="M41" s="8" t="s">
        <v>5463</v>
      </c>
    </row>
    <row r="42" spans="1:13">
      <c r="A42" s="1">
        <v>41</v>
      </c>
      <c r="B42" s="1" t="str">
        <f t="shared" si="0"/>
        <v>12</v>
      </c>
      <c r="C42" s="2">
        <v>5712401567</v>
      </c>
      <c r="D42" s="4" t="s">
        <v>120</v>
      </c>
      <c r="E42" s="5" t="s">
        <v>1108</v>
      </c>
      <c r="F42" s="6" t="s">
        <v>1371</v>
      </c>
      <c r="G42" s="7" t="s">
        <v>119</v>
      </c>
      <c r="H42" s="7" t="s">
        <v>424</v>
      </c>
      <c r="I42" s="7"/>
      <c r="J42" s="7" t="s">
        <v>311</v>
      </c>
      <c r="K42" s="7" t="s">
        <v>311</v>
      </c>
      <c r="L42" s="7" t="s">
        <v>16</v>
      </c>
      <c r="M42" s="8" t="s">
        <v>5463</v>
      </c>
    </row>
    <row r="43" spans="1:13">
      <c r="A43" s="1">
        <v>42</v>
      </c>
      <c r="B43" s="1" t="str">
        <f t="shared" si="0"/>
        <v>12</v>
      </c>
      <c r="C43" s="2">
        <v>5712401570</v>
      </c>
      <c r="D43" s="4" t="s">
        <v>121</v>
      </c>
      <c r="E43" s="5" t="s">
        <v>740</v>
      </c>
      <c r="F43" s="6" t="s">
        <v>393</v>
      </c>
      <c r="G43" s="7" t="s">
        <v>119</v>
      </c>
      <c r="H43" s="7" t="s">
        <v>424</v>
      </c>
      <c r="I43" s="7"/>
      <c r="J43" s="7" t="s">
        <v>311</v>
      </c>
      <c r="K43" s="7" t="s">
        <v>311</v>
      </c>
      <c r="L43" s="7" t="s">
        <v>16</v>
      </c>
      <c r="M43" s="8" t="s">
        <v>5463</v>
      </c>
    </row>
    <row r="44" spans="1:13">
      <c r="A44" s="1">
        <v>43</v>
      </c>
      <c r="B44" s="1" t="str">
        <f t="shared" si="0"/>
        <v>12</v>
      </c>
      <c r="C44" s="2">
        <v>5712401626</v>
      </c>
      <c r="D44" s="4" t="s">
        <v>120</v>
      </c>
      <c r="E44" s="5" t="s">
        <v>1372</v>
      </c>
      <c r="F44" s="6" t="s">
        <v>1373</v>
      </c>
      <c r="G44" s="7" t="s">
        <v>119</v>
      </c>
      <c r="H44" s="7" t="s">
        <v>424</v>
      </c>
      <c r="I44" s="7"/>
      <c r="J44" s="7" t="s">
        <v>311</v>
      </c>
      <c r="K44" s="7" t="s">
        <v>311</v>
      </c>
      <c r="L44" s="7" t="s">
        <v>16</v>
      </c>
      <c r="M44" s="8" t="s">
        <v>5463</v>
      </c>
    </row>
    <row r="45" spans="1:13">
      <c r="A45" s="1">
        <v>44</v>
      </c>
      <c r="B45" s="1" t="str">
        <f t="shared" si="0"/>
        <v>12</v>
      </c>
      <c r="C45" s="2">
        <v>5712401668</v>
      </c>
      <c r="D45" s="4" t="s">
        <v>120</v>
      </c>
      <c r="E45" s="5" t="s">
        <v>1374</v>
      </c>
      <c r="F45" s="6" t="s">
        <v>1375</v>
      </c>
      <c r="G45" s="7" t="s">
        <v>119</v>
      </c>
      <c r="H45" s="7" t="s">
        <v>424</v>
      </c>
      <c r="I45" s="7"/>
      <c r="J45" s="7" t="s">
        <v>311</v>
      </c>
      <c r="K45" s="7" t="s">
        <v>311</v>
      </c>
      <c r="L45" s="7" t="s">
        <v>16</v>
      </c>
      <c r="M45" s="8" t="s">
        <v>5463</v>
      </c>
    </row>
    <row r="46" spans="1:13">
      <c r="A46" s="1">
        <v>45</v>
      </c>
      <c r="B46" s="1" t="str">
        <f t="shared" si="0"/>
        <v>12</v>
      </c>
      <c r="C46" s="2">
        <v>5712401686</v>
      </c>
      <c r="D46" s="4" t="s">
        <v>120</v>
      </c>
      <c r="E46" s="5" t="s">
        <v>240</v>
      </c>
      <c r="F46" s="6" t="s">
        <v>1376</v>
      </c>
      <c r="G46" s="7" t="s">
        <v>119</v>
      </c>
      <c r="H46" s="7" t="s">
        <v>233</v>
      </c>
      <c r="I46" s="7"/>
      <c r="J46" s="7" t="s">
        <v>311</v>
      </c>
      <c r="K46" s="7" t="s">
        <v>311</v>
      </c>
      <c r="L46" s="7" t="s">
        <v>16</v>
      </c>
      <c r="M46" s="8" t="s">
        <v>5463</v>
      </c>
    </row>
    <row r="47" spans="1:13">
      <c r="A47" s="1">
        <v>46</v>
      </c>
      <c r="B47" s="1" t="str">
        <f t="shared" si="0"/>
        <v>12</v>
      </c>
      <c r="C47" s="2">
        <v>5712401729</v>
      </c>
      <c r="D47" s="4" t="s">
        <v>120</v>
      </c>
      <c r="E47" s="5" t="s">
        <v>1377</v>
      </c>
      <c r="F47" s="6" t="s">
        <v>1378</v>
      </c>
      <c r="G47" s="7" t="s">
        <v>119</v>
      </c>
      <c r="H47" s="7" t="s">
        <v>233</v>
      </c>
      <c r="I47" s="7"/>
      <c r="J47" s="7" t="s">
        <v>311</v>
      </c>
      <c r="K47" s="7" t="s">
        <v>311</v>
      </c>
      <c r="L47" s="7" t="s">
        <v>16</v>
      </c>
      <c r="M47" s="8" t="s">
        <v>5463</v>
      </c>
    </row>
    <row r="48" spans="1:13">
      <c r="A48" s="1">
        <v>47</v>
      </c>
      <c r="B48" s="1" t="str">
        <f t="shared" si="0"/>
        <v>12</v>
      </c>
      <c r="C48" s="2">
        <v>5712400254</v>
      </c>
      <c r="D48" s="4" t="s">
        <v>121</v>
      </c>
      <c r="E48" s="5" t="s">
        <v>349</v>
      </c>
      <c r="F48" s="6" t="s">
        <v>220</v>
      </c>
      <c r="G48" s="7" t="s">
        <v>119</v>
      </c>
      <c r="H48" s="7" t="s">
        <v>230</v>
      </c>
      <c r="I48" s="7"/>
      <c r="J48" s="7" t="s">
        <v>327</v>
      </c>
      <c r="K48" s="7" t="s">
        <v>327</v>
      </c>
      <c r="L48" s="7" t="s">
        <v>16</v>
      </c>
      <c r="M48" s="8" t="s">
        <v>5463</v>
      </c>
    </row>
    <row r="49" spans="1:13">
      <c r="A49" s="1">
        <v>48</v>
      </c>
      <c r="B49" s="1" t="str">
        <f t="shared" si="0"/>
        <v>12</v>
      </c>
      <c r="C49" s="2">
        <v>5712400278</v>
      </c>
      <c r="D49" s="4" t="s">
        <v>120</v>
      </c>
      <c r="E49" s="5" t="s">
        <v>1379</v>
      </c>
      <c r="F49" s="6" t="s">
        <v>1380</v>
      </c>
      <c r="G49" s="7" t="s">
        <v>119</v>
      </c>
      <c r="H49" s="7" t="s">
        <v>230</v>
      </c>
      <c r="I49" s="7"/>
      <c r="J49" s="7" t="s">
        <v>281</v>
      </c>
      <c r="K49" s="7" t="s">
        <v>281</v>
      </c>
      <c r="L49" s="7" t="s">
        <v>16</v>
      </c>
      <c r="M49" s="8" t="s">
        <v>5463</v>
      </c>
    </row>
    <row r="50" spans="1:13">
      <c r="A50" s="1">
        <v>49</v>
      </c>
      <c r="B50" s="1" t="str">
        <f t="shared" si="0"/>
        <v>12</v>
      </c>
      <c r="C50" s="2">
        <v>5712400328</v>
      </c>
      <c r="D50" s="4" t="s">
        <v>121</v>
      </c>
      <c r="E50" s="5" t="s">
        <v>1381</v>
      </c>
      <c r="F50" s="6" t="s">
        <v>1382</v>
      </c>
      <c r="G50" s="7" t="s">
        <v>119</v>
      </c>
      <c r="H50" s="7" t="s">
        <v>230</v>
      </c>
      <c r="I50" s="7"/>
      <c r="J50" s="7" t="s">
        <v>281</v>
      </c>
      <c r="K50" s="7" t="s">
        <v>281</v>
      </c>
      <c r="L50" s="7" t="s">
        <v>16</v>
      </c>
      <c r="M50" s="8" t="s">
        <v>5463</v>
      </c>
    </row>
    <row r="51" spans="1:13">
      <c r="A51" s="1">
        <v>50</v>
      </c>
      <c r="B51" s="1" t="str">
        <f t="shared" si="0"/>
        <v>12</v>
      </c>
      <c r="C51" s="2">
        <v>5712402258</v>
      </c>
      <c r="D51" s="4" t="s">
        <v>120</v>
      </c>
      <c r="E51" s="5" t="s">
        <v>186</v>
      </c>
      <c r="F51" s="6" t="s">
        <v>1383</v>
      </c>
      <c r="G51" s="7" t="s">
        <v>119</v>
      </c>
      <c r="H51" s="7" t="s">
        <v>230</v>
      </c>
      <c r="I51" s="7"/>
      <c r="J51" s="7" t="s">
        <v>281</v>
      </c>
      <c r="K51" s="7" t="s">
        <v>281</v>
      </c>
      <c r="L51" s="7" t="s">
        <v>16</v>
      </c>
      <c r="M51" s="8" t="s">
        <v>5463</v>
      </c>
    </row>
    <row r="52" spans="1:13">
      <c r="A52" s="1">
        <v>51</v>
      </c>
      <c r="B52" s="1" t="str">
        <f t="shared" si="0"/>
        <v>12</v>
      </c>
      <c r="C52" s="2">
        <v>5712402287</v>
      </c>
      <c r="D52" s="4" t="s">
        <v>120</v>
      </c>
      <c r="E52" s="5" t="s">
        <v>1384</v>
      </c>
      <c r="F52" s="6" t="s">
        <v>1385</v>
      </c>
      <c r="G52" s="7" t="s">
        <v>119</v>
      </c>
      <c r="H52" s="7" t="s">
        <v>230</v>
      </c>
      <c r="I52" s="7"/>
      <c r="J52" s="7" t="s">
        <v>231</v>
      </c>
      <c r="K52" s="7" t="s">
        <v>231</v>
      </c>
      <c r="L52" s="7" t="s">
        <v>16</v>
      </c>
      <c r="M52" s="8" t="s">
        <v>5463</v>
      </c>
    </row>
    <row r="53" spans="1:13">
      <c r="A53" s="1">
        <v>52</v>
      </c>
      <c r="B53" s="1" t="str">
        <f t="shared" si="0"/>
        <v>12</v>
      </c>
      <c r="C53" s="2">
        <v>5712402353</v>
      </c>
      <c r="D53" s="4" t="s">
        <v>121</v>
      </c>
      <c r="E53" s="5" t="s">
        <v>658</v>
      </c>
      <c r="F53" s="6" t="s">
        <v>1386</v>
      </c>
      <c r="G53" s="7" t="s">
        <v>119</v>
      </c>
      <c r="H53" s="7" t="s">
        <v>230</v>
      </c>
      <c r="I53" s="7"/>
      <c r="J53" s="7" t="s">
        <v>231</v>
      </c>
      <c r="K53" s="7" t="s">
        <v>231</v>
      </c>
      <c r="L53" s="7" t="s">
        <v>16</v>
      </c>
      <c r="M53" s="8" t="s">
        <v>5463</v>
      </c>
    </row>
    <row r="54" spans="1:13">
      <c r="A54" s="1">
        <v>53</v>
      </c>
      <c r="B54" s="1" t="str">
        <f t="shared" si="0"/>
        <v>12</v>
      </c>
      <c r="C54" s="2">
        <v>5712402441</v>
      </c>
      <c r="D54" s="4" t="s">
        <v>120</v>
      </c>
      <c r="E54" s="5" t="s">
        <v>1387</v>
      </c>
      <c r="F54" s="6" t="s">
        <v>1388</v>
      </c>
      <c r="G54" s="7" t="s">
        <v>119</v>
      </c>
      <c r="H54" s="7" t="s">
        <v>424</v>
      </c>
      <c r="I54" s="7"/>
      <c r="J54" s="7" t="s">
        <v>311</v>
      </c>
      <c r="K54" s="7" t="s">
        <v>311</v>
      </c>
      <c r="L54" s="7" t="s">
        <v>16</v>
      </c>
      <c r="M54" s="8" t="s">
        <v>5463</v>
      </c>
    </row>
    <row r="55" spans="1:13">
      <c r="A55" s="1">
        <v>54</v>
      </c>
      <c r="B55" s="1" t="str">
        <f t="shared" si="0"/>
        <v>12</v>
      </c>
      <c r="C55" s="2">
        <v>5712401789</v>
      </c>
      <c r="D55" s="4" t="s">
        <v>120</v>
      </c>
      <c r="E55" s="5" t="s">
        <v>1389</v>
      </c>
      <c r="F55" s="6" t="s">
        <v>1390</v>
      </c>
      <c r="G55" s="7" t="s">
        <v>119</v>
      </c>
      <c r="H55" s="7" t="s">
        <v>233</v>
      </c>
      <c r="I55" s="7"/>
      <c r="J55" s="7" t="s">
        <v>311</v>
      </c>
      <c r="K55" s="7" t="s">
        <v>311</v>
      </c>
      <c r="L55" s="7" t="s">
        <v>16</v>
      </c>
      <c r="M55" s="8" t="s">
        <v>5463</v>
      </c>
    </row>
    <row r="56" spans="1:13">
      <c r="A56" s="1">
        <v>55</v>
      </c>
      <c r="B56" s="1" t="str">
        <f t="shared" si="0"/>
        <v>12</v>
      </c>
      <c r="C56" s="2">
        <v>5712400238</v>
      </c>
      <c r="D56" s="4" t="s">
        <v>120</v>
      </c>
      <c r="E56" s="5" t="s">
        <v>1391</v>
      </c>
      <c r="F56" s="6" t="s">
        <v>1392</v>
      </c>
      <c r="G56" s="7" t="s">
        <v>119</v>
      </c>
      <c r="H56" s="7" t="s">
        <v>230</v>
      </c>
      <c r="I56" s="7"/>
      <c r="J56" s="7" t="s">
        <v>327</v>
      </c>
      <c r="K56" s="7" t="s">
        <v>327</v>
      </c>
      <c r="L56" s="7" t="s">
        <v>16</v>
      </c>
      <c r="M56" s="8" t="s">
        <v>5463</v>
      </c>
    </row>
    <row r="57" spans="1:13">
      <c r="A57" s="1">
        <v>56</v>
      </c>
      <c r="B57" s="1" t="str">
        <f t="shared" si="0"/>
        <v>12</v>
      </c>
      <c r="C57" s="2">
        <v>5712401855</v>
      </c>
      <c r="D57" s="4" t="s">
        <v>120</v>
      </c>
      <c r="E57" s="5" t="s">
        <v>1175</v>
      </c>
      <c r="F57" s="6" t="s">
        <v>1393</v>
      </c>
      <c r="G57" s="7" t="s">
        <v>119</v>
      </c>
      <c r="H57" s="7" t="s">
        <v>233</v>
      </c>
      <c r="I57" s="7"/>
      <c r="J57" s="7" t="s">
        <v>311</v>
      </c>
      <c r="K57" s="7" t="s">
        <v>311</v>
      </c>
      <c r="L57" s="7" t="s">
        <v>16</v>
      </c>
      <c r="M57" s="8" t="s">
        <v>5463</v>
      </c>
    </row>
    <row r="58" spans="1:13">
      <c r="A58" s="1">
        <v>57</v>
      </c>
      <c r="B58" s="1" t="str">
        <f t="shared" si="0"/>
        <v>12</v>
      </c>
      <c r="C58" s="2">
        <v>5712401907</v>
      </c>
      <c r="D58" s="4" t="s">
        <v>120</v>
      </c>
      <c r="E58" s="5" t="s">
        <v>1394</v>
      </c>
      <c r="F58" s="6" t="s">
        <v>1395</v>
      </c>
      <c r="G58" s="7" t="s">
        <v>119</v>
      </c>
      <c r="H58" s="7" t="s">
        <v>233</v>
      </c>
      <c r="I58" s="7"/>
      <c r="J58" s="7" t="s">
        <v>311</v>
      </c>
      <c r="K58" s="7" t="s">
        <v>311</v>
      </c>
      <c r="L58" s="7" t="s">
        <v>16</v>
      </c>
      <c r="M58" s="8" t="s">
        <v>5463</v>
      </c>
    </row>
    <row r="59" spans="1:13">
      <c r="A59" s="1">
        <v>58</v>
      </c>
      <c r="B59" s="1" t="str">
        <f t="shared" si="0"/>
        <v>12</v>
      </c>
      <c r="C59" s="2">
        <v>5712401952</v>
      </c>
      <c r="D59" s="4" t="s">
        <v>120</v>
      </c>
      <c r="E59" s="5" t="s">
        <v>594</v>
      </c>
      <c r="F59" s="6" t="s">
        <v>1396</v>
      </c>
      <c r="G59" s="7" t="s">
        <v>119</v>
      </c>
      <c r="H59" s="7" t="s">
        <v>233</v>
      </c>
      <c r="I59" s="7"/>
      <c r="J59" s="7" t="s">
        <v>311</v>
      </c>
      <c r="K59" s="7" t="s">
        <v>311</v>
      </c>
      <c r="L59" s="7" t="s">
        <v>16</v>
      </c>
      <c r="M59" s="8" t="s">
        <v>5463</v>
      </c>
    </row>
    <row r="60" spans="1:13">
      <c r="A60" s="1">
        <v>59</v>
      </c>
      <c r="B60" s="1" t="str">
        <f t="shared" si="0"/>
        <v>12</v>
      </c>
      <c r="C60" s="2">
        <v>5712401998</v>
      </c>
      <c r="D60" s="4" t="s">
        <v>120</v>
      </c>
      <c r="E60" s="5" t="s">
        <v>129</v>
      </c>
      <c r="F60" s="6" t="s">
        <v>1397</v>
      </c>
      <c r="G60" s="7" t="s">
        <v>119</v>
      </c>
      <c r="H60" s="7" t="s">
        <v>230</v>
      </c>
      <c r="I60" s="7"/>
      <c r="J60" s="7" t="s">
        <v>327</v>
      </c>
      <c r="K60" s="7" t="s">
        <v>327</v>
      </c>
      <c r="L60" s="7" t="s">
        <v>16</v>
      </c>
      <c r="M60" s="8" t="s">
        <v>5463</v>
      </c>
    </row>
    <row r="61" spans="1:13">
      <c r="A61" s="1">
        <v>60</v>
      </c>
      <c r="B61" s="1" t="str">
        <f t="shared" si="0"/>
        <v>12</v>
      </c>
      <c r="C61" s="2">
        <v>5712402010</v>
      </c>
      <c r="D61" s="4" t="s">
        <v>121</v>
      </c>
      <c r="E61" s="5" t="s">
        <v>132</v>
      </c>
      <c r="F61" s="6" t="s">
        <v>1398</v>
      </c>
      <c r="G61" s="7" t="s">
        <v>119</v>
      </c>
      <c r="H61" s="7" t="s">
        <v>230</v>
      </c>
      <c r="I61" s="7"/>
      <c r="J61" s="7" t="s">
        <v>281</v>
      </c>
      <c r="K61" s="7" t="s">
        <v>281</v>
      </c>
      <c r="L61" s="7" t="s">
        <v>16</v>
      </c>
      <c r="M61" s="8" t="s">
        <v>5463</v>
      </c>
    </row>
    <row r="62" spans="1:13">
      <c r="A62" s="1">
        <v>61</v>
      </c>
      <c r="B62" s="1" t="str">
        <f t="shared" si="0"/>
        <v>12</v>
      </c>
      <c r="C62" s="2">
        <v>5712400579</v>
      </c>
      <c r="D62" s="4" t="s">
        <v>121</v>
      </c>
      <c r="E62" s="5" t="s">
        <v>1399</v>
      </c>
      <c r="F62" s="6" t="s">
        <v>1400</v>
      </c>
      <c r="G62" s="7" t="s">
        <v>119</v>
      </c>
      <c r="H62" s="7" t="s">
        <v>230</v>
      </c>
      <c r="I62" s="7"/>
      <c r="J62" s="7" t="s">
        <v>281</v>
      </c>
      <c r="K62" s="7" t="s">
        <v>281</v>
      </c>
      <c r="L62" s="7" t="s">
        <v>16</v>
      </c>
      <c r="M62" s="8" t="s">
        <v>5463</v>
      </c>
    </row>
    <row r="63" spans="1:13">
      <c r="A63" s="1">
        <v>62</v>
      </c>
      <c r="B63" s="1" t="str">
        <f t="shared" si="0"/>
        <v>12</v>
      </c>
      <c r="C63" s="2">
        <v>5712400584</v>
      </c>
      <c r="D63" s="4" t="s">
        <v>120</v>
      </c>
      <c r="E63" s="5" t="s">
        <v>1401</v>
      </c>
      <c r="F63" s="6" t="s">
        <v>735</v>
      </c>
      <c r="G63" s="7" t="s">
        <v>119</v>
      </c>
      <c r="H63" s="7" t="s">
        <v>230</v>
      </c>
      <c r="I63" s="7"/>
      <c r="J63" s="7" t="s">
        <v>281</v>
      </c>
      <c r="K63" s="7" t="s">
        <v>281</v>
      </c>
      <c r="L63" s="7" t="s">
        <v>16</v>
      </c>
      <c r="M63" s="8" t="s">
        <v>5463</v>
      </c>
    </row>
    <row r="64" spans="1:13">
      <c r="A64" s="1">
        <v>63</v>
      </c>
      <c r="B64" s="1" t="str">
        <f t="shared" si="0"/>
        <v>12</v>
      </c>
      <c r="C64" s="2">
        <v>5712400625</v>
      </c>
      <c r="D64" s="4" t="s">
        <v>120</v>
      </c>
      <c r="E64" s="5" t="s">
        <v>297</v>
      </c>
      <c r="F64" s="6" t="s">
        <v>634</v>
      </c>
      <c r="G64" s="7" t="s">
        <v>119</v>
      </c>
      <c r="H64" s="7" t="s">
        <v>230</v>
      </c>
      <c r="I64" s="7"/>
      <c r="J64" s="7" t="s">
        <v>281</v>
      </c>
      <c r="K64" s="7" t="s">
        <v>281</v>
      </c>
      <c r="L64" s="7" t="s">
        <v>16</v>
      </c>
      <c r="M64" s="8" t="s">
        <v>5463</v>
      </c>
    </row>
    <row r="65" spans="1:13">
      <c r="A65" s="1">
        <v>64</v>
      </c>
      <c r="B65" s="1" t="str">
        <f t="shared" si="0"/>
        <v>12</v>
      </c>
      <c r="C65" s="2">
        <v>5712400630</v>
      </c>
      <c r="D65" s="4" t="s">
        <v>120</v>
      </c>
      <c r="E65" s="5" t="s">
        <v>1402</v>
      </c>
      <c r="F65" s="6" t="s">
        <v>1403</v>
      </c>
      <c r="G65" s="7" t="s">
        <v>119</v>
      </c>
      <c r="H65" s="7" t="s">
        <v>230</v>
      </c>
      <c r="I65" s="7"/>
      <c r="J65" s="7" t="s">
        <v>281</v>
      </c>
      <c r="K65" s="7" t="s">
        <v>281</v>
      </c>
      <c r="L65" s="7" t="s">
        <v>16</v>
      </c>
      <c r="M65" s="8" t="s">
        <v>5463</v>
      </c>
    </row>
    <row r="66" spans="1:13">
      <c r="A66" s="1">
        <v>65</v>
      </c>
      <c r="B66" s="1" t="str">
        <f t="shared" si="0"/>
        <v>12</v>
      </c>
      <c r="C66" s="2">
        <v>5712400685</v>
      </c>
      <c r="D66" s="4" t="s">
        <v>120</v>
      </c>
      <c r="E66" s="5" t="s">
        <v>1404</v>
      </c>
      <c r="F66" s="6" t="s">
        <v>1405</v>
      </c>
      <c r="G66" s="7" t="s">
        <v>119</v>
      </c>
      <c r="H66" s="7" t="s">
        <v>230</v>
      </c>
      <c r="I66" s="7"/>
      <c r="J66" s="7" t="s">
        <v>281</v>
      </c>
      <c r="K66" s="7" t="s">
        <v>281</v>
      </c>
      <c r="L66" s="7" t="s">
        <v>16</v>
      </c>
      <c r="M66" s="8" t="s">
        <v>5463</v>
      </c>
    </row>
    <row r="67" spans="1:13">
      <c r="A67" s="1">
        <v>66</v>
      </c>
      <c r="B67" s="1" t="str">
        <f t="shared" ref="B67:B130" si="1">MID(C67,3,2)</f>
        <v>12</v>
      </c>
      <c r="C67" s="2">
        <v>5712402588</v>
      </c>
      <c r="D67" s="4" t="s">
        <v>120</v>
      </c>
      <c r="E67" s="5" t="s">
        <v>1406</v>
      </c>
      <c r="F67" s="6" t="s">
        <v>1407</v>
      </c>
      <c r="G67" s="7" t="s">
        <v>119</v>
      </c>
      <c r="H67" s="7" t="s">
        <v>230</v>
      </c>
      <c r="I67" s="7"/>
      <c r="J67" s="7" t="s">
        <v>281</v>
      </c>
      <c r="K67" s="7" t="s">
        <v>281</v>
      </c>
      <c r="L67" s="7" t="s">
        <v>16</v>
      </c>
      <c r="M67" s="8" t="s">
        <v>5463</v>
      </c>
    </row>
    <row r="68" spans="1:13">
      <c r="A68" s="1">
        <v>67</v>
      </c>
      <c r="B68" s="1" t="str">
        <f t="shared" si="1"/>
        <v>12</v>
      </c>
      <c r="C68" s="2">
        <v>5712402616</v>
      </c>
      <c r="D68" s="4" t="s">
        <v>121</v>
      </c>
      <c r="E68" s="5" t="s">
        <v>1408</v>
      </c>
      <c r="F68" s="6" t="s">
        <v>1409</v>
      </c>
      <c r="G68" s="7" t="s">
        <v>119</v>
      </c>
      <c r="H68" s="7" t="s">
        <v>230</v>
      </c>
      <c r="I68" s="7"/>
      <c r="J68" s="7" t="s">
        <v>231</v>
      </c>
      <c r="K68" s="7" t="s">
        <v>231</v>
      </c>
      <c r="L68" s="7" t="s">
        <v>16</v>
      </c>
      <c r="M68" s="8" t="s">
        <v>5463</v>
      </c>
    </row>
    <row r="69" spans="1:13">
      <c r="A69" s="1">
        <v>68</v>
      </c>
      <c r="B69" s="1" t="str">
        <f t="shared" si="1"/>
        <v>12</v>
      </c>
      <c r="C69" s="2">
        <v>5712402708</v>
      </c>
      <c r="D69" s="4" t="s">
        <v>120</v>
      </c>
      <c r="E69" s="5" t="s">
        <v>177</v>
      </c>
      <c r="F69" s="6" t="s">
        <v>1410</v>
      </c>
      <c r="G69" s="7" t="s">
        <v>119</v>
      </c>
      <c r="H69" s="7" t="s">
        <v>230</v>
      </c>
      <c r="I69" s="7"/>
      <c r="J69" s="7" t="s">
        <v>327</v>
      </c>
      <c r="K69" s="7" t="s">
        <v>327</v>
      </c>
      <c r="L69" s="7" t="s">
        <v>16</v>
      </c>
      <c r="M69" s="8" t="s">
        <v>5463</v>
      </c>
    </row>
    <row r="70" spans="1:13">
      <c r="A70" s="1">
        <v>69</v>
      </c>
      <c r="B70" s="1" t="str">
        <f t="shared" si="1"/>
        <v>12</v>
      </c>
      <c r="C70" s="2">
        <v>5712400728</v>
      </c>
      <c r="D70" s="4" t="s">
        <v>120</v>
      </c>
      <c r="E70" s="5" t="s">
        <v>1411</v>
      </c>
      <c r="F70" s="6" t="s">
        <v>1027</v>
      </c>
      <c r="G70" s="7" t="s">
        <v>119</v>
      </c>
      <c r="H70" s="7" t="s">
        <v>230</v>
      </c>
      <c r="I70" s="7"/>
      <c r="J70" s="7" t="s">
        <v>281</v>
      </c>
      <c r="K70" s="7" t="s">
        <v>281</v>
      </c>
      <c r="L70" s="7" t="s">
        <v>16</v>
      </c>
      <c r="M70" s="8" t="s">
        <v>5463</v>
      </c>
    </row>
    <row r="71" spans="1:13">
      <c r="A71" s="1">
        <v>70</v>
      </c>
      <c r="B71" s="1" t="str">
        <f t="shared" si="1"/>
        <v>12</v>
      </c>
      <c r="C71" s="2">
        <v>5712402045</v>
      </c>
      <c r="D71" s="4" t="s">
        <v>120</v>
      </c>
      <c r="E71" s="5" t="s">
        <v>1412</v>
      </c>
      <c r="F71" s="6" t="s">
        <v>1413</v>
      </c>
      <c r="G71" s="7" t="s">
        <v>119</v>
      </c>
      <c r="H71" s="7" t="s">
        <v>230</v>
      </c>
      <c r="I71" s="7"/>
      <c r="J71" s="7" t="s">
        <v>327</v>
      </c>
      <c r="K71" s="7" t="s">
        <v>327</v>
      </c>
      <c r="L71" s="7" t="s">
        <v>16</v>
      </c>
      <c r="M71" s="8" t="s">
        <v>5463</v>
      </c>
    </row>
    <row r="72" spans="1:13">
      <c r="A72" s="1">
        <v>71</v>
      </c>
      <c r="B72" s="1" t="str">
        <f t="shared" si="1"/>
        <v>12</v>
      </c>
      <c r="C72" s="2">
        <v>5712402214</v>
      </c>
      <c r="D72" s="4" t="s">
        <v>121</v>
      </c>
      <c r="E72" s="5" t="s">
        <v>1414</v>
      </c>
      <c r="F72" s="6" t="s">
        <v>1415</v>
      </c>
      <c r="G72" s="7" t="s">
        <v>119</v>
      </c>
      <c r="H72" s="7" t="s">
        <v>230</v>
      </c>
      <c r="I72" s="7"/>
      <c r="J72" s="7" t="s">
        <v>327</v>
      </c>
      <c r="K72" s="7" t="s">
        <v>327</v>
      </c>
      <c r="L72" s="7" t="s">
        <v>16</v>
      </c>
      <c r="M72" s="8" t="s">
        <v>5463</v>
      </c>
    </row>
    <row r="73" spans="1:13">
      <c r="A73" s="1">
        <v>72</v>
      </c>
      <c r="B73" s="1" t="str">
        <f t="shared" si="1"/>
        <v>12</v>
      </c>
      <c r="C73" s="2">
        <v>5712402227</v>
      </c>
      <c r="D73" s="4" t="s">
        <v>121</v>
      </c>
      <c r="E73" s="5" t="s">
        <v>1416</v>
      </c>
      <c r="F73" s="6" t="s">
        <v>1417</v>
      </c>
      <c r="G73" s="7" t="s">
        <v>119</v>
      </c>
      <c r="H73" s="7" t="s">
        <v>230</v>
      </c>
      <c r="I73" s="7"/>
      <c r="J73" s="7" t="s">
        <v>327</v>
      </c>
      <c r="K73" s="7" t="s">
        <v>327</v>
      </c>
      <c r="L73" s="7" t="s">
        <v>16</v>
      </c>
      <c r="M73" s="8" t="s">
        <v>5463</v>
      </c>
    </row>
    <row r="74" spans="1:13">
      <c r="A74" s="1">
        <v>73</v>
      </c>
      <c r="B74" s="1" t="str">
        <f t="shared" si="1"/>
        <v>12</v>
      </c>
      <c r="C74" s="2">
        <v>5712400760</v>
      </c>
      <c r="D74" s="4" t="s">
        <v>120</v>
      </c>
      <c r="E74" s="5" t="s">
        <v>1106</v>
      </c>
      <c r="F74" s="6" t="s">
        <v>680</v>
      </c>
      <c r="G74" s="7" t="s">
        <v>119</v>
      </c>
      <c r="H74" s="7" t="s">
        <v>230</v>
      </c>
      <c r="I74" s="7"/>
      <c r="J74" s="7" t="s">
        <v>231</v>
      </c>
      <c r="K74" s="7" t="s">
        <v>231</v>
      </c>
      <c r="L74" s="7" t="s">
        <v>16</v>
      </c>
      <c r="M74" s="8" t="s">
        <v>5463</v>
      </c>
    </row>
    <row r="75" spans="1:13">
      <c r="A75" s="1">
        <v>74</v>
      </c>
      <c r="B75" s="1" t="str">
        <f t="shared" si="1"/>
        <v>12</v>
      </c>
      <c r="C75" s="2">
        <v>5712400788</v>
      </c>
      <c r="D75" s="4" t="s">
        <v>120</v>
      </c>
      <c r="E75" s="5" t="s">
        <v>507</v>
      </c>
      <c r="F75" s="6" t="s">
        <v>1418</v>
      </c>
      <c r="G75" s="7" t="s">
        <v>119</v>
      </c>
      <c r="H75" s="7" t="s">
        <v>230</v>
      </c>
      <c r="I75" s="7"/>
      <c r="J75" s="7" t="s">
        <v>231</v>
      </c>
      <c r="K75" s="7" t="s">
        <v>231</v>
      </c>
      <c r="L75" s="7" t="s">
        <v>16</v>
      </c>
      <c r="M75" s="8" t="s">
        <v>5463</v>
      </c>
    </row>
    <row r="76" spans="1:13">
      <c r="A76" s="1">
        <v>75</v>
      </c>
      <c r="B76" s="1" t="str">
        <f t="shared" si="1"/>
        <v>12</v>
      </c>
      <c r="C76" s="2">
        <v>5712400865</v>
      </c>
      <c r="D76" s="4" t="s">
        <v>120</v>
      </c>
      <c r="E76" s="5" t="s">
        <v>307</v>
      </c>
      <c r="F76" s="6" t="s">
        <v>1419</v>
      </c>
      <c r="G76" s="7" t="s">
        <v>119</v>
      </c>
      <c r="H76" s="7" t="s">
        <v>230</v>
      </c>
      <c r="I76" s="7"/>
      <c r="J76" s="7" t="s">
        <v>327</v>
      </c>
      <c r="K76" s="7" t="s">
        <v>327</v>
      </c>
      <c r="L76" s="7" t="s">
        <v>16</v>
      </c>
      <c r="M76" s="8" t="s">
        <v>5463</v>
      </c>
    </row>
    <row r="77" spans="1:13">
      <c r="A77" s="1">
        <v>76</v>
      </c>
      <c r="B77" s="1" t="str">
        <f t="shared" si="1"/>
        <v>12</v>
      </c>
      <c r="C77" s="2">
        <v>5712400920</v>
      </c>
      <c r="D77" s="4" t="s">
        <v>121</v>
      </c>
      <c r="E77" s="5" t="s">
        <v>1420</v>
      </c>
      <c r="F77" s="6" t="s">
        <v>1421</v>
      </c>
      <c r="G77" s="7" t="s">
        <v>119</v>
      </c>
      <c r="H77" s="7" t="s">
        <v>230</v>
      </c>
      <c r="I77" s="7"/>
      <c r="J77" s="7" t="s">
        <v>231</v>
      </c>
      <c r="K77" s="7" t="s">
        <v>231</v>
      </c>
      <c r="L77" s="7" t="s">
        <v>16</v>
      </c>
      <c r="M77" s="8" t="s">
        <v>5463</v>
      </c>
    </row>
    <row r="78" spans="1:13">
      <c r="A78" s="1">
        <v>77</v>
      </c>
      <c r="B78" s="1" t="str">
        <f t="shared" si="1"/>
        <v>12</v>
      </c>
      <c r="C78" s="2">
        <v>5712400962</v>
      </c>
      <c r="D78" s="4" t="s">
        <v>120</v>
      </c>
      <c r="E78" s="5" t="s">
        <v>211</v>
      </c>
      <c r="F78" s="6" t="s">
        <v>1422</v>
      </c>
      <c r="G78" s="7" t="s">
        <v>119</v>
      </c>
      <c r="H78" s="7" t="s">
        <v>230</v>
      </c>
      <c r="I78" s="7"/>
      <c r="J78" s="7" t="s">
        <v>231</v>
      </c>
      <c r="K78" s="7" t="s">
        <v>231</v>
      </c>
      <c r="L78" s="7" t="s">
        <v>16</v>
      </c>
      <c r="M78" s="8" t="s">
        <v>5463</v>
      </c>
    </row>
    <row r="79" spans="1:13">
      <c r="A79" s="1">
        <v>78</v>
      </c>
      <c r="B79" s="1" t="str">
        <f t="shared" si="1"/>
        <v>12</v>
      </c>
      <c r="C79" s="2">
        <v>5612600217</v>
      </c>
      <c r="D79" s="4" t="s">
        <v>120</v>
      </c>
      <c r="E79" s="5" t="s">
        <v>976</v>
      </c>
      <c r="F79" s="6" t="s">
        <v>1423</v>
      </c>
      <c r="G79" s="7" t="s">
        <v>119</v>
      </c>
      <c r="H79" s="7" t="s">
        <v>230</v>
      </c>
      <c r="I79" s="7"/>
      <c r="J79" s="7" t="s">
        <v>327</v>
      </c>
      <c r="K79" s="7" t="s">
        <v>327</v>
      </c>
      <c r="L79" s="7" t="s">
        <v>16</v>
      </c>
      <c r="M79" s="8" t="s">
        <v>242</v>
      </c>
    </row>
    <row r="80" spans="1:13">
      <c r="A80" s="1">
        <v>79</v>
      </c>
      <c r="B80" s="1" t="str">
        <f t="shared" si="1"/>
        <v>12</v>
      </c>
      <c r="C80" s="2">
        <v>5612600235</v>
      </c>
      <c r="D80" s="4" t="s">
        <v>120</v>
      </c>
      <c r="E80" s="5" t="s">
        <v>1424</v>
      </c>
      <c r="F80" s="6" t="s">
        <v>1425</v>
      </c>
      <c r="G80" s="7" t="s">
        <v>119</v>
      </c>
      <c r="H80" s="7" t="s">
        <v>230</v>
      </c>
      <c r="I80" s="7"/>
      <c r="J80" s="7" t="s">
        <v>281</v>
      </c>
      <c r="K80" s="7" t="s">
        <v>281</v>
      </c>
      <c r="L80" s="7" t="s">
        <v>16</v>
      </c>
      <c r="M80" s="8" t="s">
        <v>242</v>
      </c>
    </row>
    <row r="81" spans="1:13">
      <c r="A81" s="1">
        <v>80</v>
      </c>
      <c r="B81" s="1" t="str">
        <f t="shared" si="1"/>
        <v>12</v>
      </c>
      <c r="C81" s="2">
        <v>5712402184</v>
      </c>
      <c r="D81" s="4" t="s">
        <v>120</v>
      </c>
      <c r="E81" s="5" t="s">
        <v>1426</v>
      </c>
      <c r="F81" s="6" t="s">
        <v>1427</v>
      </c>
      <c r="G81" s="7" t="s">
        <v>119</v>
      </c>
      <c r="H81" s="7" t="s">
        <v>233</v>
      </c>
      <c r="I81" s="7"/>
      <c r="J81" s="7" t="s">
        <v>311</v>
      </c>
      <c r="K81" s="7" t="s">
        <v>311</v>
      </c>
      <c r="L81" s="7" t="s">
        <v>16</v>
      </c>
      <c r="M81" s="8" t="s">
        <v>5463</v>
      </c>
    </row>
    <row r="82" spans="1:13">
      <c r="A82" s="1">
        <v>81</v>
      </c>
      <c r="B82" s="1" t="str">
        <f t="shared" si="1"/>
        <v>12</v>
      </c>
      <c r="C82" s="2">
        <v>5812600091</v>
      </c>
      <c r="D82" s="4" t="s">
        <v>284</v>
      </c>
      <c r="E82" s="5" t="s">
        <v>1428</v>
      </c>
      <c r="F82" s="6" t="s">
        <v>1429</v>
      </c>
      <c r="G82" s="7" t="s">
        <v>119</v>
      </c>
      <c r="H82" s="7" t="s">
        <v>230</v>
      </c>
      <c r="I82" s="7"/>
      <c r="J82" s="7" t="s">
        <v>5452</v>
      </c>
      <c r="K82" s="7" t="s">
        <v>5452</v>
      </c>
      <c r="L82" s="7" t="s">
        <v>16</v>
      </c>
      <c r="M82" s="8" t="s">
        <v>242</v>
      </c>
    </row>
    <row r="83" spans="1:13">
      <c r="A83" s="1">
        <v>82</v>
      </c>
      <c r="B83" s="1" t="str">
        <f t="shared" si="1"/>
        <v>12</v>
      </c>
      <c r="C83" s="2">
        <v>5612400013</v>
      </c>
      <c r="D83" s="4" t="s">
        <v>120</v>
      </c>
      <c r="E83" s="5" t="s">
        <v>329</v>
      </c>
      <c r="F83" s="6" t="s">
        <v>419</v>
      </c>
      <c r="G83" s="7" t="s">
        <v>119</v>
      </c>
      <c r="H83" s="7" t="s">
        <v>230</v>
      </c>
      <c r="I83" s="7"/>
      <c r="J83" s="7" t="s">
        <v>231</v>
      </c>
      <c r="K83" s="7" t="s">
        <v>231</v>
      </c>
      <c r="L83" s="7" t="s">
        <v>16</v>
      </c>
      <c r="M83" s="8" t="s">
        <v>5463</v>
      </c>
    </row>
    <row r="84" spans="1:13">
      <c r="A84" s="1">
        <v>83</v>
      </c>
      <c r="B84" s="1" t="str">
        <f t="shared" si="1"/>
        <v>12</v>
      </c>
      <c r="C84" s="2">
        <v>5612400169</v>
      </c>
      <c r="D84" s="4" t="s">
        <v>120</v>
      </c>
      <c r="E84" s="5" t="s">
        <v>1430</v>
      </c>
      <c r="F84" s="6" t="s">
        <v>1431</v>
      </c>
      <c r="G84" s="7" t="s">
        <v>119</v>
      </c>
      <c r="H84" s="7" t="s">
        <v>230</v>
      </c>
      <c r="I84" s="7"/>
      <c r="J84" s="7" t="s">
        <v>231</v>
      </c>
      <c r="K84" s="7" t="s">
        <v>231</v>
      </c>
      <c r="L84" s="7" t="s">
        <v>16</v>
      </c>
      <c r="M84" s="8" t="s">
        <v>5463</v>
      </c>
    </row>
    <row r="85" spans="1:13">
      <c r="A85" s="1">
        <v>84</v>
      </c>
      <c r="B85" s="1" t="str">
        <f t="shared" si="1"/>
        <v>12</v>
      </c>
      <c r="C85" s="2">
        <v>5812600046</v>
      </c>
      <c r="D85" s="4" t="s">
        <v>120</v>
      </c>
      <c r="E85" s="5" t="s">
        <v>379</v>
      </c>
      <c r="F85" s="6" t="s">
        <v>1432</v>
      </c>
      <c r="G85" s="7" t="s">
        <v>119</v>
      </c>
      <c r="H85" s="7" t="s">
        <v>233</v>
      </c>
      <c r="I85" s="7"/>
      <c r="J85" s="7" t="s">
        <v>311</v>
      </c>
      <c r="K85" s="7" t="s">
        <v>311</v>
      </c>
      <c r="L85" s="7" t="s">
        <v>16</v>
      </c>
      <c r="M85" s="8" t="s">
        <v>242</v>
      </c>
    </row>
    <row r="86" spans="1:13">
      <c r="A86" s="1">
        <v>85</v>
      </c>
      <c r="B86" s="1" t="str">
        <f t="shared" si="1"/>
        <v>12</v>
      </c>
      <c r="C86" s="2">
        <v>5612403366</v>
      </c>
      <c r="D86" s="4" t="s">
        <v>121</v>
      </c>
      <c r="E86" s="5" t="s">
        <v>1433</v>
      </c>
      <c r="F86" s="6" t="s">
        <v>1434</v>
      </c>
      <c r="G86" s="7" t="s">
        <v>119</v>
      </c>
      <c r="H86" s="7" t="s">
        <v>230</v>
      </c>
      <c r="I86" s="7"/>
      <c r="J86" s="7" t="s">
        <v>327</v>
      </c>
      <c r="K86" s="7" t="s">
        <v>327</v>
      </c>
      <c r="L86" s="7" t="s">
        <v>16</v>
      </c>
      <c r="M86" s="8" t="s">
        <v>5463</v>
      </c>
    </row>
    <row r="87" spans="1:13">
      <c r="A87" s="1">
        <v>86</v>
      </c>
      <c r="B87" s="1" t="str">
        <f t="shared" si="1"/>
        <v>12</v>
      </c>
      <c r="C87" s="2">
        <v>5612400536</v>
      </c>
      <c r="D87" s="4" t="s">
        <v>121</v>
      </c>
      <c r="E87" s="5" t="s">
        <v>315</v>
      </c>
      <c r="F87" s="6" t="s">
        <v>1435</v>
      </c>
      <c r="G87" s="7" t="s">
        <v>119</v>
      </c>
      <c r="H87" s="7" t="s">
        <v>230</v>
      </c>
      <c r="I87" s="7"/>
      <c r="J87" s="7" t="s">
        <v>281</v>
      </c>
      <c r="K87" s="7" t="s">
        <v>281</v>
      </c>
      <c r="L87" s="7" t="s">
        <v>16</v>
      </c>
      <c r="M87" s="8" t="s">
        <v>5463</v>
      </c>
    </row>
    <row r="88" spans="1:13">
      <c r="A88" s="1">
        <v>87</v>
      </c>
      <c r="B88" s="1" t="str">
        <f t="shared" si="1"/>
        <v>12</v>
      </c>
      <c r="C88" s="2">
        <v>5612402525</v>
      </c>
      <c r="D88" s="4" t="s">
        <v>121</v>
      </c>
      <c r="E88" s="5" t="s">
        <v>1436</v>
      </c>
      <c r="F88" s="6" t="s">
        <v>1437</v>
      </c>
      <c r="G88" s="7" t="s">
        <v>119</v>
      </c>
      <c r="H88" s="7" t="s">
        <v>230</v>
      </c>
      <c r="I88" s="7"/>
      <c r="J88" s="7" t="s">
        <v>327</v>
      </c>
      <c r="K88" s="7" t="s">
        <v>327</v>
      </c>
      <c r="L88" s="7" t="s">
        <v>16</v>
      </c>
      <c r="M88" s="8" t="s">
        <v>5463</v>
      </c>
    </row>
    <row r="89" spans="1:13">
      <c r="A89" s="1">
        <v>88</v>
      </c>
      <c r="B89" s="1" t="str">
        <f t="shared" si="1"/>
        <v>12</v>
      </c>
      <c r="C89" s="2">
        <v>5612401544</v>
      </c>
      <c r="D89" s="4" t="s">
        <v>121</v>
      </c>
      <c r="E89" s="5" t="s">
        <v>168</v>
      </c>
      <c r="F89" s="6" t="s">
        <v>1438</v>
      </c>
      <c r="G89" s="7" t="s">
        <v>119</v>
      </c>
      <c r="H89" s="7" t="s">
        <v>230</v>
      </c>
      <c r="I89" s="7"/>
      <c r="J89" s="7" t="s">
        <v>231</v>
      </c>
      <c r="K89" s="7" t="s">
        <v>231</v>
      </c>
      <c r="L89" s="7" t="s">
        <v>16</v>
      </c>
      <c r="M89" s="8" t="s">
        <v>5463</v>
      </c>
    </row>
    <row r="90" spans="1:13">
      <c r="A90" s="1">
        <v>89</v>
      </c>
      <c r="B90" s="1" t="str">
        <f t="shared" si="1"/>
        <v>12</v>
      </c>
      <c r="C90" s="2">
        <v>5612400897</v>
      </c>
      <c r="D90" s="4" t="s">
        <v>120</v>
      </c>
      <c r="E90" s="5" t="s">
        <v>948</v>
      </c>
      <c r="F90" s="6" t="s">
        <v>147</v>
      </c>
      <c r="G90" s="7" t="s">
        <v>119</v>
      </c>
      <c r="H90" s="7" t="s">
        <v>230</v>
      </c>
      <c r="I90" s="7"/>
      <c r="J90" s="7" t="s">
        <v>281</v>
      </c>
      <c r="K90" s="7" t="s">
        <v>281</v>
      </c>
      <c r="L90" s="7" t="s">
        <v>16</v>
      </c>
      <c r="M90" s="8" t="s">
        <v>5463</v>
      </c>
    </row>
    <row r="91" spans="1:13">
      <c r="A91" s="1">
        <v>90</v>
      </c>
      <c r="B91" s="1" t="str">
        <f t="shared" si="1"/>
        <v>12</v>
      </c>
      <c r="C91" s="2">
        <v>5612402789</v>
      </c>
      <c r="D91" s="4" t="s">
        <v>120</v>
      </c>
      <c r="E91" s="5" t="s">
        <v>435</v>
      </c>
      <c r="F91" s="6" t="s">
        <v>1439</v>
      </c>
      <c r="G91" s="7" t="s">
        <v>119</v>
      </c>
      <c r="H91" s="7" t="s">
        <v>230</v>
      </c>
      <c r="I91" s="7"/>
      <c r="J91" s="7" t="s">
        <v>327</v>
      </c>
      <c r="K91" s="7" t="s">
        <v>327</v>
      </c>
      <c r="L91" s="7" t="s">
        <v>16</v>
      </c>
      <c r="M91" s="8" t="s">
        <v>5463</v>
      </c>
    </row>
    <row r="92" spans="1:13">
      <c r="A92" s="1">
        <v>91</v>
      </c>
      <c r="B92" s="1" t="str">
        <f t="shared" si="1"/>
        <v>12</v>
      </c>
      <c r="C92" s="2">
        <v>5612401072</v>
      </c>
      <c r="D92" s="4" t="s">
        <v>120</v>
      </c>
      <c r="E92" s="5" t="s">
        <v>1104</v>
      </c>
      <c r="F92" s="6" t="s">
        <v>1440</v>
      </c>
      <c r="G92" s="7" t="s">
        <v>119</v>
      </c>
      <c r="H92" s="7" t="s">
        <v>230</v>
      </c>
      <c r="I92" s="7"/>
      <c r="J92" s="7" t="s">
        <v>281</v>
      </c>
      <c r="K92" s="7" t="s">
        <v>281</v>
      </c>
      <c r="L92" s="7" t="s">
        <v>16</v>
      </c>
      <c r="M92" s="8" t="s">
        <v>5463</v>
      </c>
    </row>
    <row r="93" spans="1:13">
      <c r="A93" s="1">
        <v>92</v>
      </c>
      <c r="B93" s="1" t="str">
        <f t="shared" si="1"/>
        <v>12</v>
      </c>
      <c r="C93" s="2">
        <v>5612401087</v>
      </c>
      <c r="D93" s="4" t="s">
        <v>120</v>
      </c>
      <c r="E93" s="5" t="s">
        <v>142</v>
      </c>
      <c r="F93" s="6" t="s">
        <v>172</v>
      </c>
      <c r="G93" s="7" t="s">
        <v>119</v>
      </c>
      <c r="H93" s="7" t="s">
        <v>230</v>
      </c>
      <c r="I93" s="7"/>
      <c r="J93" s="7" t="s">
        <v>281</v>
      </c>
      <c r="K93" s="7" t="s">
        <v>281</v>
      </c>
      <c r="L93" s="7" t="s">
        <v>16</v>
      </c>
      <c r="M93" s="8" t="s">
        <v>5463</v>
      </c>
    </row>
    <row r="94" spans="1:13">
      <c r="A94" s="1">
        <v>93</v>
      </c>
      <c r="B94" s="1" t="str">
        <f t="shared" si="1"/>
        <v>12</v>
      </c>
      <c r="C94" s="2">
        <v>5612401173</v>
      </c>
      <c r="D94" s="4" t="s">
        <v>120</v>
      </c>
      <c r="E94" s="5" t="s">
        <v>883</v>
      </c>
      <c r="F94" s="6" t="s">
        <v>1441</v>
      </c>
      <c r="G94" s="7" t="s">
        <v>119</v>
      </c>
      <c r="H94" s="7" t="s">
        <v>230</v>
      </c>
      <c r="I94" s="7"/>
      <c r="J94" s="7" t="s">
        <v>281</v>
      </c>
      <c r="K94" s="7" t="s">
        <v>281</v>
      </c>
      <c r="L94" s="7" t="s">
        <v>16</v>
      </c>
      <c r="M94" s="8" t="s">
        <v>5463</v>
      </c>
    </row>
    <row r="95" spans="1:13">
      <c r="A95" s="1">
        <v>94</v>
      </c>
      <c r="B95" s="1" t="str">
        <f t="shared" si="1"/>
        <v>12</v>
      </c>
      <c r="C95" s="2">
        <v>5612402279</v>
      </c>
      <c r="D95" s="4" t="s">
        <v>120</v>
      </c>
      <c r="E95" s="5" t="s">
        <v>1442</v>
      </c>
      <c r="F95" s="6" t="s">
        <v>1443</v>
      </c>
      <c r="G95" s="7" t="s">
        <v>119</v>
      </c>
      <c r="H95" s="7" t="s">
        <v>424</v>
      </c>
      <c r="I95" s="7"/>
      <c r="J95" s="7" t="s">
        <v>311</v>
      </c>
      <c r="K95" s="7" t="s">
        <v>311</v>
      </c>
      <c r="L95" s="7" t="s">
        <v>16</v>
      </c>
      <c r="M95" s="8" t="s">
        <v>5463</v>
      </c>
    </row>
    <row r="96" spans="1:13">
      <c r="A96" s="1">
        <v>95</v>
      </c>
      <c r="B96" s="1" t="str">
        <f t="shared" si="1"/>
        <v>12</v>
      </c>
      <c r="C96" s="2">
        <v>5612402976</v>
      </c>
      <c r="D96" s="4" t="s">
        <v>121</v>
      </c>
      <c r="E96" s="5" t="s">
        <v>781</v>
      </c>
      <c r="F96" s="6" t="s">
        <v>1444</v>
      </c>
      <c r="G96" s="7" t="s">
        <v>119</v>
      </c>
      <c r="H96" s="7" t="s">
        <v>230</v>
      </c>
      <c r="I96" s="7"/>
      <c r="J96" s="7" t="s">
        <v>231</v>
      </c>
      <c r="K96" s="7" t="s">
        <v>231</v>
      </c>
      <c r="L96" s="7" t="s">
        <v>16</v>
      </c>
      <c r="M96" s="8" t="s">
        <v>5463</v>
      </c>
    </row>
    <row r="97" spans="1:13">
      <c r="A97" s="1">
        <v>96</v>
      </c>
      <c r="B97" s="1" t="str">
        <f t="shared" si="1"/>
        <v>12</v>
      </c>
      <c r="C97" s="2">
        <v>5612402341</v>
      </c>
      <c r="D97" s="4" t="s">
        <v>120</v>
      </c>
      <c r="E97" s="5" t="s">
        <v>1068</v>
      </c>
      <c r="F97" s="6" t="s">
        <v>1445</v>
      </c>
      <c r="G97" s="7" t="s">
        <v>119</v>
      </c>
      <c r="H97" s="7" t="s">
        <v>233</v>
      </c>
      <c r="I97" s="7"/>
      <c r="J97" s="7" t="s">
        <v>311</v>
      </c>
      <c r="K97" s="7" t="s">
        <v>311</v>
      </c>
      <c r="L97" s="7" t="s">
        <v>16</v>
      </c>
      <c r="M97" s="8" t="s">
        <v>5463</v>
      </c>
    </row>
    <row r="98" spans="1:13">
      <c r="A98" s="1">
        <v>97</v>
      </c>
      <c r="B98" s="1" t="str">
        <f t="shared" si="1"/>
        <v>12</v>
      </c>
      <c r="C98" s="2">
        <v>5612402431</v>
      </c>
      <c r="D98" s="4" t="s">
        <v>120</v>
      </c>
      <c r="E98" s="5" t="s">
        <v>576</v>
      </c>
      <c r="F98" s="6" t="s">
        <v>1446</v>
      </c>
      <c r="G98" s="7" t="s">
        <v>119</v>
      </c>
      <c r="H98" s="7" t="s">
        <v>230</v>
      </c>
      <c r="I98" s="7"/>
      <c r="J98" s="7" t="s">
        <v>327</v>
      </c>
      <c r="K98" s="7" t="s">
        <v>327</v>
      </c>
      <c r="L98" s="7" t="s">
        <v>16</v>
      </c>
      <c r="M98" s="8" t="s">
        <v>5463</v>
      </c>
    </row>
    <row r="99" spans="1:13">
      <c r="A99" s="1">
        <v>98</v>
      </c>
      <c r="B99" s="1" t="str">
        <f t="shared" si="1"/>
        <v>12</v>
      </c>
      <c r="C99" s="2">
        <v>5612402668</v>
      </c>
      <c r="D99" s="4" t="s">
        <v>120</v>
      </c>
      <c r="E99" s="5" t="s">
        <v>1447</v>
      </c>
      <c r="F99" s="6" t="s">
        <v>1448</v>
      </c>
      <c r="G99" s="7" t="s">
        <v>119</v>
      </c>
      <c r="H99" s="7" t="s">
        <v>230</v>
      </c>
      <c r="I99" s="7"/>
      <c r="J99" s="7" t="s">
        <v>231</v>
      </c>
      <c r="K99" s="7" t="s">
        <v>231</v>
      </c>
      <c r="L99" s="7" t="s">
        <v>16</v>
      </c>
      <c r="M99" s="8" t="s">
        <v>5463</v>
      </c>
    </row>
    <row r="100" spans="1:13">
      <c r="A100" s="1">
        <v>99</v>
      </c>
      <c r="B100" s="1" t="str">
        <f t="shared" si="1"/>
        <v>12</v>
      </c>
      <c r="C100" s="2">
        <v>5712403040</v>
      </c>
      <c r="D100" s="4" t="s">
        <v>120</v>
      </c>
      <c r="E100" s="5" t="s">
        <v>136</v>
      </c>
      <c r="F100" s="6" t="s">
        <v>1449</v>
      </c>
      <c r="G100" s="7" t="s">
        <v>119</v>
      </c>
      <c r="H100" s="7" t="s">
        <v>424</v>
      </c>
      <c r="I100" s="7"/>
      <c r="J100" s="7" t="s">
        <v>311</v>
      </c>
      <c r="K100" s="7" t="s">
        <v>311</v>
      </c>
      <c r="L100" s="7" t="s">
        <v>16</v>
      </c>
      <c r="M100" s="8" t="s">
        <v>5463</v>
      </c>
    </row>
    <row r="101" spans="1:13">
      <c r="A101" s="1">
        <v>100</v>
      </c>
      <c r="B101" s="1" t="str">
        <f t="shared" si="1"/>
        <v>12</v>
      </c>
      <c r="C101" s="2">
        <v>5712401239</v>
      </c>
      <c r="D101" s="4" t="s">
        <v>121</v>
      </c>
      <c r="E101" s="5" t="s">
        <v>1450</v>
      </c>
      <c r="F101" s="6" t="s">
        <v>1451</v>
      </c>
      <c r="G101" s="7" t="s">
        <v>119</v>
      </c>
      <c r="H101" s="7" t="s">
        <v>230</v>
      </c>
      <c r="I101" s="7"/>
      <c r="J101" s="7" t="s">
        <v>281</v>
      </c>
      <c r="K101" s="7" t="s">
        <v>281</v>
      </c>
      <c r="L101" s="7" t="s">
        <v>16</v>
      </c>
      <c r="M101" s="8" t="s">
        <v>5463</v>
      </c>
    </row>
    <row r="102" spans="1:13">
      <c r="A102" s="1">
        <v>101</v>
      </c>
      <c r="B102" s="1" t="str">
        <f t="shared" si="1"/>
        <v>12</v>
      </c>
      <c r="C102" s="2">
        <v>5712402939</v>
      </c>
      <c r="D102" s="4" t="s">
        <v>121</v>
      </c>
      <c r="E102" s="5" t="s">
        <v>638</v>
      </c>
      <c r="F102" s="6" t="s">
        <v>1452</v>
      </c>
      <c r="G102" s="7" t="s">
        <v>119</v>
      </c>
      <c r="H102" s="7" t="s">
        <v>424</v>
      </c>
      <c r="I102" s="7"/>
      <c r="J102" s="7" t="s">
        <v>311</v>
      </c>
      <c r="K102" s="7" t="s">
        <v>311</v>
      </c>
      <c r="L102" s="7" t="s">
        <v>16</v>
      </c>
      <c r="M102" s="8" t="s">
        <v>5463</v>
      </c>
    </row>
    <row r="103" spans="1:13">
      <c r="A103" s="1">
        <v>102</v>
      </c>
      <c r="B103" s="1" t="str">
        <f t="shared" si="1"/>
        <v>12</v>
      </c>
      <c r="C103" s="2">
        <v>5712402661</v>
      </c>
      <c r="D103" s="4" t="s">
        <v>121</v>
      </c>
      <c r="E103" s="5" t="s">
        <v>280</v>
      </c>
      <c r="F103" s="6" t="s">
        <v>1122</v>
      </c>
      <c r="G103" s="7" t="s">
        <v>119</v>
      </c>
      <c r="H103" s="7" t="s">
        <v>230</v>
      </c>
      <c r="I103" s="7"/>
      <c r="J103" s="7" t="s">
        <v>231</v>
      </c>
      <c r="K103" s="7" t="s">
        <v>231</v>
      </c>
      <c r="L103" s="7" t="s">
        <v>16</v>
      </c>
      <c r="M103" s="8" t="s">
        <v>5463</v>
      </c>
    </row>
    <row r="104" spans="1:13">
      <c r="A104" s="1">
        <v>103</v>
      </c>
      <c r="B104" s="1" t="str">
        <f t="shared" si="1"/>
        <v>12</v>
      </c>
      <c r="C104" s="2">
        <v>5712401062</v>
      </c>
      <c r="D104" s="4" t="s">
        <v>120</v>
      </c>
      <c r="E104" s="5" t="s">
        <v>1453</v>
      </c>
      <c r="F104" s="6" t="s">
        <v>1454</v>
      </c>
      <c r="G104" s="7" t="s">
        <v>119</v>
      </c>
      <c r="H104" s="7" t="s">
        <v>230</v>
      </c>
      <c r="I104" s="7"/>
      <c r="J104" s="7" t="s">
        <v>327</v>
      </c>
      <c r="K104" s="7" t="s">
        <v>327</v>
      </c>
      <c r="L104" s="7" t="s">
        <v>16</v>
      </c>
      <c r="M104" s="8" t="s">
        <v>5463</v>
      </c>
    </row>
    <row r="105" spans="1:13">
      <c r="A105" s="1">
        <v>104</v>
      </c>
      <c r="B105" s="1" t="str">
        <f t="shared" si="1"/>
        <v>12</v>
      </c>
      <c r="C105" s="2">
        <v>5712400089</v>
      </c>
      <c r="D105" s="4" t="s">
        <v>121</v>
      </c>
      <c r="E105" s="5" t="s">
        <v>1455</v>
      </c>
      <c r="F105" s="6" t="s">
        <v>1456</v>
      </c>
      <c r="G105" s="7" t="s">
        <v>119</v>
      </c>
      <c r="H105" s="7" t="s">
        <v>230</v>
      </c>
      <c r="I105" s="7"/>
      <c r="J105" s="7" t="s">
        <v>281</v>
      </c>
      <c r="K105" s="7" t="s">
        <v>281</v>
      </c>
      <c r="L105" s="7" t="s">
        <v>16</v>
      </c>
      <c r="M105" s="8" t="s">
        <v>5463</v>
      </c>
    </row>
    <row r="106" spans="1:13">
      <c r="A106" s="1">
        <v>105</v>
      </c>
      <c r="B106" s="1" t="str">
        <f t="shared" si="1"/>
        <v>12</v>
      </c>
      <c r="C106" s="2">
        <v>5712403095</v>
      </c>
      <c r="D106" s="4" t="s">
        <v>120</v>
      </c>
      <c r="E106" s="5" t="s">
        <v>498</v>
      </c>
      <c r="F106" s="6" t="s">
        <v>1457</v>
      </c>
      <c r="G106" s="7" t="s">
        <v>119</v>
      </c>
      <c r="H106" s="7" t="s">
        <v>233</v>
      </c>
      <c r="I106" s="7"/>
      <c r="J106" s="7" t="s">
        <v>311</v>
      </c>
      <c r="K106" s="7" t="s">
        <v>311</v>
      </c>
      <c r="L106" s="7" t="s">
        <v>16</v>
      </c>
      <c r="M106" s="8" t="s">
        <v>5463</v>
      </c>
    </row>
    <row r="107" spans="1:13">
      <c r="A107" s="1">
        <v>106</v>
      </c>
      <c r="B107" s="1" t="str">
        <f t="shared" si="1"/>
        <v>12</v>
      </c>
      <c r="C107" s="2">
        <v>5712401329</v>
      </c>
      <c r="D107" s="4" t="s">
        <v>120</v>
      </c>
      <c r="E107" s="5" t="s">
        <v>1344</v>
      </c>
      <c r="F107" s="6" t="s">
        <v>1228</v>
      </c>
      <c r="G107" s="7" t="s">
        <v>119</v>
      </c>
      <c r="H107" s="7" t="s">
        <v>230</v>
      </c>
      <c r="I107" s="7"/>
      <c r="J107" s="7" t="s">
        <v>327</v>
      </c>
      <c r="K107" s="7" t="s">
        <v>327</v>
      </c>
      <c r="L107" s="7" t="s">
        <v>16</v>
      </c>
      <c r="M107" s="8" t="s">
        <v>5463</v>
      </c>
    </row>
    <row r="108" spans="1:13">
      <c r="A108" s="1">
        <v>107</v>
      </c>
      <c r="B108" s="1" t="str">
        <f t="shared" si="1"/>
        <v>12</v>
      </c>
      <c r="C108" s="2">
        <v>5712401592</v>
      </c>
      <c r="D108" s="4" t="s">
        <v>120</v>
      </c>
      <c r="E108" s="5" t="s">
        <v>1458</v>
      </c>
      <c r="F108" s="6" t="s">
        <v>1459</v>
      </c>
      <c r="G108" s="7" t="s">
        <v>119</v>
      </c>
      <c r="H108" s="7" t="s">
        <v>424</v>
      </c>
      <c r="I108" s="7"/>
      <c r="J108" s="7" t="s">
        <v>311</v>
      </c>
      <c r="K108" s="7" t="s">
        <v>311</v>
      </c>
      <c r="L108" s="7" t="s">
        <v>16</v>
      </c>
      <c r="M108" s="8" t="s">
        <v>5463</v>
      </c>
    </row>
    <row r="109" spans="1:13">
      <c r="A109" s="1">
        <v>108</v>
      </c>
      <c r="B109" s="1" t="str">
        <f t="shared" si="1"/>
        <v>12</v>
      </c>
      <c r="C109" s="2">
        <v>5712402054</v>
      </c>
      <c r="D109" s="4" t="s">
        <v>120</v>
      </c>
      <c r="E109" s="5" t="s">
        <v>948</v>
      </c>
      <c r="F109" s="6" t="s">
        <v>1460</v>
      </c>
      <c r="G109" s="7" t="s">
        <v>119</v>
      </c>
      <c r="H109" s="7" t="s">
        <v>230</v>
      </c>
      <c r="I109" s="7"/>
      <c r="J109" s="7" t="s">
        <v>327</v>
      </c>
      <c r="K109" s="7" t="s">
        <v>327</v>
      </c>
      <c r="L109" s="7" t="s">
        <v>16</v>
      </c>
      <c r="M109" s="8" t="s">
        <v>5463</v>
      </c>
    </row>
    <row r="110" spans="1:13">
      <c r="A110" s="1">
        <v>109</v>
      </c>
      <c r="B110" s="1" t="str">
        <f t="shared" si="1"/>
        <v>12</v>
      </c>
      <c r="C110" s="2">
        <v>5712401341</v>
      </c>
      <c r="D110" s="4" t="s">
        <v>120</v>
      </c>
      <c r="E110" s="5" t="s">
        <v>1461</v>
      </c>
      <c r="F110" s="6" t="s">
        <v>1462</v>
      </c>
      <c r="G110" s="7" t="s">
        <v>119</v>
      </c>
      <c r="H110" s="7" t="s">
        <v>424</v>
      </c>
      <c r="I110" s="7"/>
      <c r="J110" s="7" t="s">
        <v>311</v>
      </c>
      <c r="K110" s="7" t="s">
        <v>311</v>
      </c>
      <c r="L110" s="7" t="s">
        <v>16</v>
      </c>
      <c r="M110" s="8" t="s">
        <v>5463</v>
      </c>
    </row>
    <row r="111" spans="1:13">
      <c r="A111" s="1">
        <v>110</v>
      </c>
      <c r="B111" s="1" t="str">
        <f t="shared" si="1"/>
        <v>12</v>
      </c>
      <c r="C111" s="2">
        <v>5712402038</v>
      </c>
      <c r="D111" s="4" t="s">
        <v>120</v>
      </c>
      <c r="E111" s="5" t="s">
        <v>1463</v>
      </c>
      <c r="F111" s="6" t="s">
        <v>1464</v>
      </c>
      <c r="G111" s="7" t="s">
        <v>119</v>
      </c>
      <c r="H111" s="7" t="s">
        <v>230</v>
      </c>
      <c r="I111" s="7"/>
      <c r="J111" s="7" t="s">
        <v>231</v>
      </c>
      <c r="K111" s="7" t="s">
        <v>231</v>
      </c>
      <c r="L111" s="7" t="s">
        <v>16</v>
      </c>
      <c r="M111" s="8" t="s">
        <v>5463</v>
      </c>
    </row>
    <row r="112" spans="1:13">
      <c r="A112" s="1">
        <v>111</v>
      </c>
      <c r="B112" s="1" t="str">
        <f t="shared" si="1"/>
        <v>12</v>
      </c>
      <c r="C112" s="2">
        <v>5612403102</v>
      </c>
      <c r="D112" s="4" t="s">
        <v>120</v>
      </c>
      <c r="E112" s="5" t="s">
        <v>985</v>
      </c>
      <c r="F112" s="6" t="s">
        <v>1465</v>
      </c>
      <c r="G112" s="7" t="s">
        <v>119</v>
      </c>
      <c r="H112" s="7" t="s">
        <v>424</v>
      </c>
      <c r="I112" s="7"/>
      <c r="J112" s="7" t="s">
        <v>311</v>
      </c>
      <c r="K112" s="7" t="s">
        <v>311</v>
      </c>
      <c r="L112" s="7" t="s">
        <v>16</v>
      </c>
      <c r="M112" s="8" t="s">
        <v>5463</v>
      </c>
    </row>
    <row r="113" spans="1:13">
      <c r="A113" s="1">
        <v>112</v>
      </c>
      <c r="B113" s="1" t="str">
        <f t="shared" si="1"/>
        <v>12</v>
      </c>
      <c r="C113" s="2">
        <v>5712400106</v>
      </c>
      <c r="D113" s="4" t="s">
        <v>120</v>
      </c>
      <c r="E113" s="5" t="s">
        <v>140</v>
      </c>
      <c r="F113" s="6" t="s">
        <v>1190</v>
      </c>
      <c r="G113" s="7" t="s">
        <v>119</v>
      </c>
      <c r="H113" s="7" t="s">
        <v>230</v>
      </c>
      <c r="I113" s="7"/>
      <c r="J113" s="7" t="s">
        <v>327</v>
      </c>
      <c r="K113" s="7" t="s">
        <v>327</v>
      </c>
      <c r="L113" s="7" t="s">
        <v>16</v>
      </c>
      <c r="M113" s="8" t="s">
        <v>5463</v>
      </c>
    </row>
    <row r="114" spans="1:13">
      <c r="A114" s="1">
        <v>113</v>
      </c>
      <c r="B114" s="1" t="str">
        <f t="shared" si="1"/>
        <v>12</v>
      </c>
      <c r="C114" s="2">
        <v>5712402139</v>
      </c>
      <c r="D114" s="4" t="s">
        <v>120</v>
      </c>
      <c r="E114" s="5" t="s">
        <v>1466</v>
      </c>
      <c r="F114" s="6" t="s">
        <v>1467</v>
      </c>
      <c r="G114" s="7" t="s">
        <v>119</v>
      </c>
      <c r="H114" s="7" t="s">
        <v>230</v>
      </c>
      <c r="I114" s="7"/>
      <c r="J114" s="7" t="s">
        <v>281</v>
      </c>
      <c r="K114" s="7" t="s">
        <v>281</v>
      </c>
      <c r="L114" s="7" t="s">
        <v>16</v>
      </c>
      <c r="M114" s="8" t="s">
        <v>5463</v>
      </c>
    </row>
    <row r="115" spans="1:13">
      <c r="A115" s="1">
        <v>114</v>
      </c>
      <c r="B115" s="1" t="str">
        <f t="shared" si="1"/>
        <v>12</v>
      </c>
      <c r="C115" s="2">
        <v>5712400883</v>
      </c>
      <c r="D115" s="4" t="s">
        <v>121</v>
      </c>
      <c r="E115" s="5" t="s">
        <v>974</v>
      </c>
      <c r="F115" s="6" t="s">
        <v>1468</v>
      </c>
      <c r="G115" s="7" t="s">
        <v>119</v>
      </c>
      <c r="H115" s="7" t="s">
        <v>230</v>
      </c>
      <c r="I115" s="7"/>
      <c r="J115" s="7" t="s">
        <v>231</v>
      </c>
      <c r="K115" s="7" t="s">
        <v>231</v>
      </c>
      <c r="L115" s="7" t="s">
        <v>16</v>
      </c>
      <c r="M115" s="8" t="s">
        <v>5463</v>
      </c>
    </row>
    <row r="116" spans="1:13">
      <c r="A116" s="1">
        <v>115</v>
      </c>
      <c r="B116" s="1" t="str">
        <f t="shared" si="1"/>
        <v>12</v>
      </c>
      <c r="C116" s="2">
        <v>5512402511</v>
      </c>
      <c r="D116" s="4" t="s">
        <v>121</v>
      </c>
      <c r="E116" s="5" t="s">
        <v>1469</v>
      </c>
      <c r="F116" s="6" t="s">
        <v>1470</v>
      </c>
      <c r="G116" s="7" t="s">
        <v>119</v>
      </c>
      <c r="H116" s="7" t="s">
        <v>230</v>
      </c>
      <c r="I116" s="7"/>
      <c r="J116" s="7" t="s">
        <v>327</v>
      </c>
      <c r="K116" s="7" t="s">
        <v>327</v>
      </c>
      <c r="L116" s="7" t="s">
        <v>16</v>
      </c>
      <c r="M116" s="8" t="s">
        <v>5463</v>
      </c>
    </row>
    <row r="117" spans="1:13">
      <c r="A117" s="1">
        <v>116</v>
      </c>
      <c r="B117" s="1" t="str">
        <f t="shared" si="1"/>
        <v>12</v>
      </c>
      <c r="C117" s="2">
        <v>5712401163</v>
      </c>
      <c r="D117" s="4" t="s">
        <v>120</v>
      </c>
      <c r="E117" s="5" t="s">
        <v>124</v>
      </c>
      <c r="F117" s="6" t="s">
        <v>1471</v>
      </c>
      <c r="G117" s="7" t="s">
        <v>119</v>
      </c>
      <c r="H117" s="7" t="s">
        <v>230</v>
      </c>
      <c r="I117" s="7"/>
      <c r="J117" s="7" t="s">
        <v>231</v>
      </c>
      <c r="K117" s="7" t="s">
        <v>231</v>
      </c>
      <c r="L117" s="7" t="s">
        <v>16</v>
      </c>
      <c r="M117" s="8" t="s">
        <v>5463</v>
      </c>
    </row>
    <row r="118" spans="1:13">
      <c r="A118" s="1">
        <v>117</v>
      </c>
      <c r="B118" s="1" t="str">
        <f t="shared" si="1"/>
        <v>12</v>
      </c>
      <c r="C118" s="2">
        <v>5712402405</v>
      </c>
      <c r="D118" s="4" t="s">
        <v>120</v>
      </c>
      <c r="E118" s="5" t="s">
        <v>123</v>
      </c>
      <c r="F118" s="6" t="s">
        <v>1472</v>
      </c>
      <c r="G118" s="7" t="s">
        <v>119</v>
      </c>
      <c r="H118" s="7" t="s">
        <v>230</v>
      </c>
      <c r="I118" s="7"/>
      <c r="J118" s="7" t="s">
        <v>327</v>
      </c>
      <c r="K118" s="7" t="s">
        <v>327</v>
      </c>
      <c r="L118" s="7" t="s">
        <v>16</v>
      </c>
      <c r="M118" s="8" t="s">
        <v>5463</v>
      </c>
    </row>
    <row r="119" spans="1:13">
      <c r="A119" s="1">
        <v>118</v>
      </c>
      <c r="B119" s="1" t="str">
        <f t="shared" si="1"/>
        <v>12</v>
      </c>
      <c r="C119" s="2">
        <v>5612800024</v>
      </c>
      <c r="D119" s="4" t="s">
        <v>121</v>
      </c>
      <c r="E119" s="5" t="s">
        <v>669</v>
      </c>
      <c r="F119" s="6" t="s">
        <v>1473</v>
      </c>
      <c r="G119" s="7" t="s">
        <v>119</v>
      </c>
      <c r="H119" s="7" t="s">
        <v>230</v>
      </c>
      <c r="I119" s="7"/>
      <c r="J119" s="7" t="s">
        <v>5452</v>
      </c>
      <c r="K119" s="7" t="s">
        <v>5452</v>
      </c>
      <c r="L119" s="7" t="s">
        <v>16</v>
      </c>
      <c r="M119" s="8" t="s">
        <v>228</v>
      </c>
    </row>
    <row r="120" spans="1:13">
      <c r="A120" s="1">
        <v>119</v>
      </c>
      <c r="B120" s="1" t="str">
        <f t="shared" si="1"/>
        <v>12</v>
      </c>
      <c r="C120" s="2">
        <v>5712402124</v>
      </c>
      <c r="D120" s="4" t="s">
        <v>121</v>
      </c>
      <c r="E120" s="5" t="s">
        <v>658</v>
      </c>
      <c r="F120" s="6" t="s">
        <v>1474</v>
      </c>
      <c r="G120" s="7" t="s">
        <v>119</v>
      </c>
      <c r="H120" s="7" t="s">
        <v>230</v>
      </c>
      <c r="I120" s="7"/>
      <c r="J120" s="7" t="s">
        <v>231</v>
      </c>
      <c r="K120" s="7" t="s">
        <v>231</v>
      </c>
      <c r="L120" s="7" t="s">
        <v>16</v>
      </c>
      <c r="M120" s="8" t="s">
        <v>5463</v>
      </c>
    </row>
    <row r="121" spans="1:13">
      <c r="A121" s="1">
        <v>120</v>
      </c>
      <c r="B121" s="1" t="str">
        <f t="shared" si="1"/>
        <v>12</v>
      </c>
      <c r="C121" s="2">
        <v>5712400117</v>
      </c>
      <c r="D121" s="4" t="s">
        <v>120</v>
      </c>
      <c r="E121" s="5" t="s">
        <v>1475</v>
      </c>
      <c r="F121" s="6" t="s">
        <v>1476</v>
      </c>
      <c r="G121" s="7" t="s">
        <v>119</v>
      </c>
      <c r="H121" s="7" t="s">
        <v>230</v>
      </c>
      <c r="I121" s="7"/>
      <c r="J121" s="7" t="s">
        <v>281</v>
      </c>
      <c r="K121" s="7" t="s">
        <v>281</v>
      </c>
      <c r="L121" s="7" t="s">
        <v>16</v>
      </c>
      <c r="M121" s="8" t="s">
        <v>5463</v>
      </c>
    </row>
    <row r="122" spans="1:13">
      <c r="A122" s="1">
        <v>121</v>
      </c>
      <c r="B122" s="1" t="str">
        <f t="shared" si="1"/>
        <v>12</v>
      </c>
      <c r="C122" s="2">
        <v>5712401796</v>
      </c>
      <c r="D122" s="4" t="s">
        <v>120</v>
      </c>
      <c r="E122" s="5" t="s">
        <v>729</v>
      </c>
      <c r="F122" s="6" t="s">
        <v>1477</v>
      </c>
      <c r="G122" s="7" t="s">
        <v>119</v>
      </c>
      <c r="H122" s="7" t="s">
        <v>233</v>
      </c>
      <c r="I122" s="7"/>
      <c r="J122" s="7" t="s">
        <v>311</v>
      </c>
      <c r="K122" s="7" t="s">
        <v>311</v>
      </c>
      <c r="L122" s="7" t="s">
        <v>16</v>
      </c>
      <c r="M122" s="8" t="s">
        <v>5463</v>
      </c>
    </row>
    <row r="123" spans="1:13">
      <c r="A123" s="1">
        <v>122</v>
      </c>
      <c r="B123" s="1" t="str">
        <f t="shared" si="1"/>
        <v>12</v>
      </c>
      <c r="C123" s="2">
        <v>5712401716</v>
      </c>
      <c r="D123" s="4" t="s">
        <v>121</v>
      </c>
      <c r="E123" s="5" t="s">
        <v>1478</v>
      </c>
      <c r="F123" s="6" t="s">
        <v>420</v>
      </c>
      <c r="G123" s="7" t="s">
        <v>119</v>
      </c>
      <c r="H123" s="7" t="s">
        <v>233</v>
      </c>
      <c r="I123" s="7"/>
      <c r="J123" s="7" t="s">
        <v>311</v>
      </c>
      <c r="K123" s="7" t="s">
        <v>311</v>
      </c>
      <c r="L123" s="7" t="s">
        <v>16</v>
      </c>
      <c r="M123" s="8" t="s">
        <v>5463</v>
      </c>
    </row>
    <row r="124" spans="1:13">
      <c r="A124" s="1">
        <v>123</v>
      </c>
      <c r="B124" s="1" t="str">
        <f t="shared" si="1"/>
        <v>12</v>
      </c>
      <c r="C124" s="2">
        <v>5712401547</v>
      </c>
      <c r="D124" s="4" t="s">
        <v>120</v>
      </c>
      <c r="E124" s="5" t="s">
        <v>931</v>
      </c>
      <c r="F124" s="6" t="s">
        <v>1479</v>
      </c>
      <c r="G124" s="7" t="s">
        <v>119</v>
      </c>
      <c r="H124" s="7" t="s">
        <v>424</v>
      </c>
      <c r="I124" s="7"/>
      <c r="J124" s="7" t="s">
        <v>311</v>
      </c>
      <c r="K124" s="7" t="s">
        <v>311</v>
      </c>
      <c r="L124" s="7" t="s">
        <v>16</v>
      </c>
      <c r="M124" s="8" t="s">
        <v>5463</v>
      </c>
    </row>
    <row r="125" spans="1:13">
      <c r="A125" s="1">
        <v>124</v>
      </c>
      <c r="B125" s="1" t="str">
        <f t="shared" si="1"/>
        <v>12</v>
      </c>
      <c r="C125" s="2">
        <v>5712401431</v>
      </c>
      <c r="D125" s="4" t="s">
        <v>121</v>
      </c>
      <c r="E125" s="5" t="s">
        <v>1480</v>
      </c>
      <c r="F125" s="6" t="s">
        <v>1481</v>
      </c>
      <c r="G125" s="7" t="s">
        <v>119</v>
      </c>
      <c r="H125" s="7" t="s">
        <v>424</v>
      </c>
      <c r="I125" s="7"/>
      <c r="J125" s="7" t="s">
        <v>311</v>
      </c>
      <c r="K125" s="7" t="s">
        <v>311</v>
      </c>
      <c r="L125" s="7" t="s">
        <v>16</v>
      </c>
      <c r="M125" s="8" t="s">
        <v>5463</v>
      </c>
    </row>
    <row r="126" spans="1:13">
      <c r="A126" s="1">
        <v>125</v>
      </c>
      <c r="B126" s="1" t="str">
        <f t="shared" si="1"/>
        <v>12</v>
      </c>
      <c r="C126" s="2">
        <v>5612403346</v>
      </c>
      <c r="D126" s="4" t="s">
        <v>120</v>
      </c>
      <c r="E126" s="5" t="s">
        <v>1482</v>
      </c>
      <c r="F126" s="6" t="s">
        <v>1483</v>
      </c>
      <c r="G126" s="7" t="s">
        <v>119</v>
      </c>
      <c r="H126" s="7" t="s">
        <v>233</v>
      </c>
      <c r="I126" s="7"/>
      <c r="J126" s="7" t="s">
        <v>311</v>
      </c>
      <c r="K126" s="7" t="s">
        <v>311</v>
      </c>
      <c r="L126" s="7" t="s">
        <v>16</v>
      </c>
      <c r="M126" s="8" t="s">
        <v>5463</v>
      </c>
    </row>
    <row r="127" spans="1:13">
      <c r="A127" s="1">
        <v>126</v>
      </c>
      <c r="B127" s="1" t="str">
        <f t="shared" si="1"/>
        <v>12</v>
      </c>
      <c r="C127" s="2">
        <v>5712401006</v>
      </c>
      <c r="D127" s="4" t="s">
        <v>120</v>
      </c>
      <c r="E127" s="5" t="s">
        <v>563</v>
      </c>
      <c r="F127" s="6" t="s">
        <v>1484</v>
      </c>
      <c r="G127" s="7" t="s">
        <v>119</v>
      </c>
      <c r="H127" s="7" t="s">
        <v>230</v>
      </c>
      <c r="I127" s="7"/>
      <c r="J127" s="7" t="s">
        <v>281</v>
      </c>
      <c r="K127" s="7" t="s">
        <v>281</v>
      </c>
      <c r="L127" s="7" t="s">
        <v>16</v>
      </c>
      <c r="M127" s="8" t="s">
        <v>5463</v>
      </c>
    </row>
    <row r="128" spans="1:13">
      <c r="A128" s="1">
        <v>127</v>
      </c>
      <c r="B128" s="1" t="str">
        <f t="shared" si="1"/>
        <v>12</v>
      </c>
      <c r="C128" s="2">
        <v>5612600093</v>
      </c>
      <c r="D128" s="4" t="s">
        <v>121</v>
      </c>
      <c r="E128" s="5" t="s">
        <v>1485</v>
      </c>
      <c r="F128" s="6" t="s">
        <v>1486</v>
      </c>
      <c r="G128" s="7" t="s">
        <v>119</v>
      </c>
      <c r="H128" s="7" t="s">
        <v>230</v>
      </c>
      <c r="I128" s="7"/>
      <c r="J128" s="7" t="s">
        <v>281</v>
      </c>
      <c r="K128" s="7" t="s">
        <v>281</v>
      </c>
      <c r="L128" s="7" t="s">
        <v>16</v>
      </c>
      <c r="M128" s="8" t="s">
        <v>242</v>
      </c>
    </row>
    <row r="129" spans="1:13">
      <c r="A129" s="1">
        <v>128</v>
      </c>
      <c r="B129" s="1" t="str">
        <f t="shared" si="1"/>
        <v>12</v>
      </c>
      <c r="C129" s="2">
        <v>5312800087</v>
      </c>
      <c r="D129" s="4" t="s">
        <v>121</v>
      </c>
      <c r="E129" s="5" t="s">
        <v>1487</v>
      </c>
      <c r="F129" s="6" t="s">
        <v>1488</v>
      </c>
      <c r="G129" s="7" t="s">
        <v>119</v>
      </c>
      <c r="H129" s="7" t="s">
        <v>230</v>
      </c>
      <c r="I129" s="7"/>
      <c r="J129" s="7" t="s">
        <v>5453</v>
      </c>
      <c r="K129" s="7" t="s">
        <v>5453</v>
      </c>
      <c r="L129" s="7" t="s">
        <v>16</v>
      </c>
      <c r="M129" s="8" t="s">
        <v>228</v>
      </c>
    </row>
    <row r="130" spans="1:13">
      <c r="A130" s="1">
        <v>129</v>
      </c>
      <c r="B130" s="1" t="str">
        <f t="shared" si="1"/>
        <v>12</v>
      </c>
      <c r="C130" s="2">
        <v>5712400759</v>
      </c>
      <c r="D130" s="4" t="s">
        <v>120</v>
      </c>
      <c r="E130" s="5" t="s">
        <v>205</v>
      </c>
      <c r="F130" s="6" t="s">
        <v>1489</v>
      </c>
      <c r="G130" s="7" t="s">
        <v>119</v>
      </c>
      <c r="H130" s="7" t="s">
        <v>230</v>
      </c>
      <c r="I130" s="7"/>
      <c r="J130" s="7" t="s">
        <v>231</v>
      </c>
      <c r="K130" s="7" t="s">
        <v>231</v>
      </c>
      <c r="L130" s="7" t="s">
        <v>16</v>
      </c>
      <c r="M130" s="8" t="s">
        <v>5463</v>
      </c>
    </row>
    <row r="131" spans="1:13">
      <c r="A131" s="1">
        <v>130</v>
      </c>
      <c r="B131" s="1" t="str">
        <f t="shared" ref="B131:B194" si="2">MID(C131,3,2)</f>
        <v>12</v>
      </c>
      <c r="C131" s="2">
        <v>5712403073</v>
      </c>
      <c r="D131" s="4" t="s">
        <v>120</v>
      </c>
      <c r="E131" s="5" t="s">
        <v>1490</v>
      </c>
      <c r="F131" s="6" t="s">
        <v>395</v>
      </c>
      <c r="G131" s="7" t="s">
        <v>119</v>
      </c>
      <c r="H131" s="7" t="s">
        <v>233</v>
      </c>
      <c r="I131" s="7"/>
      <c r="J131" s="7" t="s">
        <v>311</v>
      </c>
      <c r="K131" s="7" t="s">
        <v>311</v>
      </c>
      <c r="L131" s="7" t="s">
        <v>16</v>
      </c>
      <c r="M131" s="8" t="s">
        <v>5463</v>
      </c>
    </row>
    <row r="132" spans="1:13">
      <c r="A132" s="1">
        <v>131</v>
      </c>
      <c r="B132" s="1" t="str">
        <f t="shared" si="2"/>
        <v>12</v>
      </c>
      <c r="C132" s="2">
        <v>5312401626</v>
      </c>
      <c r="D132" s="4" t="s">
        <v>121</v>
      </c>
      <c r="E132" s="5" t="s">
        <v>1491</v>
      </c>
      <c r="F132" s="6" t="s">
        <v>1492</v>
      </c>
      <c r="G132" s="7" t="s">
        <v>119</v>
      </c>
      <c r="H132" s="7" t="s">
        <v>230</v>
      </c>
      <c r="I132" s="7"/>
      <c r="J132" s="7" t="s">
        <v>231</v>
      </c>
      <c r="K132" s="7" t="s">
        <v>231</v>
      </c>
      <c r="L132" s="7" t="s">
        <v>16</v>
      </c>
      <c r="M132" s="8" t="s">
        <v>5463</v>
      </c>
    </row>
    <row r="133" spans="1:13">
      <c r="A133" s="1">
        <v>132</v>
      </c>
      <c r="B133" s="1" t="str">
        <f t="shared" si="2"/>
        <v>12</v>
      </c>
      <c r="C133" s="2">
        <v>5612400356</v>
      </c>
      <c r="D133" s="4" t="s">
        <v>120</v>
      </c>
      <c r="E133" s="5" t="s">
        <v>1493</v>
      </c>
      <c r="F133" s="6" t="s">
        <v>1494</v>
      </c>
      <c r="G133" s="7" t="s">
        <v>119</v>
      </c>
      <c r="H133" s="7" t="s">
        <v>230</v>
      </c>
      <c r="I133" s="7"/>
      <c r="J133" s="7" t="s">
        <v>231</v>
      </c>
      <c r="K133" s="7" t="s">
        <v>231</v>
      </c>
      <c r="L133" s="7" t="s">
        <v>16</v>
      </c>
      <c r="M133" s="8" t="s">
        <v>5463</v>
      </c>
    </row>
    <row r="134" spans="1:13">
      <c r="A134" s="1">
        <v>133</v>
      </c>
      <c r="B134" s="1" t="str">
        <f t="shared" si="2"/>
        <v>12</v>
      </c>
      <c r="C134" s="2">
        <v>5612401133</v>
      </c>
      <c r="D134" s="4" t="s">
        <v>121</v>
      </c>
      <c r="E134" s="5" t="s">
        <v>910</v>
      </c>
      <c r="F134" s="6" t="s">
        <v>1495</v>
      </c>
      <c r="G134" s="7" t="s">
        <v>119</v>
      </c>
      <c r="H134" s="7" t="s">
        <v>230</v>
      </c>
      <c r="I134" s="7"/>
      <c r="J134" s="7" t="s">
        <v>281</v>
      </c>
      <c r="K134" s="7" t="s">
        <v>281</v>
      </c>
      <c r="L134" s="7" t="s">
        <v>16</v>
      </c>
      <c r="M134" s="8" t="s">
        <v>5463</v>
      </c>
    </row>
    <row r="135" spans="1:13">
      <c r="A135" s="1">
        <v>134</v>
      </c>
      <c r="B135" s="1" t="str">
        <f t="shared" si="2"/>
        <v>12</v>
      </c>
      <c r="C135" s="2">
        <v>5512400131</v>
      </c>
      <c r="D135" s="4" t="s">
        <v>120</v>
      </c>
      <c r="E135" s="5" t="s">
        <v>150</v>
      </c>
      <c r="F135" s="6" t="s">
        <v>1110</v>
      </c>
      <c r="G135" s="7" t="s">
        <v>119</v>
      </c>
      <c r="H135" s="7" t="s">
        <v>230</v>
      </c>
      <c r="I135" s="7"/>
      <c r="J135" s="7" t="s">
        <v>281</v>
      </c>
      <c r="K135" s="7" t="s">
        <v>281</v>
      </c>
      <c r="L135" s="7" t="s">
        <v>16</v>
      </c>
      <c r="M135" s="8" t="s">
        <v>5463</v>
      </c>
    </row>
    <row r="136" spans="1:13">
      <c r="A136" s="1">
        <v>135</v>
      </c>
      <c r="B136" s="1" t="str">
        <f t="shared" si="2"/>
        <v>12</v>
      </c>
      <c r="C136" s="2">
        <v>5512403992</v>
      </c>
      <c r="D136" s="4" t="s">
        <v>120</v>
      </c>
      <c r="E136" s="5" t="s">
        <v>1496</v>
      </c>
      <c r="F136" s="6" t="s">
        <v>1497</v>
      </c>
      <c r="G136" s="7" t="s">
        <v>119</v>
      </c>
      <c r="H136" s="7" t="s">
        <v>230</v>
      </c>
      <c r="I136" s="7"/>
      <c r="J136" s="7" t="s">
        <v>327</v>
      </c>
      <c r="K136" s="7" t="s">
        <v>327</v>
      </c>
      <c r="L136" s="7" t="s">
        <v>16</v>
      </c>
      <c r="M136" s="8" t="s">
        <v>5463</v>
      </c>
    </row>
    <row r="137" spans="1:13">
      <c r="A137" s="1">
        <v>136</v>
      </c>
      <c r="B137" s="1" t="str">
        <f t="shared" si="2"/>
        <v>12</v>
      </c>
      <c r="C137" s="2">
        <v>5512402579</v>
      </c>
      <c r="D137" s="4" t="s">
        <v>121</v>
      </c>
      <c r="E137" s="5" t="s">
        <v>697</v>
      </c>
      <c r="F137" s="6" t="s">
        <v>1498</v>
      </c>
      <c r="G137" s="7" t="s">
        <v>119</v>
      </c>
      <c r="H137" s="7" t="s">
        <v>230</v>
      </c>
      <c r="I137" s="7"/>
      <c r="J137" s="7" t="s">
        <v>327</v>
      </c>
      <c r="K137" s="7" t="s">
        <v>327</v>
      </c>
      <c r="L137" s="7" t="s">
        <v>16</v>
      </c>
      <c r="M137" s="8" t="s">
        <v>5463</v>
      </c>
    </row>
    <row r="138" spans="1:13">
      <c r="A138" s="1">
        <v>137</v>
      </c>
      <c r="B138" s="1" t="str">
        <f t="shared" si="2"/>
        <v>12</v>
      </c>
      <c r="C138" s="2">
        <v>5612400701</v>
      </c>
      <c r="D138" s="4" t="s">
        <v>120</v>
      </c>
      <c r="E138" s="5" t="s">
        <v>1499</v>
      </c>
      <c r="F138" s="6" t="s">
        <v>1125</v>
      </c>
      <c r="G138" s="7" t="s">
        <v>119</v>
      </c>
      <c r="H138" s="7" t="s">
        <v>230</v>
      </c>
      <c r="I138" s="7"/>
      <c r="J138" s="7" t="s">
        <v>231</v>
      </c>
      <c r="K138" s="7" t="s">
        <v>231</v>
      </c>
      <c r="L138" s="7" t="s">
        <v>16</v>
      </c>
      <c r="M138" s="8" t="s">
        <v>5463</v>
      </c>
    </row>
    <row r="139" spans="1:13">
      <c r="A139" s="1">
        <v>138</v>
      </c>
      <c r="B139" s="1" t="str">
        <f t="shared" si="2"/>
        <v>12</v>
      </c>
      <c r="C139" s="2">
        <v>5712401936</v>
      </c>
      <c r="D139" s="4" t="s">
        <v>120</v>
      </c>
      <c r="E139" s="5" t="s">
        <v>1500</v>
      </c>
      <c r="F139" s="6" t="s">
        <v>1501</v>
      </c>
      <c r="G139" s="7" t="s">
        <v>119</v>
      </c>
      <c r="H139" s="7" t="s">
        <v>233</v>
      </c>
      <c r="I139" s="7"/>
      <c r="J139" s="7" t="s">
        <v>311</v>
      </c>
      <c r="K139" s="7" t="s">
        <v>311</v>
      </c>
      <c r="L139" s="7" t="s">
        <v>16</v>
      </c>
      <c r="M139" s="8" t="s">
        <v>5463</v>
      </c>
    </row>
    <row r="140" spans="1:13">
      <c r="A140" s="1">
        <v>139</v>
      </c>
      <c r="B140" s="1" t="str">
        <f t="shared" si="2"/>
        <v>12</v>
      </c>
      <c r="C140" s="2">
        <v>5712401224</v>
      </c>
      <c r="D140" s="4" t="s">
        <v>120</v>
      </c>
      <c r="E140" s="5" t="s">
        <v>421</v>
      </c>
      <c r="F140" s="6" t="s">
        <v>1173</v>
      </c>
      <c r="G140" s="7" t="s">
        <v>119</v>
      </c>
      <c r="H140" s="7" t="s">
        <v>230</v>
      </c>
      <c r="I140" s="7"/>
      <c r="J140" s="7" t="s">
        <v>281</v>
      </c>
      <c r="K140" s="7" t="s">
        <v>281</v>
      </c>
      <c r="L140" s="7" t="s">
        <v>16</v>
      </c>
      <c r="M140" s="8" t="s">
        <v>5463</v>
      </c>
    </row>
    <row r="141" spans="1:13">
      <c r="A141" s="1">
        <v>140</v>
      </c>
      <c r="B141" s="1" t="str">
        <f t="shared" si="2"/>
        <v>12</v>
      </c>
      <c r="C141" s="2">
        <v>5712401402</v>
      </c>
      <c r="D141" s="4" t="s">
        <v>120</v>
      </c>
      <c r="E141" s="5" t="s">
        <v>426</v>
      </c>
      <c r="F141" s="6" t="s">
        <v>154</v>
      </c>
      <c r="G141" s="7" t="s">
        <v>119</v>
      </c>
      <c r="H141" s="7" t="s">
        <v>424</v>
      </c>
      <c r="I141" s="7"/>
      <c r="J141" s="7" t="s">
        <v>311</v>
      </c>
      <c r="K141" s="7" t="s">
        <v>311</v>
      </c>
      <c r="L141" s="7" t="s">
        <v>16</v>
      </c>
      <c r="M141" s="8" t="s">
        <v>5463</v>
      </c>
    </row>
    <row r="142" spans="1:13">
      <c r="A142" s="1">
        <v>141</v>
      </c>
      <c r="B142" s="1" t="str">
        <f t="shared" si="2"/>
        <v>12</v>
      </c>
      <c r="C142" s="2">
        <v>5712400041</v>
      </c>
      <c r="D142" s="4" t="s">
        <v>120</v>
      </c>
      <c r="E142" s="5" t="s">
        <v>1088</v>
      </c>
      <c r="F142" s="6" t="s">
        <v>1502</v>
      </c>
      <c r="G142" s="7" t="s">
        <v>119</v>
      </c>
      <c r="H142" s="7" t="s">
        <v>230</v>
      </c>
      <c r="I142" s="7"/>
      <c r="J142" s="7" t="s">
        <v>281</v>
      </c>
      <c r="K142" s="7" t="s">
        <v>281</v>
      </c>
      <c r="L142" s="7" t="s">
        <v>16</v>
      </c>
      <c r="M142" s="8" t="s">
        <v>5463</v>
      </c>
    </row>
    <row r="143" spans="1:13">
      <c r="A143" s="1">
        <v>142</v>
      </c>
      <c r="B143" s="1" t="str">
        <f t="shared" si="2"/>
        <v>12</v>
      </c>
      <c r="C143" s="2">
        <v>5712400692</v>
      </c>
      <c r="D143" s="4" t="s">
        <v>120</v>
      </c>
      <c r="E143" s="5" t="s">
        <v>1175</v>
      </c>
      <c r="F143" s="6" t="s">
        <v>1503</v>
      </c>
      <c r="G143" s="7" t="s">
        <v>119</v>
      </c>
      <c r="H143" s="7" t="s">
        <v>230</v>
      </c>
      <c r="I143" s="7"/>
      <c r="J143" s="7" t="s">
        <v>327</v>
      </c>
      <c r="K143" s="7" t="s">
        <v>327</v>
      </c>
      <c r="L143" s="7" t="s">
        <v>16</v>
      </c>
      <c r="M143" s="8" t="s">
        <v>5463</v>
      </c>
    </row>
    <row r="144" spans="1:13">
      <c r="A144" s="1">
        <v>143</v>
      </c>
      <c r="B144" s="1" t="str">
        <f t="shared" si="2"/>
        <v>12</v>
      </c>
      <c r="C144" s="2">
        <v>5712402634</v>
      </c>
      <c r="D144" s="4" t="s">
        <v>121</v>
      </c>
      <c r="E144" s="5" t="s">
        <v>1504</v>
      </c>
      <c r="F144" s="6" t="s">
        <v>1505</v>
      </c>
      <c r="G144" s="7" t="s">
        <v>119</v>
      </c>
      <c r="H144" s="7" t="s">
        <v>230</v>
      </c>
      <c r="I144" s="7"/>
      <c r="J144" s="7" t="s">
        <v>327</v>
      </c>
      <c r="K144" s="7" t="s">
        <v>327</v>
      </c>
      <c r="L144" s="7" t="s">
        <v>16</v>
      </c>
      <c r="M144" s="8" t="s">
        <v>5463</v>
      </c>
    </row>
    <row r="145" spans="1:13">
      <c r="A145" s="1">
        <v>144</v>
      </c>
      <c r="B145" s="1" t="str">
        <f t="shared" si="2"/>
        <v>12</v>
      </c>
      <c r="C145" s="2">
        <v>5712401316</v>
      </c>
      <c r="D145" s="4" t="s">
        <v>120</v>
      </c>
      <c r="E145" s="5" t="s">
        <v>1146</v>
      </c>
      <c r="F145" s="6" t="s">
        <v>1506</v>
      </c>
      <c r="G145" s="7" t="s">
        <v>119</v>
      </c>
      <c r="H145" s="7" t="s">
        <v>230</v>
      </c>
      <c r="I145" s="7"/>
      <c r="J145" s="7" t="s">
        <v>281</v>
      </c>
      <c r="K145" s="7" t="s">
        <v>281</v>
      </c>
      <c r="L145" s="7" t="s">
        <v>16</v>
      </c>
      <c r="M145" s="8" t="s">
        <v>5463</v>
      </c>
    </row>
    <row r="146" spans="1:13">
      <c r="A146" s="1">
        <v>145</v>
      </c>
      <c r="B146" s="1" t="str">
        <f t="shared" si="2"/>
        <v>12</v>
      </c>
      <c r="C146" s="2">
        <v>5712400917</v>
      </c>
      <c r="D146" s="4" t="s">
        <v>120</v>
      </c>
      <c r="E146" s="5" t="s">
        <v>273</v>
      </c>
      <c r="F146" s="6" t="s">
        <v>1010</v>
      </c>
      <c r="G146" s="7" t="s">
        <v>119</v>
      </c>
      <c r="H146" s="7" t="s">
        <v>230</v>
      </c>
      <c r="I146" s="7"/>
      <c r="J146" s="7" t="s">
        <v>281</v>
      </c>
      <c r="K146" s="7" t="s">
        <v>281</v>
      </c>
      <c r="L146" s="7" t="s">
        <v>16</v>
      </c>
      <c r="M146" s="8" t="s">
        <v>5463</v>
      </c>
    </row>
    <row r="147" spans="1:13">
      <c r="A147" s="1">
        <v>146</v>
      </c>
      <c r="B147" s="1" t="str">
        <f t="shared" si="2"/>
        <v>12</v>
      </c>
      <c r="C147" s="2">
        <v>5712400656</v>
      </c>
      <c r="D147" s="4" t="s">
        <v>120</v>
      </c>
      <c r="E147" s="5" t="s">
        <v>1507</v>
      </c>
      <c r="F147" s="6" t="s">
        <v>1508</v>
      </c>
      <c r="G147" s="7" t="s">
        <v>119</v>
      </c>
      <c r="H147" s="7" t="s">
        <v>230</v>
      </c>
      <c r="I147" s="7"/>
      <c r="J147" s="7" t="s">
        <v>281</v>
      </c>
      <c r="K147" s="7" t="s">
        <v>281</v>
      </c>
      <c r="L147" s="7" t="s">
        <v>16</v>
      </c>
      <c r="M147" s="8" t="s">
        <v>5463</v>
      </c>
    </row>
    <row r="148" spans="1:13">
      <c r="A148" s="1">
        <v>147</v>
      </c>
      <c r="B148" s="1" t="str">
        <f t="shared" si="2"/>
        <v>12</v>
      </c>
      <c r="C148" s="2">
        <v>5712402294</v>
      </c>
      <c r="D148" s="4" t="s">
        <v>120</v>
      </c>
      <c r="E148" s="5" t="s">
        <v>1509</v>
      </c>
      <c r="F148" s="6" t="s">
        <v>1169</v>
      </c>
      <c r="G148" s="7" t="s">
        <v>119</v>
      </c>
      <c r="H148" s="7" t="s">
        <v>230</v>
      </c>
      <c r="I148" s="7"/>
      <c r="J148" s="7" t="s">
        <v>327</v>
      </c>
      <c r="K148" s="7" t="s">
        <v>327</v>
      </c>
      <c r="L148" s="7" t="s">
        <v>16</v>
      </c>
      <c r="M148" s="8" t="s">
        <v>5463</v>
      </c>
    </row>
    <row r="149" spans="1:13">
      <c r="A149" s="1">
        <v>148</v>
      </c>
      <c r="B149" s="1" t="str">
        <f t="shared" si="2"/>
        <v>12</v>
      </c>
      <c r="C149" s="2">
        <v>5712402434</v>
      </c>
      <c r="D149" s="4" t="s">
        <v>120</v>
      </c>
      <c r="E149" s="5" t="s">
        <v>864</v>
      </c>
      <c r="F149" s="6" t="s">
        <v>1510</v>
      </c>
      <c r="G149" s="7" t="s">
        <v>119</v>
      </c>
      <c r="H149" s="7" t="s">
        <v>230</v>
      </c>
      <c r="I149" s="7"/>
      <c r="J149" s="7" t="s">
        <v>281</v>
      </c>
      <c r="K149" s="7" t="s">
        <v>281</v>
      </c>
      <c r="L149" s="7" t="s">
        <v>16</v>
      </c>
      <c r="M149" s="8" t="s">
        <v>5463</v>
      </c>
    </row>
    <row r="150" spans="1:13">
      <c r="A150" s="1">
        <v>149</v>
      </c>
      <c r="B150" s="1" t="str">
        <f t="shared" si="2"/>
        <v>12</v>
      </c>
      <c r="C150" s="2">
        <v>5712402344</v>
      </c>
      <c r="D150" s="4" t="s">
        <v>120</v>
      </c>
      <c r="E150" s="5" t="s">
        <v>1511</v>
      </c>
      <c r="F150" s="6" t="s">
        <v>1512</v>
      </c>
      <c r="G150" s="7" t="s">
        <v>119</v>
      </c>
      <c r="H150" s="7" t="s">
        <v>230</v>
      </c>
      <c r="I150" s="7"/>
      <c r="J150" s="7" t="s">
        <v>327</v>
      </c>
      <c r="K150" s="7" t="s">
        <v>327</v>
      </c>
      <c r="L150" s="7" t="s">
        <v>16</v>
      </c>
      <c r="M150" s="8" t="s">
        <v>5463</v>
      </c>
    </row>
    <row r="151" spans="1:13">
      <c r="A151" s="1">
        <v>150</v>
      </c>
      <c r="B151" s="1" t="str">
        <f t="shared" si="2"/>
        <v>12</v>
      </c>
      <c r="C151" s="2">
        <v>5612402448</v>
      </c>
      <c r="D151" s="4" t="s">
        <v>120</v>
      </c>
      <c r="E151" s="5" t="s">
        <v>1513</v>
      </c>
      <c r="F151" s="6" t="s">
        <v>1514</v>
      </c>
      <c r="G151" s="7" t="s">
        <v>119</v>
      </c>
      <c r="H151" s="7" t="s">
        <v>230</v>
      </c>
      <c r="I151" s="7"/>
      <c r="J151" s="7" t="s">
        <v>231</v>
      </c>
      <c r="K151" s="7" t="s">
        <v>231</v>
      </c>
      <c r="L151" s="7" t="s">
        <v>16</v>
      </c>
      <c r="M151" s="8" t="s">
        <v>5463</v>
      </c>
    </row>
    <row r="152" spans="1:13">
      <c r="A152" s="1">
        <v>151</v>
      </c>
      <c r="B152" s="1" t="str">
        <f t="shared" si="2"/>
        <v>12</v>
      </c>
      <c r="C152" s="2">
        <v>5712400180</v>
      </c>
      <c r="D152" s="4" t="s">
        <v>121</v>
      </c>
      <c r="E152" s="5" t="s">
        <v>1232</v>
      </c>
      <c r="F152" s="6" t="s">
        <v>1515</v>
      </c>
      <c r="G152" s="7" t="s">
        <v>119</v>
      </c>
      <c r="H152" s="7" t="s">
        <v>230</v>
      </c>
      <c r="I152" s="7"/>
      <c r="J152" s="7" t="s">
        <v>281</v>
      </c>
      <c r="K152" s="7" t="s">
        <v>281</v>
      </c>
      <c r="L152" s="7" t="s">
        <v>16</v>
      </c>
      <c r="M152" s="8" t="s">
        <v>5463</v>
      </c>
    </row>
    <row r="153" spans="1:13">
      <c r="A153" s="1">
        <v>152</v>
      </c>
      <c r="B153" s="1" t="str">
        <f t="shared" si="2"/>
        <v>12</v>
      </c>
      <c r="C153" s="2">
        <v>5712400359</v>
      </c>
      <c r="D153" s="4" t="s">
        <v>120</v>
      </c>
      <c r="E153" s="5" t="s">
        <v>1048</v>
      </c>
      <c r="F153" s="6" t="s">
        <v>146</v>
      </c>
      <c r="G153" s="7" t="s">
        <v>119</v>
      </c>
      <c r="H153" s="7" t="s">
        <v>230</v>
      </c>
      <c r="I153" s="7"/>
      <c r="J153" s="7" t="s">
        <v>281</v>
      </c>
      <c r="K153" s="7" t="s">
        <v>281</v>
      </c>
      <c r="L153" s="7" t="s">
        <v>16</v>
      </c>
      <c r="M153" s="8" t="s">
        <v>5463</v>
      </c>
    </row>
    <row r="154" spans="1:13">
      <c r="A154" s="1">
        <v>153</v>
      </c>
      <c r="B154" s="1" t="str">
        <f t="shared" si="2"/>
        <v>12</v>
      </c>
      <c r="C154" s="2">
        <v>5612402761</v>
      </c>
      <c r="D154" s="4" t="s">
        <v>121</v>
      </c>
      <c r="E154" s="5" t="s">
        <v>1516</v>
      </c>
      <c r="F154" s="6" t="s">
        <v>1517</v>
      </c>
      <c r="G154" s="7" t="s">
        <v>119</v>
      </c>
      <c r="H154" s="7" t="s">
        <v>230</v>
      </c>
      <c r="I154" s="7"/>
      <c r="J154" s="7" t="s">
        <v>281</v>
      </c>
      <c r="K154" s="7" t="s">
        <v>281</v>
      </c>
      <c r="L154" s="7" t="s">
        <v>16</v>
      </c>
      <c r="M154" s="8" t="s">
        <v>5463</v>
      </c>
    </row>
    <row r="155" spans="1:13">
      <c r="A155" s="1">
        <v>154</v>
      </c>
      <c r="B155" s="1" t="str">
        <f t="shared" si="2"/>
        <v>12</v>
      </c>
      <c r="C155" s="2">
        <v>5712402382</v>
      </c>
      <c r="D155" s="4" t="s">
        <v>120</v>
      </c>
      <c r="E155" s="5" t="s">
        <v>710</v>
      </c>
      <c r="F155" s="6" t="s">
        <v>1518</v>
      </c>
      <c r="G155" s="7" t="s">
        <v>119</v>
      </c>
      <c r="H155" s="7" t="s">
        <v>230</v>
      </c>
      <c r="I155" s="7"/>
      <c r="J155" s="7" t="s">
        <v>281</v>
      </c>
      <c r="K155" s="7" t="s">
        <v>281</v>
      </c>
      <c r="L155" s="7" t="s">
        <v>16</v>
      </c>
      <c r="M155" s="8" t="s">
        <v>5463</v>
      </c>
    </row>
    <row r="156" spans="1:13">
      <c r="A156" s="1">
        <v>155</v>
      </c>
      <c r="B156" s="1" t="str">
        <f t="shared" si="2"/>
        <v>12</v>
      </c>
      <c r="C156" s="2">
        <v>5512600324</v>
      </c>
      <c r="D156" s="4" t="s">
        <v>120</v>
      </c>
      <c r="E156" s="5" t="s">
        <v>1175</v>
      </c>
      <c r="F156" s="6" t="s">
        <v>1519</v>
      </c>
      <c r="G156" s="7" t="s">
        <v>119</v>
      </c>
      <c r="H156" s="7" t="s">
        <v>285</v>
      </c>
      <c r="I156" s="7"/>
      <c r="J156" s="7" t="s">
        <v>311</v>
      </c>
      <c r="K156" s="7" t="s">
        <v>311</v>
      </c>
      <c r="L156" s="7" t="s">
        <v>16</v>
      </c>
      <c r="M156" s="8" t="s">
        <v>242</v>
      </c>
    </row>
    <row r="157" spans="1:13">
      <c r="A157" s="1">
        <v>156</v>
      </c>
      <c r="B157" s="1" t="str">
        <f t="shared" si="2"/>
        <v>12</v>
      </c>
      <c r="C157" s="2">
        <v>5712402777</v>
      </c>
      <c r="D157" s="4" t="s">
        <v>120</v>
      </c>
      <c r="E157" s="5" t="s">
        <v>1520</v>
      </c>
      <c r="F157" s="6" t="s">
        <v>1521</v>
      </c>
      <c r="G157" s="7" t="s">
        <v>119</v>
      </c>
      <c r="H157" s="7" t="s">
        <v>230</v>
      </c>
      <c r="I157" s="7"/>
      <c r="J157" s="7" t="s">
        <v>231</v>
      </c>
      <c r="K157" s="7" t="s">
        <v>231</v>
      </c>
      <c r="L157" s="7" t="s">
        <v>16</v>
      </c>
      <c r="M157" s="8" t="s">
        <v>5463</v>
      </c>
    </row>
    <row r="158" spans="1:13">
      <c r="A158" s="1">
        <v>157</v>
      </c>
      <c r="B158" s="1" t="str">
        <f t="shared" si="2"/>
        <v>12</v>
      </c>
      <c r="C158" s="2">
        <v>5612401731</v>
      </c>
      <c r="D158" s="4" t="s">
        <v>120</v>
      </c>
      <c r="E158" s="5" t="s">
        <v>1522</v>
      </c>
      <c r="F158" s="6" t="s">
        <v>1523</v>
      </c>
      <c r="G158" s="7" t="s">
        <v>119</v>
      </c>
      <c r="H158" s="7" t="s">
        <v>424</v>
      </c>
      <c r="I158" s="7"/>
      <c r="J158" s="7" t="s">
        <v>311</v>
      </c>
      <c r="K158" s="7" t="s">
        <v>311</v>
      </c>
      <c r="L158" s="7" t="s">
        <v>16</v>
      </c>
      <c r="M158" s="8" t="s">
        <v>5463</v>
      </c>
    </row>
    <row r="159" spans="1:13">
      <c r="A159" s="1">
        <v>158</v>
      </c>
      <c r="B159" s="1" t="str">
        <f t="shared" si="2"/>
        <v>12</v>
      </c>
      <c r="C159" s="2">
        <v>5712400388</v>
      </c>
      <c r="D159" s="4" t="s">
        <v>121</v>
      </c>
      <c r="E159" s="5" t="s">
        <v>642</v>
      </c>
      <c r="F159" s="6" t="s">
        <v>1524</v>
      </c>
      <c r="G159" s="7" t="s">
        <v>119</v>
      </c>
      <c r="H159" s="7" t="s">
        <v>230</v>
      </c>
      <c r="I159" s="7"/>
      <c r="J159" s="7" t="s">
        <v>231</v>
      </c>
      <c r="K159" s="7" t="s">
        <v>231</v>
      </c>
      <c r="L159" s="7" t="s">
        <v>16</v>
      </c>
      <c r="M159" s="8" t="s">
        <v>5463</v>
      </c>
    </row>
    <row r="160" spans="1:13">
      <c r="A160" s="1">
        <v>159</v>
      </c>
      <c r="B160" s="1" t="str">
        <f t="shared" si="2"/>
        <v>12</v>
      </c>
      <c r="C160" s="2">
        <v>5812600112</v>
      </c>
      <c r="D160" s="4" t="s">
        <v>120</v>
      </c>
      <c r="E160" s="5" t="s">
        <v>976</v>
      </c>
      <c r="F160" s="6" t="s">
        <v>1525</v>
      </c>
      <c r="G160" s="7">
        <v>1</v>
      </c>
      <c r="H160" s="7" t="s">
        <v>230</v>
      </c>
      <c r="I160" s="7"/>
      <c r="J160" s="7" t="s">
        <v>281</v>
      </c>
      <c r="K160" s="7" t="s">
        <v>281</v>
      </c>
      <c r="L160" s="7" t="s">
        <v>16</v>
      </c>
      <c r="M160" s="8" t="s">
        <v>242</v>
      </c>
    </row>
    <row r="161" spans="1:13">
      <c r="A161" s="1">
        <v>160</v>
      </c>
      <c r="B161" s="1" t="str">
        <f t="shared" si="2"/>
        <v>12</v>
      </c>
      <c r="C161" s="2">
        <v>5712402146</v>
      </c>
      <c r="D161" s="4" t="s">
        <v>120</v>
      </c>
      <c r="E161" s="5" t="s">
        <v>1526</v>
      </c>
      <c r="F161" s="6" t="s">
        <v>1527</v>
      </c>
      <c r="G161" s="7">
        <v>1</v>
      </c>
      <c r="H161" s="7" t="s">
        <v>230</v>
      </c>
      <c r="I161" s="7"/>
      <c r="J161" s="7" t="s">
        <v>327</v>
      </c>
      <c r="K161" s="7" t="s">
        <v>327</v>
      </c>
      <c r="L161" s="7" t="s">
        <v>16</v>
      </c>
      <c r="M161" s="8" t="s">
        <v>5463</v>
      </c>
    </row>
    <row r="162" spans="1:13">
      <c r="A162" s="1">
        <v>161</v>
      </c>
      <c r="B162" s="1" t="str">
        <f t="shared" si="2"/>
        <v>12</v>
      </c>
      <c r="C162" s="2">
        <v>5712400809</v>
      </c>
      <c r="D162" s="4" t="s">
        <v>120</v>
      </c>
      <c r="E162" s="5" t="s">
        <v>1528</v>
      </c>
      <c r="F162" s="6" t="s">
        <v>1529</v>
      </c>
      <c r="G162" s="7">
        <v>1</v>
      </c>
      <c r="H162" s="7" t="s">
        <v>230</v>
      </c>
      <c r="I162" s="7"/>
      <c r="J162" s="7" t="s">
        <v>281</v>
      </c>
      <c r="K162" s="7" t="s">
        <v>281</v>
      </c>
      <c r="L162" s="7" t="s">
        <v>16</v>
      </c>
      <c r="M162" s="8" t="s">
        <v>5463</v>
      </c>
    </row>
    <row r="163" spans="1:13">
      <c r="A163" s="1">
        <v>162</v>
      </c>
      <c r="B163" s="1" t="str">
        <f t="shared" si="2"/>
        <v>12</v>
      </c>
      <c r="C163" s="2">
        <v>5712403244</v>
      </c>
      <c r="D163" s="4" t="s">
        <v>120</v>
      </c>
      <c r="E163" s="5" t="s">
        <v>1530</v>
      </c>
      <c r="F163" s="6" t="s">
        <v>1531</v>
      </c>
      <c r="G163" s="7">
        <v>2</v>
      </c>
      <c r="H163" s="7" t="s">
        <v>230</v>
      </c>
      <c r="I163" s="7"/>
      <c r="J163" s="7" t="s">
        <v>281</v>
      </c>
      <c r="K163" s="7" t="s">
        <v>281</v>
      </c>
      <c r="L163" s="7" t="s">
        <v>16</v>
      </c>
      <c r="M163" s="8" t="s">
        <v>5463</v>
      </c>
    </row>
    <row r="164" spans="1:13">
      <c r="A164" s="10">
        <v>163</v>
      </c>
      <c r="B164" s="10" t="str">
        <f t="shared" si="2"/>
        <v>12</v>
      </c>
      <c r="C164" s="11">
        <v>5612400086</v>
      </c>
      <c r="D164" s="12" t="s">
        <v>120</v>
      </c>
      <c r="E164" s="13" t="s">
        <v>257</v>
      </c>
      <c r="F164" s="14" t="s">
        <v>197</v>
      </c>
      <c r="G164" s="15">
        <v>2</v>
      </c>
      <c r="H164" s="15" t="s">
        <v>230</v>
      </c>
      <c r="I164" s="15"/>
      <c r="J164" s="15" t="s">
        <v>281</v>
      </c>
      <c r="K164" s="15" t="s">
        <v>281</v>
      </c>
      <c r="L164" s="15" t="s">
        <v>16</v>
      </c>
      <c r="M164" s="16" t="s">
        <v>5463</v>
      </c>
    </row>
    <row r="165" spans="1:13">
      <c r="A165" s="1">
        <v>164</v>
      </c>
      <c r="B165" s="1" t="str">
        <f t="shared" si="2"/>
        <v>12</v>
      </c>
      <c r="C165" s="2">
        <v>5712401107</v>
      </c>
      <c r="D165" s="4" t="s">
        <v>120</v>
      </c>
      <c r="E165" s="5" t="s">
        <v>666</v>
      </c>
      <c r="F165" s="6" t="s">
        <v>1532</v>
      </c>
      <c r="G165" s="7">
        <v>2</v>
      </c>
      <c r="H165" s="7" t="s">
        <v>230</v>
      </c>
      <c r="I165" s="7"/>
      <c r="J165" s="7" t="s">
        <v>281</v>
      </c>
      <c r="K165" s="7" t="s">
        <v>281</v>
      </c>
      <c r="L165" s="7" t="s">
        <v>16</v>
      </c>
      <c r="M165" s="8" t="s">
        <v>5463</v>
      </c>
    </row>
    <row r="166" spans="1:13">
      <c r="A166" s="1">
        <v>165</v>
      </c>
      <c r="B166" s="1" t="str">
        <f t="shared" si="2"/>
        <v>12</v>
      </c>
      <c r="C166" s="2">
        <v>5712401181</v>
      </c>
      <c r="D166" s="4" t="s">
        <v>120</v>
      </c>
      <c r="E166" s="5" t="s">
        <v>1533</v>
      </c>
      <c r="F166" s="6" t="s">
        <v>1534</v>
      </c>
      <c r="G166" s="7">
        <v>2</v>
      </c>
      <c r="H166" s="7" t="s">
        <v>230</v>
      </c>
      <c r="I166" s="7"/>
      <c r="J166" s="7" t="s">
        <v>281</v>
      </c>
      <c r="K166" s="7" t="s">
        <v>281</v>
      </c>
      <c r="L166" s="7" t="s">
        <v>16</v>
      </c>
      <c r="M166" s="8" t="s">
        <v>5463</v>
      </c>
    </row>
    <row r="167" spans="1:13">
      <c r="A167" s="1">
        <v>166</v>
      </c>
      <c r="B167" s="1" t="str">
        <f t="shared" si="2"/>
        <v>12</v>
      </c>
      <c r="C167" s="2">
        <v>5712401530</v>
      </c>
      <c r="D167" s="4" t="s">
        <v>121</v>
      </c>
      <c r="E167" s="5" t="s">
        <v>991</v>
      </c>
      <c r="F167" s="6" t="s">
        <v>273</v>
      </c>
      <c r="G167" s="7">
        <v>2</v>
      </c>
      <c r="H167" s="7" t="s">
        <v>424</v>
      </c>
      <c r="I167" s="7"/>
      <c r="J167" s="7" t="s">
        <v>311</v>
      </c>
      <c r="K167" s="7" t="s">
        <v>311</v>
      </c>
      <c r="L167" s="7" t="s">
        <v>16</v>
      </c>
      <c r="M167" s="8" t="s">
        <v>5463</v>
      </c>
    </row>
    <row r="168" spans="1:13">
      <c r="A168" s="1">
        <v>167</v>
      </c>
      <c r="B168" s="1" t="str">
        <f t="shared" si="2"/>
        <v>12</v>
      </c>
      <c r="C168" s="2">
        <v>5712401585</v>
      </c>
      <c r="D168" s="4" t="s">
        <v>120</v>
      </c>
      <c r="E168" s="5" t="s">
        <v>318</v>
      </c>
      <c r="F168" s="6" t="s">
        <v>1535</v>
      </c>
      <c r="G168" s="7" t="s">
        <v>119</v>
      </c>
      <c r="H168" s="7" t="s">
        <v>424</v>
      </c>
      <c r="I168" s="7"/>
      <c r="J168" s="7" t="s">
        <v>311</v>
      </c>
      <c r="K168" s="7" t="s">
        <v>311</v>
      </c>
      <c r="L168" s="7" t="s">
        <v>16</v>
      </c>
      <c r="M168" s="8" t="s">
        <v>5463</v>
      </c>
    </row>
    <row r="169" spans="1:13">
      <c r="A169" s="10">
        <v>168</v>
      </c>
      <c r="B169" s="10" t="str">
        <f t="shared" si="2"/>
        <v>12</v>
      </c>
      <c r="C169" s="11">
        <v>5712401705</v>
      </c>
      <c r="D169" s="12" t="s">
        <v>120</v>
      </c>
      <c r="E169" s="13" t="s">
        <v>1536</v>
      </c>
      <c r="F169" s="14" t="s">
        <v>1537</v>
      </c>
      <c r="G169" s="15" t="s">
        <v>119</v>
      </c>
      <c r="H169" s="15" t="s">
        <v>233</v>
      </c>
      <c r="I169" s="15"/>
      <c r="J169" s="15" t="s">
        <v>311</v>
      </c>
      <c r="K169" s="15" t="s">
        <v>311</v>
      </c>
      <c r="L169" s="15" t="s">
        <v>16</v>
      </c>
      <c r="M169" s="16" t="s">
        <v>5463</v>
      </c>
    </row>
    <row r="170" spans="1:13">
      <c r="A170" s="1">
        <v>169</v>
      </c>
      <c r="B170" s="1" t="str">
        <f t="shared" si="2"/>
        <v>12</v>
      </c>
      <c r="C170" s="2">
        <v>5712400823</v>
      </c>
      <c r="D170" s="4" t="s">
        <v>120</v>
      </c>
      <c r="E170" s="5" t="s">
        <v>1538</v>
      </c>
      <c r="F170" s="6" t="s">
        <v>1539</v>
      </c>
      <c r="G170" s="7" t="s">
        <v>119</v>
      </c>
      <c r="H170" s="7" t="s">
        <v>230</v>
      </c>
      <c r="I170" s="7"/>
      <c r="J170" s="7" t="s">
        <v>281</v>
      </c>
      <c r="K170" s="7" t="s">
        <v>281</v>
      </c>
      <c r="L170" s="7" t="s">
        <v>16</v>
      </c>
      <c r="M170" s="8" t="s">
        <v>5463</v>
      </c>
    </row>
    <row r="171" spans="1:13">
      <c r="A171" s="1">
        <v>170</v>
      </c>
      <c r="B171" s="1" t="str">
        <f t="shared" si="2"/>
        <v>21</v>
      </c>
      <c r="C171" s="2">
        <v>5321402078</v>
      </c>
      <c r="D171" s="4" t="s">
        <v>120</v>
      </c>
      <c r="E171" s="5" t="s">
        <v>873</v>
      </c>
      <c r="F171" s="6" t="s">
        <v>747</v>
      </c>
      <c r="G171" s="7" t="s">
        <v>119</v>
      </c>
      <c r="H171" s="7" t="s">
        <v>187</v>
      </c>
      <c r="I171" s="7"/>
      <c r="J171" s="7" t="s">
        <v>311</v>
      </c>
      <c r="K171" s="7" t="s">
        <v>311</v>
      </c>
      <c r="L171" s="7" t="s">
        <v>25</v>
      </c>
      <c r="M171" s="8" t="s">
        <v>5463</v>
      </c>
    </row>
    <row r="172" spans="1:13">
      <c r="A172" s="1">
        <v>171</v>
      </c>
      <c r="B172" s="1" t="str">
        <f t="shared" si="2"/>
        <v>21</v>
      </c>
      <c r="C172" s="2">
        <v>5321402146</v>
      </c>
      <c r="D172" s="4" t="s">
        <v>120</v>
      </c>
      <c r="E172" s="5" t="s">
        <v>1540</v>
      </c>
      <c r="F172" s="6" t="s">
        <v>1541</v>
      </c>
      <c r="G172" s="7" t="s">
        <v>119</v>
      </c>
      <c r="H172" s="7" t="s">
        <v>187</v>
      </c>
      <c r="I172" s="7"/>
      <c r="J172" s="7" t="s">
        <v>311</v>
      </c>
      <c r="K172" s="7" t="s">
        <v>311</v>
      </c>
      <c r="L172" s="7" t="s">
        <v>25</v>
      </c>
      <c r="M172" s="8" t="s">
        <v>5463</v>
      </c>
    </row>
    <row r="173" spans="1:13">
      <c r="A173" s="1">
        <v>172</v>
      </c>
      <c r="B173" s="1" t="str">
        <f t="shared" si="2"/>
        <v>21</v>
      </c>
      <c r="C173" s="2">
        <v>5421401881</v>
      </c>
      <c r="D173" s="4" t="s">
        <v>120</v>
      </c>
      <c r="E173" s="5" t="s">
        <v>1542</v>
      </c>
      <c r="F173" s="6" t="s">
        <v>1543</v>
      </c>
      <c r="G173" s="7" t="s">
        <v>119</v>
      </c>
      <c r="H173" s="7" t="s">
        <v>187</v>
      </c>
      <c r="I173" s="7"/>
      <c r="J173" s="7" t="s">
        <v>311</v>
      </c>
      <c r="K173" s="7" t="s">
        <v>311</v>
      </c>
      <c r="L173" s="7" t="s">
        <v>25</v>
      </c>
      <c r="M173" s="8" t="s">
        <v>5463</v>
      </c>
    </row>
    <row r="174" spans="1:13">
      <c r="A174" s="1">
        <v>173</v>
      </c>
      <c r="B174" s="1" t="str">
        <f t="shared" si="2"/>
        <v>21</v>
      </c>
      <c r="C174" s="2">
        <v>5421400206</v>
      </c>
      <c r="D174" s="4" t="s">
        <v>120</v>
      </c>
      <c r="E174" s="5" t="s">
        <v>1544</v>
      </c>
      <c r="F174" s="6" t="s">
        <v>1545</v>
      </c>
      <c r="G174" s="7" t="s">
        <v>119</v>
      </c>
      <c r="H174" s="7" t="s">
        <v>187</v>
      </c>
      <c r="I174" s="7"/>
      <c r="J174" s="7" t="s">
        <v>311</v>
      </c>
      <c r="K174" s="7" t="s">
        <v>311</v>
      </c>
      <c r="L174" s="7" t="s">
        <v>25</v>
      </c>
      <c r="M174" s="8" t="s">
        <v>5463</v>
      </c>
    </row>
    <row r="175" spans="1:13">
      <c r="A175" s="1">
        <v>174</v>
      </c>
      <c r="B175" s="1" t="str">
        <f t="shared" si="2"/>
        <v>21</v>
      </c>
      <c r="C175" s="2">
        <v>5321401062</v>
      </c>
      <c r="D175" s="4" t="s">
        <v>120</v>
      </c>
      <c r="E175" s="5" t="s">
        <v>1211</v>
      </c>
      <c r="F175" s="6" t="s">
        <v>1546</v>
      </c>
      <c r="G175" s="7" t="s">
        <v>119</v>
      </c>
      <c r="H175" s="7" t="s">
        <v>187</v>
      </c>
      <c r="I175" s="7"/>
      <c r="J175" s="7" t="s">
        <v>311</v>
      </c>
      <c r="K175" s="7" t="s">
        <v>311</v>
      </c>
      <c r="L175" s="7" t="s">
        <v>25</v>
      </c>
      <c r="M175" s="8" t="s">
        <v>5463</v>
      </c>
    </row>
    <row r="176" spans="1:13">
      <c r="A176" s="1">
        <v>175</v>
      </c>
      <c r="B176" s="1" t="str">
        <f t="shared" si="2"/>
        <v>21</v>
      </c>
      <c r="C176" s="2">
        <v>5321402674</v>
      </c>
      <c r="D176" s="4" t="s">
        <v>121</v>
      </c>
      <c r="E176" s="5" t="s">
        <v>165</v>
      </c>
      <c r="F176" s="6" t="s">
        <v>1547</v>
      </c>
      <c r="G176" s="7" t="s">
        <v>119</v>
      </c>
      <c r="H176" s="7" t="s">
        <v>187</v>
      </c>
      <c r="I176" s="7"/>
      <c r="J176" s="7" t="s">
        <v>311</v>
      </c>
      <c r="K176" s="7" t="s">
        <v>311</v>
      </c>
      <c r="L176" s="7" t="s">
        <v>25</v>
      </c>
      <c r="M176" s="8" t="s">
        <v>5463</v>
      </c>
    </row>
    <row r="177" spans="1:13">
      <c r="A177" s="1">
        <v>176</v>
      </c>
      <c r="B177" s="1" t="str">
        <f t="shared" si="2"/>
        <v>21</v>
      </c>
      <c r="C177" s="2">
        <v>5321400142</v>
      </c>
      <c r="D177" s="4" t="s">
        <v>120</v>
      </c>
      <c r="E177" s="5" t="s">
        <v>1548</v>
      </c>
      <c r="F177" s="6" t="s">
        <v>1549</v>
      </c>
      <c r="G177" s="7" t="s">
        <v>119</v>
      </c>
      <c r="H177" s="7" t="s">
        <v>187</v>
      </c>
      <c r="I177" s="7"/>
      <c r="J177" s="7" t="s">
        <v>311</v>
      </c>
      <c r="K177" s="7" t="s">
        <v>311</v>
      </c>
      <c r="L177" s="7" t="s">
        <v>25</v>
      </c>
      <c r="M177" s="8" t="s">
        <v>5463</v>
      </c>
    </row>
    <row r="178" spans="1:13">
      <c r="A178" s="1">
        <v>177</v>
      </c>
      <c r="B178" s="1" t="str">
        <f t="shared" si="2"/>
        <v>21</v>
      </c>
      <c r="C178" s="2">
        <v>5321401570</v>
      </c>
      <c r="D178" s="4" t="s">
        <v>120</v>
      </c>
      <c r="E178" s="5" t="s">
        <v>255</v>
      </c>
      <c r="F178" s="6" t="s">
        <v>1550</v>
      </c>
      <c r="G178" s="7" t="s">
        <v>119</v>
      </c>
      <c r="H178" s="7" t="s">
        <v>187</v>
      </c>
      <c r="I178" s="7"/>
      <c r="J178" s="7" t="s">
        <v>311</v>
      </c>
      <c r="K178" s="7" t="s">
        <v>311</v>
      </c>
      <c r="L178" s="7" t="s">
        <v>25</v>
      </c>
      <c r="M178" s="8" t="s">
        <v>5463</v>
      </c>
    </row>
    <row r="179" spans="1:13">
      <c r="A179" s="1">
        <v>178</v>
      </c>
      <c r="B179" s="1" t="str">
        <f t="shared" si="2"/>
        <v>21</v>
      </c>
      <c r="C179" s="2">
        <v>5221452294</v>
      </c>
      <c r="D179" s="4" t="s">
        <v>120</v>
      </c>
      <c r="E179" s="5" t="s">
        <v>1551</v>
      </c>
      <c r="F179" s="6" t="s">
        <v>1552</v>
      </c>
      <c r="G179" s="7" t="s">
        <v>119</v>
      </c>
      <c r="H179" s="7" t="s">
        <v>187</v>
      </c>
      <c r="I179" s="7"/>
      <c r="J179" s="7" t="s">
        <v>311</v>
      </c>
      <c r="K179" s="7" t="s">
        <v>311</v>
      </c>
      <c r="L179" s="7" t="s">
        <v>25</v>
      </c>
      <c r="M179" s="8" t="s">
        <v>5464</v>
      </c>
    </row>
    <row r="180" spans="1:13">
      <c r="A180" s="1">
        <v>179</v>
      </c>
      <c r="B180" s="1" t="str">
        <f t="shared" si="2"/>
        <v>21</v>
      </c>
      <c r="C180" s="2">
        <v>5121442797</v>
      </c>
      <c r="D180" s="4" t="s">
        <v>120</v>
      </c>
      <c r="E180" s="5" t="s">
        <v>916</v>
      </c>
      <c r="F180" s="6" t="s">
        <v>1553</v>
      </c>
      <c r="G180" s="7" t="s">
        <v>119</v>
      </c>
      <c r="H180" s="7" t="s">
        <v>187</v>
      </c>
      <c r="I180" s="7"/>
      <c r="J180" s="7" t="s">
        <v>311</v>
      </c>
      <c r="K180" s="7" t="s">
        <v>311</v>
      </c>
      <c r="L180" s="7" t="s">
        <v>25</v>
      </c>
      <c r="M180" s="8" t="s">
        <v>5463</v>
      </c>
    </row>
    <row r="181" spans="1:13">
      <c r="A181" s="1">
        <v>180</v>
      </c>
      <c r="B181" s="1" t="str">
        <f t="shared" si="2"/>
        <v>21</v>
      </c>
      <c r="C181" s="2">
        <v>5621400132</v>
      </c>
      <c r="D181" s="4" t="s">
        <v>120</v>
      </c>
      <c r="E181" s="5" t="s">
        <v>1015</v>
      </c>
      <c r="F181" s="6" t="s">
        <v>1554</v>
      </c>
      <c r="G181" s="7" t="s">
        <v>119</v>
      </c>
      <c r="H181" s="7" t="s">
        <v>187</v>
      </c>
      <c r="I181" s="7"/>
      <c r="J181" s="7" t="s">
        <v>311</v>
      </c>
      <c r="K181" s="7" t="s">
        <v>311</v>
      </c>
      <c r="L181" s="7" t="s">
        <v>25</v>
      </c>
      <c r="M181" s="8" t="s">
        <v>5463</v>
      </c>
    </row>
    <row r="182" spans="1:13">
      <c r="A182" s="1">
        <v>181</v>
      </c>
      <c r="B182" s="1" t="str">
        <f t="shared" si="2"/>
        <v>21</v>
      </c>
      <c r="C182" s="2">
        <v>5621400187</v>
      </c>
      <c r="D182" s="4" t="s">
        <v>121</v>
      </c>
      <c r="E182" s="5" t="s">
        <v>1555</v>
      </c>
      <c r="F182" s="6" t="s">
        <v>1556</v>
      </c>
      <c r="G182" s="7" t="s">
        <v>119</v>
      </c>
      <c r="H182" s="7" t="s">
        <v>187</v>
      </c>
      <c r="I182" s="7"/>
      <c r="J182" s="7" t="s">
        <v>311</v>
      </c>
      <c r="K182" s="7" t="s">
        <v>311</v>
      </c>
      <c r="L182" s="7" t="s">
        <v>25</v>
      </c>
      <c r="M182" s="8" t="s">
        <v>5463</v>
      </c>
    </row>
    <row r="183" spans="1:13">
      <c r="A183" s="1">
        <v>182</v>
      </c>
      <c r="B183" s="1" t="str">
        <f t="shared" si="2"/>
        <v>21</v>
      </c>
      <c r="C183" s="2">
        <v>5621400242</v>
      </c>
      <c r="D183" s="4" t="s">
        <v>120</v>
      </c>
      <c r="E183" s="5" t="s">
        <v>786</v>
      </c>
      <c r="F183" s="6" t="s">
        <v>1557</v>
      </c>
      <c r="G183" s="7" t="s">
        <v>119</v>
      </c>
      <c r="H183" s="7" t="s">
        <v>187</v>
      </c>
      <c r="I183" s="7"/>
      <c r="J183" s="7" t="s">
        <v>311</v>
      </c>
      <c r="K183" s="7" t="s">
        <v>311</v>
      </c>
      <c r="L183" s="7" t="s">
        <v>25</v>
      </c>
      <c r="M183" s="8" t="s">
        <v>5463</v>
      </c>
    </row>
    <row r="184" spans="1:13">
      <c r="A184" s="1">
        <v>183</v>
      </c>
      <c r="B184" s="1" t="str">
        <f t="shared" si="2"/>
        <v>21</v>
      </c>
      <c r="C184" s="2">
        <v>5621400297</v>
      </c>
      <c r="D184" s="4" t="s">
        <v>121</v>
      </c>
      <c r="E184" s="5" t="s">
        <v>1558</v>
      </c>
      <c r="F184" s="6" t="s">
        <v>1559</v>
      </c>
      <c r="G184" s="7" t="s">
        <v>119</v>
      </c>
      <c r="H184" s="7" t="s">
        <v>187</v>
      </c>
      <c r="I184" s="7"/>
      <c r="J184" s="7" t="s">
        <v>311</v>
      </c>
      <c r="K184" s="7" t="s">
        <v>311</v>
      </c>
      <c r="L184" s="7" t="s">
        <v>25</v>
      </c>
      <c r="M184" s="8" t="s">
        <v>5463</v>
      </c>
    </row>
    <row r="185" spans="1:13">
      <c r="A185" s="1">
        <v>184</v>
      </c>
      <c r="B185" s="1" t="str">
        <f t="shared" si="2"/>
        <v>21</v>
      </c>
      <c r="C185" s="2">
        <v>5621400408</v>
      </c>
      <c r="D185" s="4" t="s">
        <v>120</v>
      </c>
      <c r="E185" s="5" t="s">
        <v>1560</v>
      </c>
      <c r="F185" s="6" t="s">
        <v>1561</v>
      </c>
      <c r="G185" s="7" t="s">
        <v>119</v>
      </c>
      <c r="H185" s="7" t="s">
        <v>187</v>
      </c>
      <c r="I185" s="7"/>
      <c r="J185" s="7" t="s">
        <v>311</v>
      </c>
      <c r="K185" s="7" t="s">
        <v>311</v>
      </c>
      <c r="L185" s="7" t="s">
        <v>25</v>
      </c>
      <c r="M185" s="8" t="s">
        <v>5463</v>
      </c>
    </row>
    <row r="186" spans="1:13">
      <c r="A186" s="1">
        <v>185</v>
      </c>
      <c r="B186" s="1" t="str">
        <f t="shared" si="2"/>
        <v>21</v>
      </c>
      <c r="C186" s="2">
        <v>5621403520</v>
      </c>
      <c r="D186" s="4" t="s">
        <v>120</v>
      </c>
      <c r="E186" s="5" t="s">
        <v>1562</v>
      </c>
      <c r="F186" s="6" t="s">
        <v>1563</v>
      </c>
      <c r="G186" s="7" t="s">
        <v>119</v>
      </c>
      <c r="H186" s="7" t="s">
        <v>187</v>
      </c>
      <c r="I186" s="7"/>
      <c r="J186" s="7" t="s">
        <v>311</v>
      </c>
      <c r="K186" s="7" t="s">
        <v>311</v>
      </c>
      <c r="L186" s="7" t="s">
        <v>25</v>
      </c>
      <c r="M186" s="8" t="s">
        <v>5464</v>
      </c>
    </row>
    <row r="187" spans="1:13">
      <c r="A187" s="1">
        <v>186</v>
      </c>
      <c r="B187" s="1" t="str">
        <f t="shared" si="2"/>
        <v>21</v>
      </c>
      <c r="C187" s="2">
        <v>5621400086</v>
      </c>
      <c r="D187" s="4" t="s">
        <v>120</v>
      </c>
      <c r="E187" s="5" t="s">
        <v>1564</v>
      </c>
      <c r="F187" s="6" t="s">
        <v>1565</v>
      </c>
      <c r="G187" s="7" t="s">
        <v>119</v>
      </c>
      <c r="H187" s="7" t="s">
        <v>187</v>
      </c>
      <c r="I187" s="7"/>
      <c r="J187" s="7" t="s">
        <v>311</v>
      </c>
      <c r="K187" s="7" t="s">
        <v>311</v>
      </c>
      <c r="L187" s="7" t="s">
        <v>25</v>
      </c>
      <c r="M187" s="8" t="s">
        <v>5463</v>
      </c>
    </row>
    <row r="188" spans="1:13">
      <c r="A188" s="1">
        <v>187</v>
      </c>
      <c r="B188" s="1" t="str">
        <f t="shared" si="2"/>
        <v>21</v>
      </c>
      <c r="C188" s="2">
        <v>5721401613</v>
      </c>
      <c r="D188" s="4" t="s">
        <v>120</v>
      </c>
      <c r="E188" s="5" t="s">
        <v>478</v>
      </c>
      <c r="F188" s="6" t="s">
        <v>1566</v>
      </c>
      <c r="G188" s="7" t="s">
        <v>119</v>
      </c>
      <c r="H188" s="7" t="s">
        <v>187</v>
      </c>
      <c r="I188" s="7"/>
      <c r="J188" s="7" t="s">
        <v>311</v>
      </c>
      <c r="K188" s="7" t="s">
        <v>311</v>
      </c>
      <c r="L188" s="7" t="s">
        <v>25</v>
      </c>
      <c r="M188" s="8" t="s">
        <v>5463</v>
      </c>
    </row>
    <row r="189" spans="1:13">
      <c r="A189" s="1">
        <v>188</v>
      </c>
      <c r="B189" s="1" t="str">
        <f t="shared" si="2"/>
        <v>21</v>
      </c>
      <c r="C189" s="2">
        <v>5721401626</v>
      </c>
      <c r="D189" s="4" t="s">
        <v>121</v>
      </c>
      <c r="E189" s="5" t="s">
        <v>1567</v>
      </c>
      <c r="F189" s="6" t="s">
        <v>1568</v>
      </c>
      <c r="G189" s="7" t="s">
        <v>119</v>
      </c>
      <c r="H189" s="7" t="s">
        <v>187</v>
      </c>
      <c r="I189" s="7"/>
      <c r="J189" s="7" t="s">
        <v>311</v>
      </c>
      <c r="K189" s="7" t="s">
        <v>311</v>
      </c>
      <c r="L189" s="7" t="s">
        <v>25</v>
      </c>
      <c r="M189" s="8" t="s">
        <v>5463</v>
      </c>
    </row>
    <row r="190" spans="1:13">
      <c r="A190" s="1">
        <v>189</v>
      </c>
      <c r="B190" s="1" t="str">
        <f t="shared" si="2"/>
        <v>21</v>
      </c>
      <c r="C190" s="2">
        <v>5721401671</v>
      </c>
      <c r="D190" s="4" t="s">
        <v>121</v>
      </c>
      <c r="E190" s="5" t="s">
        <v>306</v>
      </c>
      <c r="F190" s="6" t="s">
        <v>1569</v>
      </c>
      <c r="G190" s="7" t="s">
        <v>119</v>
      </c>
      <c r="H190" s="7" t="s">
        <v>187</v>
      </c>
      <c r="I190" s="7"/>
      <c r="J190" s="7" t="s">
        <v>311</v>
      </c>
      <c r="K190" s="7" t="s">
        <v>311</v>
      </c>
      <c r="L190" s="7" t="s">
        <v>25</v>
      </c>
      <c r="M190" s="8" t="s">
        <v>5463</v>
      </c>
    </row>
    <row r="191" spans="1:13">
      <c r="A191" s="1">
        <v>190</v>
      </c>
      <c r="B191" s="1" t="str">
        <f t="shared" si="2"/>
        <v>21</v>
      </c>
      <c r="C191" s="2">
        <v>5721401734</v>
      </c>
      <c r="D191" s="4" t="s">
        <v>120</v>
      </c>
      <c r="E191" s="5" t="s">
        <v>142</v>
      </c>
      <c r="F191" s="6" t="s">
        <v>1570</v>
      </c>
      <c r="G191" s="7" t="s">
        <v>119</v>
      </c>
      <c r="H191" s="7" t="s">
        <v>187</v>
      </c>
      <c r="I191" s="7"/>
      <c r="J191" s="7" t="s">
        <v>311</v>
      </c>
      <c r="K191" s="7" t="s">
        <v>311</v>
      </c>
      <c r="L191" s="7" t="s">
        <v>25</v>
      </c>
      <c r="M191" s="8" t="s">
        <v>5463</v>
      </c>
    </row>
    <row r="192" spans="1:13">
      <c r="A192" s="1">
        <v>191</v>
      </c>
      <c r="B192" s="1" t="str">
        <f t="shared" si="2"/>
        <v>21</v>
      </c>
      <c r="C192" s="2">
        <v>5721402559</v>
      </c>
      <c r="D192" s="4" t="s">
        <v>120</v>
      </c>
      <c r="E192" s="5" t="s">
        <v>1571</v>
      </c>
      <c r="F192" s="6" t="s">
        <v>1572</v>
      </c>
      <c r="G192" s="7" t="s">
        <v>119</v>
      </c>
      <c r="H192" s="7" t="s">
        <v>187</v>
      </c>
      <c r="I192" s="7"/>
      <c r="J192" s="7" t="s">
        <v>311</v>
      </c>
      <c r="K192" s="7" t="s">
        <v>311</v>
      </c>
      <c r="L192" s="7" t="s">
        <v>25</v>
      </c>
      <c r="M192" s="8" t="s">
        <v>5463</v>
      </c>
    </row>
    <row r="193" spans="1:13">
      <c r="A193" s="1">
        <v>192</v>
      </c>
      <c r="B193" s="1" t="str">
        <f t="shared" si="2"/>
        <v>21</v>
      </c>
      <c r="C193" s="2">
        <v>5721402641</v>
      </c>
      <c r="D193" s="4" t="s">
        <v>120</v>
      </c>
      <c r="E193" s="5" t="s">
        <v>674</v>
      </c>
      <c r="F193" s="6" t="s">
        <v>1573</v>
      </c>
      <c r="G193" s="7" t="s">
        <v>119</v>
      </c>
      <c r="H193" s="7" t="s">
        <v>187</v>
      </c>
      <c r="I193" s="7"/>
      <c r="J193" s="7" t="s">
        <v>311</v>
      </c>
      <c r="K193" s="7" t="s">
        <v>311</v>
      </c>
      <c r="L193" s="7" t="s">
        <v>25</v>
      </c>
      <c r="M193" s="8" t="s">
        <v>5463</v>
      </c>
    </row>
    <row r="194" spans="1:13">
      <c r="A194" s="1">
        <v>193</v>
      </c>
      <c r="B194" s="1" t="str">
        <f t="shared" si="2"/>
        <v>21</v>
      </c>
      <c r="C194" s="2">
        <v>5721400089</v>
      </c>
      <c r="D194" s="4" t="s">
        <v>120</v>
      </c>
      <c r="E194" s="5" t="s">
        <v>1574</v>
      </c>
      <c r="F194" s="6" t="s">
        <v>1575</v>
      </c>
      <c r="G194" s="7" t="s">
        <v>119</v>
      </c>
      <c r="H194" s="7" t="s">
        <v>187</v>
      </c>
      <c r="I194" s="7"/>
      <c r="J194" s="7" t="s">
        <v>311</v>
      </c>
      <c r="K194" s="7" t="s">
        <v>311</v>
      </c>
      <c r="L194" s="7" t="s">
        <v>25</v>
      </c>
      <c r="M194" s="8" t="s">
        <v>5463</v>
      </c>
    </row>
    <row r="195" spans="1:13">
      <c r="A195" s="1">
        <v>194</v>
      </c>
      <c r="B195" s="1" t="str">
        <f t="shared" ref="B195:B258" si="3">MID(C195,3,2)</f>
        <v>21</v>
      </c>
      <c r="C195" s="2">
        <v>5721400142</v>
      </c>
      <c r="D195" s="4" t="s">
        <v>120</v>
      </c>
      <c r="E195" s="5" t="s">
        <v>1576</v>
      </c>
      <c r="F195" s="6" t="s">
        <v>1577</v>
      </c>
      <c r="G195" s="7" t="s">
        <v>119</v>
      </c>
      <c r="H195" s="7" t="s">
        <v>187</v>
      </c>
      <c r="I195" s="7"/>
      <c r="J195" s="7" t="s">
        <v>311</v>
      </c>
      <c r="K195" s="7" t="s">
        <v>311</v>
      </c>
      <c r="L195" s="7" t="s">
        <v>25</v>
      </c>
      <c r="M195" s="8" t="s">
        <v>5463</v>
      </c>
    </row>
    <row r="196" spans="1:13">
      <c r="A196" s="1">
        <v>195</v>
      </c>
      <c r="B196" s="1" t="str">
        <f t="shared" si="3"/>
        <v>21</v>
      </c>
      <c r="C196" s="2">
        <v>5721400290</v>
      </c>
      <c r="D196" s="4" t="s">
        <v>120</v>
      </c>
      <c r="E196" s="5" t="s">
        <v>1406</v>
      </c>
      <c r="F196" s="6" t="s">
        <v>1578</v>
      </c>
      <c r="G196" s="7" t="s">
        <v>119</v>
      </c>
      <c r="H196" s="7" t="s">
        <v>187</v>
      </c>
      <c r="I196" s="7"/>
      <c r="J196" s="7" t="s">
        <v>311</v>
      </c>
      <c r="K196" s="7" t="s">
        <v>311</v>
      </c>
      <c r="L196" s="7" t="s">
        <v>25</v>
      </c>
      <c r="M196" s="8" t="s">
        <v>5463</v>
      </c>
    </row>
    <row r="197" spans="1:13">
      <c r="A197" s="1">
        <v>196</v>
      </c>
      <c r="B197" s="1" t="str">
        <f t="shared" si="3"/>
        <v>21</v>
      </c>
      <c r="C197" s="2">
        <v>5721401789</v>
      </c>
      <c r="D197" s="4" t="s">
        <v>121</v>
      </c>
      <c r="E197" s="5" t="s">
        <v>1579</v>
      </c>
      <c r="F197" s="6" t="s">
        <v>1580</v>
      </c>
      <c r="G197" s="7" t="s">
        <v>119</v>
      </c>
      <c r="H197" s="7" t="s">
        <v>187</v>
      </c>
      <c r="I197" s="7"/>
      <c r="J197" s="7" t="s">
        <v>311</v>
      </c>
      <c r="K197" s="7" t="s">
        <v>311</v>
      </c>
      <c r="L197" s="7" t="s">
        <v>25</v>
      </c>
      <c r="M197" s="8" t="s">
        <v>5463</v>
      </c>
    </row>
    <row r="198" spans="1:13">
      <c r="A198" s="1">
        <v>197</v>
      </c>
      <c r="B198" s="1" t="str">
        <f t="shared" si="3"/>
        <v>21</v>
      </c>
      <c r="C198" s="2">
        <v>5721401879</v>
      </c>
      <c r="D198" s="4" t="s">
        <v>121</v>
      </c>
      <c r="E198" s="5" t="s">
        <v>613</v>
      </c>
      <c r="F198" s="6" t="s">
        <v>1581</v>
      </c>
      <c r="G198" s="7" t="s">
        <v>119</v>
      </c>
      <c r="H198" s="7" t="s">
        <v>187</v>
      </c>
      <c r="I198" s="7"/>
      <c r="J198" s="7" t="s">
        <v>311</v>
      </c>
      <c r="K198" s="7" t="s">
        <v>311</v>
      </c>
      <c r="L198" s="7" t="s">
        <v>25</v>
      </c>
      <c r="M198" s="8" t="s">
        <v>5463</v>
      </c>
    </row>
    <row r="199" spans="1:13">
      <c r="A199" s="1">
        <v>198</v>
      </c>
      <c r="B199" s="1" t="str">
        <f t="shared" si="3"/>
        <v>21</v>
      </c>
      <c r="C199" s="2">
        <v>5721401952</v>
      </c>
      <c r="D199" s="4" t="s">
        <v>120</v>
      </c>
      <c r="E199" s="5" t="s">
        <v>774</v>
      </c>
      <c r="F199" s="6" t="s">
        <v>1582</v>
      </c>
      <c r="G199" s="7" t="s">
        <v>119</v>
      </c>
      <c r="H199" s="7" t="s">
        <v>187</v>
      </c>
      <c r="I199" s="7"/>
      <c r="J199" s="7" t="s">
        <v>311</v>
      </c>
      <c r="K199" s="7" t="s">
        <v>311</v>
      </c>
      <c r="L199" s="7" t="s">
        <v>25</v>
      </c>
      <c r="M199" s="8" t="s">
        <v>5463</v>
      </c>
    </row>
    <row r="200" spans="1:13">
      <c r="A200" s="1">
        <v>199</v>
      </c>
      <c r="B200" s="1" t="str">
        <f t="shared" si="3"/>
        <v>21</v>
      </c>
      <c r="C200" s="2">
        <v>5721400838</v>
      </c>
      <c r="D200" s="4" t="s">
        <v>120</v>
      </c>
      <c r="E200" s="5" t="s">
        <v>1583</v>
      </c>
      <c r="F200" s="6" t="s">
        <v>1584</v>
      </c>
      <c r="G200" s="7" t="s">
        <v>119</v>
      </c>
      <c r="H200" s="7" t="s">
        <v>187</v>
      </c>
      <c r="I200" s="7"/>
      <c r="J200" s="7" t="s">
        <v>311</v>
      </c>
      <c r="K200" s="7" t="s">
        <v>311</v>
      </c>
      <c r="L200" s="7" t="s">
        <v>25</v>
      </c>
      <c r="M200" s="8" t="s">
        <v>5463</v>
      </c>
    </row>
    <row r="201" spans="1:13">
      <c r="A201" s="1">
        <v>200</v>
      </c>
      <c r="B201" s="1" t="str">
        <f t="shared" si="3"/>
        <v>21</v>
      </c>
      <c r="C201" s="2">
        <v>5721400942</v>
      </c>
      <c r="D201" s="4" t="s">
        <v>121</v>
      </c>
      <c r="E201" s="5" t="s">
        <v>1585</v>
      </c>
      <c r="F201" s="6" t="s">
        <v>465</v>
      </c>
      <c r="G201" s="7" t="s">
        <v>119</v>
      </c>
      <c r="H201" s="7" t="s">
        <v>187</v>
      </c>
      <c r="I201" s="7"/>
      <c r="J201" s="7" t="s">
        <v>311</v>
      </c>
      <c r="K201" s="7" t="s">
        <v>311</v>
      </c>
      <c r="L201" s="7" t="s">
        <v>25</v>
      </c>
      <c r="M201" s="8" t="s">
        <v>5463</v>
      </c>
    </row>
    <row r="202" spans="1:13">
      <c r="A202" s="1">
        <v>201</v>
      </c>
      <c r="B202" s="1" t="str">
        <f t="shared" si="3"/>
        <v>21</v>
      </c>
      <c r="C202" s="2">
        <v>5721400425</v>
      </c>
      <c r="D202" s="4" t="s">
        <v>120</v>
      </c>
      <c r="E202" s="5" t="s">
        <v>1586</v>
      </c>
      <c r="F202" s="6" t="s">
        <v>1587</v>
      </c>
      <c r="G202" s="7" t="s">
        <v>119</v>
      </c>
      <c r="H202" s="7" t="s">
        <v>187</v>
      </c>
      <c r="I202" s="7"/>
      <c r="J202" s="7" t="s">
        <v>311</v>
      </c>
      <c r="K202" s="7" t="s">
        <v>311</v>
      </c>
      <c r="L202" s="7" t="s">
        <v>25</v>
      </c>
      <c r="M202" s="8" t="s">
        <v>5463</v>
      </c>
    </row>
    <row r="203" spans="1:13">
      <c r="A203" s="1">
        <v>202</v>
      </c>
      <c r="B203" s="1" t="str">
        <f t="shared" si="3"/>
        <v>21</v>
      </c>
      <c r="C203" s="2">
        <v>5721400524</v>
      </c>
      <c r="D203" s="4" t="s">
        <v>120</v>
      </c>
      <c r="E203" s="5" t="s">
        <v>1588</v>
      </c>
      <c r="F203" s="6" t="s">
        <v>1589</v>
      </c>
      <c r="G203" s="7" t="s">
        <v>119</v>
      </c>
      <c r="H203" s="7" t="s">
        <v>187</v>
      </c>
      <c r="I203" s="7"/>
      <c r="J203" s="7" t="s">
        <v>311</v>
      </c>
      <c r="K203" s="7" t="s">
        <v>311</v>
      </c>
      <c r="L203" s="7" t="s">
        <v>25</v>
      </c>
      <c r="M203" s="8" t="s">
        <v>5463</v>
      </c>
    </row>
    <row r="204" spans="1:13">
      <c r="A204" s="1">
        <v>203</v>
      </c>
      <c r="B204" s="1" t="str">
        <f t="shared" si="3"/>
        <v>21</v>
      </c>
      <c r="C204" s="2">
        <v>5721402139</v>
      </c>
      <c r="D204" s="4" t="s">
        <v>120</v>
      </c>
      <c r="E204" s="5" t="s">
        <v>1590</v>
      </c>
      <c r="F204" s="6" t="s">
        <v>1591</v>
      </c>
      <c r="G204" s="7" t="s">
        <v>119</v>
      </c>
      <c r="H204" s="7" t="s">
        <v>187</v>
      </c>
      <c r="I204" s="7"/>
      <c r="J204" s="7" t="s">
        <v>311</v>
      </c>
      <c r="K204" s="7" t="s">
        <v>311</v>
      </c>
      <c r="L204" s="7" t="s">
        <v>25</v>
      </c>
      <c r="M204" s="8" t="s">
        <v>5463</v>
      </c>
    </row>
    <row r="205" spans="1:13">
      <c r="A205" s="1">
        <v>204</v>
      </c>
      <c r="B205" s="1" t="str">
        <f t="shared" si="3"/>
        <v>21</v>
      </c>
      <c r="C205" s="2">
        <v>5721401279</v>
      </c>
      <c r="D205" s="4" t="s">
        <v>120</v>
      </c>
      <c r="E205" s="5" t="s">
        <v>949</v>
      </c>
      <c r="F205" s="6" t="s">
        <v>1592</v>
      </c>
      <c r="G205" s="7" t="s">
        <v>119</v>
      </c>
      <c r="H205" s="7" t="s">
        <v>187</v>
      </c>
      <c r="I205" s="7"/>
      <c r="J205" s="7" t="s">
        <v>311</v>
      </c>
      <c r="K205" s="7" t="s">
        <v>311</v>
      </c>
      <c r="L205" s="7" t="s">
        <v>25</v>
      </c>
      <c r="M205" s="8" t="s">
        <v>5463</v>
      </c>
    </row>
    <row r="206" spans="1:13">
      <c r="A206" s="1">
        <v>205</v>
      </c>
      <c r="B206" s="1" t="str">
        <f t="shared" si="3"/>
        <v>21</v>
      </c>
      <c r="C206" s="2">
        <v>5721400715</v>
      </c>
      <c r="D206" s="4" t="s">
        <v>120</v>
      </c>
      <c r="E206" s="5" t="s">
        <v>1593</v>
      </c>
      <c r="F206" s="6" t="s">
        <v>1594</v>
      </c>
      <c r="G206" s="7" t="s">
        <v>119</v>
      </c>
      <c r="H206" s="7" t="s">
        <v>187</v>
      </c>
      <c r="I206" s="7"/>
      <c r="J206" s="7" t="s">
        <v>311</v>
      </c>
      <c r="K206" s="7" t="s">
        <v>311</v>
      </c>
      <c r="L206" s="7" t="s">
        <v>25</v>
      </c>
      <c r="M206" s="8" t="s">
        <v>5463</v>
      </c>
    </row>
    <row r="207" spans="1:13">
      <c r="A207" s="1">
        <v>206</v>
      </c>
      <c r="B207" s="1" t="str">
        <f t="shared" si="3"/>
        <v>21</v>
      </c>
      <c r="C207" s="2">
        <v>5721402405</v>
      </c>
      <c r="D207" s="4" t="s">
        <v>120</v>
      </c>
      <c r="E207" s="5" t="s">
        <v>396</v>
      </c>
      <c r="F207" s="6" t="s">
        <v>1595</v>
      </c>
      <c r="G207" s="7" t="s">
        <v>119</v>
      </c>
      <c r="H207" s="7" t="s">
        <v>187</v>
      </c>
      <c r="I207" s="7"/>
      <c r="J207" s="7" t="s">
        <v>311</v>
      </c>
      <c r="K207" s="7" t="s">
        <v>311</v>
      </c>
      <c r="L207" s="7" t="s">
        <v>25</v>
      </c>
      <c r="M207" s="8" t="s">
        <v>5463</v>
      </c>
    </row>
    <row r="208" spans="1:13">
      <c r="A208" s="1">
        <v>207</v>
      </c>
      <c r="B208" s="1" t="str">
        <f t="shared" si="3"/>
        <v>21</v>
      </c>
      <c r="C208" s="2">
        <v>5721402416</v>
      </c>
      <c r="D208" s="4" t="s">
        <v>120</v>
      </c>
      <c r="E208" s="5" t="s">
        <v>1596</v>
      </c>
      <c r="F208" s="6" t="s">
        <v>1597</v>
      </c>
      <c r="G208" s="7" t="s">
        <v>119</v>
      </c>
      <c r="H208" s="7" t="s">
        <v>187</v>
      </c>
      <c r="I208" s="7"/>
      <c r="J208" s="7" t="s">
        <v>311</v>
      </c>
      <c r="K208" s="7" t="s">
        <v>311</v>
      </c>
      <c r="L208" s="7" t="s">
        <v>25</v>
      </c>
      <c r="M208" s="8" t="s">
        <v>5463</v>
      </c>
    </row>
    <row r="209" spans="1:13">
      <c r="A209" s="1">
        <v>208</v>
      </c>
      <c r="B209" s="1" t="str">
        <f t="shared" si="3"/>
        <v>21</v>
      </c>
      <c r="C209" s="2">
        <v>5721402441</v>
      </c>
      <c r="D209" s="4" t="s">
        <v>121</v>
      </c>
      <c r="E209" s="5" t="s">
        <v>1598</v>
      </c>
      <c r="F209" s="6" t="s">
        <v>1599</v>
      </c>
      <c r="G209" s="7" t="s">
        <v>119</v>
      </c>
      <c r="H209" s="7" t="s">
        <v>187</v>
      </c>
      <c r="I209" s="7"/>
      <c r="J209" s="7" t="s">
        <v>311</v>
      </c>
      <c r="K209" s="7" t="s">
        <v>311</v>
      </c>
      <c r="L209" s="7" t="s">
        <v>25</v>
      </c>
      <c r="M209" s="8" t="s">
        <v>5463</v>
      </c>
    </row>
    <row r="210" spans="1:13">
      <c r="A210" s="1">
        <v>209</v>
      </c>
      <c r="B210" s="1" t="str">
        <f t="shared" si="3"/>
        <v>21</v>
      </c>
      <c r="C210" s="2">
        <v>5721402450</v>
      </c>
      <c r="D210" s="4" t="s">
        <v>121</v>
      </c>
      <c r="E210" s="5" t="s">
        <v>670</v>
      </c>
      <c r="F210" s="6" t="s">
        <v>1600</v>
      </c>
      <c r="G210" s="7" t="s">
        <v>119</v>
      </c>
      <c r="H210" s="7" t="s">
        <v>187</v>
      </c>
      <c r="I210" s="7"/>
      <c r="J210" s="7" t="s">
        <v>311</v>
      </c>
      <c r="K210" s="7" t="s">
        <v>311</v>
      </c>
      <c r="L210" s="7" t="s">
        <v>25</v>
      </c>
      <c r="M210" s="8" t="s">
        <v>5463</v>
      </c>
    </row>
    <row r="211" spans="1:13">
      <c r="A211" s="1">
        <v>210</v>
      </c>
      <c r="B211" s="1" t="str">
        <f t="shared" si="3"/>
        <v>21</v>
      </c>
      <c r="C211" s="2">
        <v>5721401341</v>
      </c>
      <c r="D211" s="4" t="s">
        <v>121</v>
      </c>
      <c r="E211" s="5" t="s">
        <v>1601</v>
      </c>
      <c r="F211" s="6" t="s">
        <v>1105</v>
      </c>
      <c r="G211" s="7" t="s">
        <v>119</v>
      </c>
      <c r="H211" s="7" t="s">
        <v>187</v>
      </c>
      <c r="I211" s="7"/>
      <c r="J211" s="7" t="s">
        <v>311</v>
      </c>
      <c r="K211" s="7" t="s">
        <v>311</v>
      </c>
      <c r="L211" s="7" t="s">
        <v>25</v>
      </c>
      <c r="M211" s="8" t="s">
        <v>5463</v>
      </c>
    </row>
    <row r="212" spans="1:13">
      <c r="A212" s="1">
        <v>211</v>
      </c>
      <c r="B212" s="1" t="str">
        <f t="shared" si="3"/>
        <v>21</v>
      </c>
      <c r="C212" s="2">
        <v>5721401493</v>
      </c>
      <c r="D212" s="4" t="s">
        <v>120</v>
      </c>
      <c r="E212" s="5" t="s">
        <v>1602</v>
      </c>
      <c r="F212" s="6" t="s">
        <v>1603</v>
      </c>
      <c r="G212" s="7" t="s">
        <v>119</v>
      </c>
      <c r="H212" s="7" t="s">
        <v>187</v>
      </c>
      <c r="I212" s="7"/>
      <c r="J212" s="7" t="s">
        <v>311</v>
      </c>
      <c r="K212" s="7" t="s">
        <v>311</v>
      </c>
      <c r="L212" s="7" t="s">
        <v>25</v>
      </c>
      <c r="M212" s="8" t="s">
        <v>5463</v>
      </c>
    </row>
    <row r="213" spans="1:13">
      <c r="A213" s="1">
        <v>212</v>
      </c>
      <c r="B213" s="1" t="str">
        <f t="shared" si="3"/>
        <v>21</v>
      </c>
      <c r="C213" s="2">
        <v>5721401525</v>
      </c>
      <c r="D213" s="4" t="s">
        <v>120</v>
      </c>
      <c r="E213" s="5" t="s">
        <v>797</v>
      </c>
      <c r="F213" s="6" t="s">
        <v>1604</v>
      </c>
      <c r="G213" s="7" t="s">
        <v>119</v>
      </c>
      <c r="H213" s="7" t="s">
        <v>187</v>
      </c>
      <c r="I213" s="7"/>
      <c r="J213" s="7" t="s">
        <v>311</v>
      </c>
      <c r="K213" s="7" t="s">
        <v>311</v>
      </c>
      <c r="L213" s="7" t="s">
        <v>25</v>
      </c>
      <c r="M213" s="8" t="s">
        <v>5463</v>
      </c>
    </row>
    <row r="214" spans="1:13">
      <c r="A214" s="1">
        <v>213</v>
      </c>
      <c r="B214" s="1" t="str">
        <f t="shared" si="3"/>
        <v>21</v>
      </c>
      <c r="C214" s="2">
        <v>5721403583</v>
      </c>
      <c r="D214" s="4" t="s">
        <v>120</v>
      </c>
      <c r="E214" s="5" t="s">
        <v>450</v>
      </c>
      <c r="F214" s="6" t="s">
        <v>1605</v>
      </c>
      <c r="G214" s="7" t="s">
        <v>119</v>
      </c>
      <c r="H214" s="7" t="s">
        <v>187</v>
      </c>
      <c r="I214" s="7"/>
      <c r="J214" s="7" t="s">
        <v>311</v>
      </c>
      <c r="K214" s="7" t="s">
        <v>311</v>
      </c>
      <c r="L214" s="7" t="s">
        <v>25</v>
      </c>
      <c r="M214" s="8" t="s">
        <v>5463</v>
      </c>
    </row>
    <row r="215" spans="1:13">
      <c r="A215" s="1">
        <v>214</v>
      </c>
      <c r="B215" s="1" t="str">
        <f t="shared" si="3"/>
        <v>21</v>
      </c>
      <c r="C215" s="2">
        <v>5721402744</v>
      </c>
      <c r="D215" s="4" t="s">
        <v>120</v>
      </c>
      <c r="E215" s="5" t="s">
        <v>1606</v>
      </c>
      <c r="F215" s="6" t="s">
        <v>1049</v>
      </c>
      <c r="G215" s="7" t="s">
        <v>119</v>
      </c>
      <c r="H215" s="7" t="s">
        <v>187</v>
      </c>
      <c r="I215" s="7"/>
      <c r="J215" s="7" t="s">
        <v>311</v>
      </c>
      <c r="K215" s="7" t="s">
        <v>311</v>
      </c>
      <c r="L215" s="7" t="s">
        <v>25</v>
      </c>
      <c r="M215" s="8" t="s">
        <v>5463</v>
      </c>
    </row>
    <row r="216" spans="1:13">
      <c r="A216" s="1">
        <v>215</v>
      </c>
      <c r="B216" s="1" t="str">
        <f t="shared" si="3"/>
        <v>21</v>
      </c>
      <c r="C216" s="2">
        <v>5721404481</v>
      </c>
      <c r="D216" s="4" t="s">
        <v>120</v>
      </c>
      <c r="E216" s="5" t="s">
        <v>1607</v>
      </c>
      <c r="F216" s="6" t="s">
        <v>1608</v>
      </c>
      <c r="G216" s="7" t="s">
        <v>119</v>
      </c>
      <c r="H216" s="7" t="s">
        <v>187</v>
      </c>
      <c r="I216" s="7"/>
      <c r="J216" s="7" t="s">
        <v>311</v>
      </c>
      <c r="K216" s="7" t="s">
        <v>311</v>
      </c>
      <c r="L216" s="7" t="s">
        <v>25</v>
      </c>
      <c r="M216" s="8" t="s">
        <v>5464</v>
      </c>
    </row>
    <row r="217" spans="1:13">
      <c r="A217" s="1">
        <v>216</v>
      </c>
      <c r="B217" s="1" t="str">
        <f t="shared" si="3"/>
        <v>21</v>
      </c>
      <c r="C217" s="2">
        <v>5721403679</v>
      </c>
      <c r="D217" s="4" t="s">
        <v>120</v>
      </c>
      <c r="E217" s="5" t="s">
        <v>1609</v>
      </c>
      <c r="F217" s="6" t="s">
        <v>1200</v>
      </c>
      <c r="G217" s="7" t="s">
        <v>119</v>
      </c>
      <c r="H217" s="7" t="s">
        <v>187</v>
      </c>
      <c r="I217" s="7"/>
      <c r="J217" s="7" t="s">
        <v>311</v>
      </c>
      <c r="K217" s="7" t="s">
        <v>311</v>
      </c>
      <c r="L217" s="7" t="s">
        <v>25</v>
      </c>
      <c r="M217" s="8" t="s">
        <v>5463</v>
      </c>
    </row>
    <row r="218" spans="1:13">
      <c r="A218" s="1">
        <v>217</v>
      </c>
      <c r="B218" s="1" t="str">
        <f t="shared" si="3"/>
        <v>21</v>
      </c>
      <c r="C218" s="2">
        <v>5721403787</v>
      </c>
      <c r="D218" s="4" t="s">
        <v>120</v>
      </c>
      <c r="E218" s="5" t="s">
        <v>795</v>
      </c>
      <c r="F218" s="6" t="s">
        <v>1610</v>
      </c>
      <c r="G218" s="7" t="s">
        <v>119</v>
      </c>
      <c r="H218" s="7" t="s">
        <v>187</v>
      </c>
      <c r="I218" s="7"/>
      <c r="J218" s="7" t="s">
        <v>311</v>
      </c>
      <c r="K218" s="7" t="s">
        <v>311</v>
      </c>
      <c r="L218" s="7" t="s">
        <v>25</v>
      </c>
      <c r="M218" s="8" t="s">
        <v>5463</v>
      </c>
    </row>
    <row r="219" spans="1:13">
      <c r="A219" s="1">
        <v>218</v>
      </c>
      <c r="B219" s="1" t="str">
        <f t="shared" si="3"/>
        <v>21</v>
      </c>
      <c r="C219" s="2">
        <v>5721402991</v>
      </c>
      <c r="D219" s="4" t="s">
        <v>120</v>
      </c>
      <c r="E219" s="5" t="s">
        <v>1611</v>
      </c>
      <c r="F219" s="6" t="s">
        <v>1612</v>
      </c>
      <c r="G219" s="7" t="s">
        <v>119</v>
      </c>
      <c r="H219" s="7" t="s">
        <v>187</v>
      </c>
      <c r="I219" s="7"/>
      <c r="J219" s="7" t="s">
        <v>311</v>
      </c>
      <c r="K219" s="7" t="s">
        <v>311</v>
      </c>
      <c r="L219" s="7" t="s">
        <v>25</v>
      </c>
      <c r="M219" s="8" t="s">
        <v>5463</v>
      </c>
    </row>
    <row r="220" spans="1:13">
      <c r="A220" s="1">
        <v>219</v>
      </c>
      <c r="B220" s="1" t="str">
        <f t="shared" si="3"/>
        <v>21</v>
      </c>
      <c r="C220" s="2">
        <v>5721403105</v>
      </c>
      <c r="D220" s="4" t="s">
        <v>120</v>
      </c>
      <c r="E220" s="5" t="s">
        <v>1613</v>
      </c>
      <c r="F220" s="6" t="s">
        <v>1614</v>
      </c>
      <c r="G220" s="7" t="s">
        <v>119</v>
      </c>
      <c r="H220" s="7" t="s">
        <v>187</v>
      </c>
      <c r="I220" s="7"/>
      <c r="J220" s="7" t="s">
        <v>311</v>
      </c>
      <c r="K220" s="7" t="s">
        <v>311</v>
      </c>
      <c r="L220" s="7" t="s">
        <v>25</v>
      </c>
      <c r="M220" s="8" t="s">
        <v>5463</v>
      </c>
    </row>
    <row r="221" spans="1:13">
      <c r="A221" s="1">
        <v>220</v>
      </c>
      <c r="B221" s="1" t="str">
        <f t="shared" si="3"/>
        <v>21</v>
      </c>
      <c r="C221" s="2">
        <v>5721403150</v>
      </c>
      <c r="D221" s="4" t="s">
        <v>120</v>
      </c>
      <c r="E221" s="5" t="s">
        <v>1615</v>
      </c>
      <c r="F221" s="6" t="s">
        <v>1616</v>
      </c>
      <c r="G221" s="7" t="s">
        <v>119</v>
      </c>
      <c r="H221" s="7" t="s">
        <v>187</v>
      </c>
      <c r="I221" s="7"/>
      <c r="J221" s="7" t="s">
        <v>311</v>
      </c>
      <c r="K221" s="7" t="s">
        <v>311</v>
      </c>
      <c r="L221" s="7" t="s">
        <v>25</v>
      </c>
      <c r="M221" s="8" t="s">
        <v>5463</v>
      </c>
    </row>
    <row r="222" spans="1:13">
      <c r="A222" s="1">
        <v>221</v>
      </c>
      <c r="B222" s="1" t="str">
        <f t="shared" si="3"/>
        <v>21</v>
      </c>
      <c r="C222" s="2">
        <v>5721403196</v>
      </c>
      <c r="D222" s="4" t="s">
        <v>120</v>
      </c>
      <c r="E222" s="5" t="s">
        <v>1617</v>
      </c>
      <c r="F222" s="6" t="s">
        <v>1618</v>
      </c>
      <c r="G222" s="7" t="s">
        <v>119</v>
      </c>
      <c r="H222" s="7" t="s">
        <v>187</v>
      </c>
      <c r="I222" s="7"/>
      <c r="J222" s="7" t="s">
        <v>311</v>
      </c>
      <c r="K222" s="7" t="s">
        <v>311</v>
      </c>
      <c r="L222" s="7" t="s">
        <v>25</v>
      </c>
      <c r="M222" s="8" t="s">
        <v>5463</v>
      </c>
    </row>
    <row r="223" spans="1:13">
      <c r="A223" s="1">
        <v>222</v>
      </c>
      <c r="B223" s="1" t="str">
        <f t="shared" si="3"/>
        <v>21</v>
      </c>
      <c r="C223" s="2">
        <v>5721403237</v>
      </c>
      <c r="D223" s="4" t="s">
        <v>121</v>
      </c>
      <c r="E223" s="5" t="s">
        <v>1215</v>
      </c>
      <c r="F223" s="6" t="s">
        <v>1619</v>
      </c>
      <c r="G223" s="7" t="s">
        <v>119</v>
      </c>
      <c r="H223" s="7" t="s">
        <v>187</v>
      </c>
      <c r="I223" s="7"/>
      <c r="J223" s="7" t="s">
        <v>311</v>
      </c>
      <c r="K223" s="7" t="s">
        <v>311</v>
      </c>
      <c r="L223" s="7" t="s">
        <v>25</v>
      </c>
      <c r="M223" s="8" t="s">
        <v>5463</v>
      </c>
    </row>
    <row r="224" spans="1:13">
      <c r="A224" s="1">
        <v>223</v>
      </c>
      <c r="B224" s="1" t="str">
        <f t="shared" si="3"/>
        <v>21</v>
      </c>
      <c r="C224" s="2">
        <v>5721403303</v>
      </c>
      <c r="D224" s="4" t="s">
        <v>120</v>
      </c>
      <c r="E224" s="5" t="s">
        <v>1620</v>
      </c>
      <c r="F224" s="6" t="s">
        <v>1621</v>
      </c>
      <c r="G224" s="7" t="s">
        <v>119</v>
      </c>
      <c r="H224" s="7" t="s">
        <v>187</v>
      </c>
      <c r="I224" s="7"/>
      <c r="J224" s="7" t="s">
        <v>311</v>
      </c>
      <c r="K224" s="7" t="s">
        <v>311</v>
      </c>
      <c r="L224" s="7" t="s">
        <v>25</v>
      </c>
      <c r="M224" s="8" t="s">
        <v>5463</v>
      </c>
    </row>
    <row r="225" spans="1:13">
      <c r="A225" s="1">
        <v>224</v>
      </c>
      <c r="B225" s="1" t="str">
        <f t="shared" si="3"/>
        <v>21</v>
      </c>
      <c r="C225" s="2">
        <v>5721404261</v>
      </c>
      <c r="D225" s="4" t="s">
        <v>121</v>
      </c>
      <c r="E225" s="5" t="s">
        <v>361</v>
      </c>
      <c r="F225" s="6" t="s">
        <v>1622</v>
      </c>
      <c r="G225" s="7" t="s">
        <v>119</v>
      </c>
      <c r="H225" s="7" t="s">
        <v>187</v>
      </c>
      <c r="I225" s="7"/>
      <c r="J225" s="7" t="s">
        <v>311</v>
      </c>
      <c r="K225" s="7" t="s">
        <v>311</v>
      </c>
      <c r="L225" s="7" t="s">
        <v>25</v>
      </c>
      <c r="M225" s="8" t="s">
        <v>5464</v>
      </c>
    </row>
    <row r="226" spans="1:13">
      <c r="A226" s="1">
        <v>225</v>
      </c>
      <c r="B226" s="1" t="str">
        <f t="shared" si="3"/>
        <v>21</v>
      </c>
      <c r="C226" s="2">
        <v>5721404366</v>
      </c>
      <c r="D226" s="4" t="s">
        <v>120</v>
      </c>
      <c r="E226" s="5" t="s">
        <v>1175</v>
      </c>
      <c r="F226" s="6" t="s">
        <v>1549</v>
      </c>
      <c r="G226" s="7" t="s">
        <v>119</v>
      </c>
      <c r="H226" s="7" t="s">
        <v>187</v>
      </c>
      <c r="I226" s="7"/>
      <c r="J226" s="7" t="s">
        <v>311</v>
      </c>
      <c r="K226" s="7" t="s">
        <v>311</v>
      </c>
      <c r="L226" s="7" t="s">
        <v>25</v>
      </c>
      <c r="M226" s="8" t="s">
        <v>5464</v>
      </c>
    </row>
    <row r="227" spans="1:13">
      <c r="A227" s="1">
        <v>226</v>
      </c>
      <c r="B227" s="1" t="str">
        <f t="shared" si="3"/>
        <v>21</v>
      </c>
      <c r="C227" s="2">
        <v>5721404443</v>
      </c>
      <c r="D227" s="4" t="s">
        <v>121</v>
      </c>
      <c r="E227" s="5" t="s">
        <v>709</v>
      </c>
      <c r="F227" s="6" t="s">
        <v>1623</v>
      </c>
      <c r="G227" s="7" t="s">
        <v>119</v>
      </c>
      <c r="H227" s="7" t="s">
        <v>187</v>
      </c>
      <c r="I227" s="7"/>
      <c r="J227" s="7" t="s">
        <v>311</v>
      </c>
      <c r="K227" s="7" t="s">
        <v>311</v>
      </c>
      <c r="L227" s="7" t="s">
        <v>25</v>
      </c>
      <c r="M227" s="8" t="s">
        <v>5464</v>
      </c>
    </row>
    <row r="228" spans="1:13">
      <c r="A228" s="1">
        <v>227</v>
      </c>
      <c r="B228" s="1" t="str">
        <f t="shared" si="3"/>
        <v>21</v>
      </c>
      <c r="C228" s="2">
        <v>5721403819</v>
      </c>
      <c r="D228" s="4" t="s">
        <v>120</v>
      </c>
      <c r="E228" s="5" t="s">
        <v>1624</v>
      </c>
      <c r="F228" s="6" t="s">
        <v>1625</v>
      </c>
      <c r="G228" s="7" t="s">
        <v>119</v>
      </c>
      <c r="H228" s="7" t="s">
        <v>187</v>
      </c>
      <c r="I228" s="7"/>
      <c r="J228" s="7" t="s">
        <v>311</v>
      </c>
      <c r="K228" s="7" t="s">
        <v>311</v>
      </c>
      <c r="L228" s="7" t="s">
        <v>25</v>
      </c>
      <c r="M228" s="8" t="s">
        <v>5463</v>
      </c>
    </row>
    <row r="229" spans="1:13">
      <c r="A229" s="1">
        <v>228</v>
      </c>
      <c r="B229" s="1" t="str">
        <f t="shared" si="3"/>
        <v>21</v>
      </c>
      <c r="C229" s="2">
        <v>5721403844</v>
      </c>
      <c r="D229" s="4" t="s">
        <v>121</v>
      </c>
      <c r="E229" s="5" t="s">
        <v>554</v>
      </c>
      <c r="F229" s="6" t="s">
        <v>1626</v>
      </c>
      <c r="G229" s="7" t="s">
        <v>119</v>
      </c>
      <c r="H229" s="7" t="s">
        <v>187</v>
      </c>
      <c r="I229" s="7"/>
      <c r="J229" s="7" t="s">
        <v>311</v>
      </c>
      <c r="K229" s="7" t="s">
        <v>311</v>
      </c>
      <c r="L229" s="7" t="s">
        <v>25</v>
      </c>
      <c r="M229" s="8" t="s">
        <v>5463</v>
      </c>
    </row>
    <row r="230" spans="1:13">
      <c r="A230" s="1">
        <v>229</v>
      </c>
      <c r="B230" s="1" t="str">
        <f t="shared" si="3"/>
        <v>21</v>
      </c>
      <c r="C230" s="2">
        <v>5721404193</v>
      </c>
      <c r="D230" s="4" t="s">
        <v>120</v>
      </c>
      <c r="E230" s="5" t="s">
        <v>131</v>
      </c>
      <c r="F230" s="6" t="s">
        <v>1627</v>
      </c>
      <c r="G230" s="7" t="s">
        <v>119</v>
      </c>
      <c r="H230" s="7" t="s">
        <v>187</v>
      </c>
      <c r="I230" s="7"/>
      <c r="J230" s="7" t="s">
        <v>311</v>
      </c>
      <c r="K230" s="7" t="s">
        <v>311</v>
      </c>
      <c r="L230" s="7" t="s">
        <v>25</v>
      </c>
      <c r="M230" s="8" t="s">
        <v>5464</v>
      </c>
    </row>
    <row r="231" spans="1:13">
      <c r="A231" s="1">
        <v>230</v>
      </c>
      <c r="B231" s="1" t="str">
        <f t="shared" si="3"/>
        <v>21</v>
      </c>
      <c r="C231" s="2">
        <v>5521402917</v>
      </c>
      <c r="D231" s="4" t="s">
        <v>121</v>
      </c>
      <c r="E231" s="5" t="s">
        <v>693</v>
      </c>
      <c r="F231" s="6" t="s">
        <v>1628</v>
      </c>
      <c r="G231" s="7" t="s">
        <v>119</v>
      </c>
      <c r="H231" s="7" t="s">
        <v>187</v>
      </c>
      <c r="I231" s="7"/>
      <c r="J231" s="7" t="s">
        <v>311</v>
      </c>
      <c r="K231" s="7" t="s">
        <v>311</v>
      </c>
      <c r="L231" s="7" t="s">
        <v>25</v>
      </c>
      <c r="M231" s="8" t="s">
        <v>5463</v>
      </c>
    </row>
    <row r="232" spans="1:13">
      <c r="A232" s="1">
        <v>231</v>
      </c>
      <c r="B232" s="1" t="str">
        <f t="shared" si="3"/>
        <v>21</v>
      </c>
      <c r="C232" s="2">
        <v>5521402106</v>
      </c>
      <c r="D232" s="4" t="s">
        <v>120</v>
      </c>
      <c r="E232" s="5" t="s">
        <v>1629</v>
      </c>
      <c r="F232" s="6" t="s">
        <v>1630</v>
      </c>
      <c r="G232" s="7" t="s">
        <v>119</v>
      </c>
      <c r="H232" s="7" t="s">
        <v>187</v>
      </c>
      <c r="I232" s="7"/>
      <c r="J232" s="7" t="s">
        <v>311</v>
      </c>
      <c r="K232" s="7" t="s">
        <v>311</v>
      </c>
      <c r="L232" s="7" t="s">
        <v>25</v>
      </c>
      <c r="M232" s="8" t="s">
        <v>5463</v>
      </c>
    </row>
    <row r="233" spans="1:13">
      <c r="A233" s="1">
        <v>232</v>
      </c>
      <c r="B233" s="1" t="str">
        <f t="shared" si="3"/>
        <v>21</v>
      </c>
      <c r="C233" s="2">
        <v>5521403011</v>
      </c>
      <c r="D233" s="4" t="s">
        <v>120</v>
      </c>
      <c r="E233" s="5" t="s">
        <v>1631</v>
      </c>
      <c r="F233" s="6" t="s">
        <v>1632</v>
      </c>
      <c r="G233" s="7" t="s">
        <v>119</v>
      </c>
      <c r="H233" s="7" t="s">
        <v>187</v>
      </c>
      <c r="I233" s="7"/>
      <c r="J233" s="7" t="s">
        <v>311</v>
      </c>
      <c r="K233" s="7" t="s">
        <v>311</v>
      </c>
      <c r="L233" s="7" t="s">
        <v>25</v>
      </c>
      <c r="M233" s="8" t="s">
        <v>5463</v>
      </c>
    </row>
    <row r="234" spans="1:13">
      <c r="A234" s="1">
        <v>233</v>
      </c>
      <c r="B234" s="1" t="str">
        <f t="shared" si="3"/>
        <v>21</v>
      </c>
      <c r="C234" s="2">
        <v>5521403288</v>
      </c>
      <c r="D234" s="4" t="s">
        <v>120</v>
      </c>
      <c r="E234" s="5" t="s">
        <v>1633</v>
      </c>
      <c r="F234" s="6" t="s">
        <v>1634</v>
      </c>
      <c r="G234" s="7" t="s">
        <v>119</v>
      </c>
      <c r="H234" s="7" t="s">
        <v>187</v>
      </c>
      <c r="I234" s="7"/>
      <c r="J234" s="7" t="s">
        <v>311</v>
      </c>
      <c r="K234" s="7" t="s">
        <v>311</v>
      </c>
      <c r="L234" s="7" t="s">
        <v>25</v>
      </c>
      <c r="M234" s="8" t="s">
        <v>5464</v>
      </c>
    </row>
    <row r="235" spans="1:13">
      <c r="A235" s="1">
        <v>234</v>
      </c>
      <c r="B235" s="1" t="str">
        <f t="shared" si="3"/>
        <v>21</v>
      </c>
      <c r="C235" s="2">
        <v>5521401897</v>
      </c>
      <c r="D235" s="4" t="s">
        <v>120</v>
      </c>
      <c r="E235" s="5" t="s">
        <v>589</v>
      </c>
      <c r="F235" s="6" t="s">
        <v>1635</v>
      </c>
      <c r="G235" s="7" t="s">
        <v>119</v>
      </c>
      <c r="H235" s="7" t="s">
        <v>187</v>
      </c>
      <c r="I235" s="7"/>
      <c r="J235" s="7" t="s">
        <v>311</v>
      </c>
      <c r="K235" s="7" t="s">
        <v>311</v>
      </c>
      <c r="L235" s="7" t="s">
        <v>25</v>
      </c>
      <c r="M235" s="8" t="s">
        <v>5463</v>
      </c>
    </row>
    <row r="236" spans="1:13">
      <c r="A236" s="1">
        <v>235</v>
      </c>
      <c r="B236" s="1" t="str">
        <f t="shared" si="3"/>
        <v>21</v>
      </c>
      <c r="C236" s="2">
        <v>5521400986</v>
      </c>
      <c r="D236" s="4" t="s">
        <v>120</v>
      </c>
      <c r="E236" s="5" t="s">
        <v>177</v>
      </c>
      <c r="F236" s="6" t="s">
        <v>1636</v>
      </c>
      <c r="G236" s="7" t="s">
        <v>119</v>
      </c>
      <c r="H236" s="7" t="s">
        <v>187</v>
      </c>
      <c r="I236" s="7"/>
      <c r="J236" s="7" t="s">
        <v>311</v>
      </c>
      <c r="K236" s="7" t="s">
        <v>311</v>
      </c>
      <c r="L236" s="7" t="s">
        <v>25</v>
      </c>
      <c r="M236" s="8" t="s">
        <v>5463</v>
      </c>
    </row>
    <row r="237" spans="1:13">
      <c r="A237" s="1">
        <v>236</v>
      </c>
      <c r="B237" s="1" t="str">
        <f t="shared" si="3"/>
        <v>21</v>
      </c>
      <c r="C237" s="2">
        <v>5521400157</v>
      </c>
      <c r="D237" s="4" t="s">
        <v>121</v>
      </c>
      <c r="E237" s="5" t="s">
        <v>690</v>
      </c>
      <c r="F237" s="6" t="s">
        <v>878</v>
      </c>
      <c r="G237" s="7" t="s">
        <v>119</v>
      </c>
      <c r="H237" s="7" t="s">
        <v>187</v>
      </c>
      <c r="I237" s="7"/>
      <c r="J237" s="7" t="s">
        <v>311</v>
      </c>
      <c r="K237" s="7" t="s">
        <v>311</v>
      </c>
      <c r="L237" s="7" t="s">
        <v>25</v>
      </c>
      <c r="M237" s="8" t="s">
        <v>5463</v>
      </c>
    </row>
    <row r="238" spans="1:13">
      <c r="A238" s="1">
        <v>237</v>
      </c>
      <c r="B238" s="1" t="str">
        <f t="shared" si="3"/>
        <v>21</v>
      </c>
      <c r="C238" s="2">
        <v>5521401325</v>
      </c>
      <c r="D238" s="4" t="s">
        <v>121</v>
      </c>
      <c r="E238" s="5" t="s">
        <v>1637</v>
      </c>
      <c r="F238" s="6" t="s">
        <v>1638</v>
      </c>
      <c r="G238" s="7" t="s">
        <v>119</v>
      </c>
      <c r="H238" s="7" t="s">
        <v>187</v>
      </c>
      <c r="I238" s="7"/>
      <c r="J238" s="7" t="s">
        <v>311</v>
      </c>
      <c r="K238" s="7" t="s">
        <v>311</v>
      </c>
      <c r="L238" s="7" t="s">
        <v>25</v>
      </c>
      <c r="M238" s="8" t="s">
        <v>5463</v>
      </c>
    </row>
    <row r="239" spans="1:13">
      <c r="A239" s="1">
        <v>238</v>
      </c>
      <c r="B239" s="1" t="str">
        <f t="shared" si="3"/>
        <v>21</v>
      </c>
      <c r="C239" s="2">
        <v>5521400346</v>
      </c>
      <c r="D239" s="4" t="s">
        <v>121</v>
      </c>
      <c r="E239" s="5" t="s">
        <v>192</v>
      </c>
      <c r="F239" s="6" t="s">
        <v>1639</v>
      </c>
      <c r="G239" s="7" t="s">
        <v>119</v>
      </c>
      <c r="H239" s="7" t="s">
        <v>187</v>
      </c>
      <c r="I239" s="7"/>
      <c r="J239" s="7" t="s">
        <v>311</v>
      </c>
      <c r="K239" s="7" t="s">
        <v>311</v>
      </c>
      <c r="L239" s="7" t="s">
        <v>25</v>
      </c>
      <c r="M239" s="8" t="s">
        <v>5463</v>
      </c>
    </row>
    <row r="240" spans="1:13">
      <c r="A240" s="1">
        <v>239</v>
      </c>
      <c r="B240" s="1" t="str">
        <f t="shared" si="3"/>
        <v>21</v>
      </c>
      <c r="C240" s="2">
        <v>5521401356</v>
      </c>
      <c r="D240" s="4" t="s">
        <v>121</v>
      </c>
      <c r="E240" s="5" t="s">
        <v>1640</v>
      </c>
      <c r="F240" s="6" t="s">
        <v>1641</v>
      </c>
      <c r="G240" s="7" t="s">
        <v>119</v>
      </c>
      <c r="H240" s="7" t="s">
        <v>187</v>
      </c>
      <c r="I240" s="7"/>
      <c r="J240" s="7" t="s">
        <v>311</v>
      </c>
      <c r="K240" s="7" t="s">
        <v>311</v>
      </c>
      <c r="L240" s="7" t="s">
        <v>25</v>
      </c>
      <c r="M240" s="8" t="s">
        <v>5463</v>
      </c>
    </row>
    <row r="241" spans="1:13">
      <c r="A241" s="1">
        <v>240</v>
      </c>
      <c r="B241" s="1" t="str">
        <f t="shared" si="3"/>
        <v>21</v>
      </c>
      <c r="C241" s="2">
        <v>5621401786</v>
      </c>
      <c r="D241" s="4" t="s">
        <v>120</v>
      </c>
      <c r="E241" s="5" t="s">
        <v>812</v>
      </c>
      <c r="F241" s="6" t="s">
        <v>1642</v>
      </c>
      <c r="G241" s="7" t="s">
        <v>119</v>
      </c>
      <c r="H241" s="7" t="s">
        <v>187</v>
      </c>
      <c r="I241" s="7"/>
      <c r="J241" s="7" t="s">
        <v>311</v>
      </c>
      <c r="K241" s="7" t="s">
        <v>311</v>
      </c>
      <c r="L241" s="7" t="s">
        <v>25</v>
      </c>
      <c r="M241" s="8" t="s">
        <v>5463</v>
      </c>
    </row>
    <row r="242" spans="1:13">
      <c r="A242" s="1">
        <v>241</v>
      </c>
      <c r="B242" s="1" t="str">
        <f t="shared" si="3"/>
        <v>21</v>
      </c>
      <c r="C242" s="2">
        <v>5621401876</v>
      </c>
      <c r="D242" s="4" t="s">
        <v>120</v>
      </c>
      <c r="E242" s="5" t="s">
        <v>774</v>
      </c>
      <c r="F242" s="6" t="s">
        <v>1643</v>
      </c>
      <c r="G242" s="7" t="s">
        <v>119</v>
      </c>
      <c r="H242" s="7" t="s">
        <v>187</v>
      </c>
      <c r="I242" s="7"/>
      <c r="J242" s="7" t="s">
        <v>311</v>
      </c>
      <c r="K242" s="7" t="s">
        <v>311</v>
      </c>
      <c r="L242" s="7" t="s">
        <v>25</v>
      </c>
      <c r="M242" s="8" t="s">
        <v>5463</v>
      </c>
    </row>
    <row r="243" spans="1:13">
      <c r="A243" s="1">
        <v>242</v>
      </c>
      <c r="B243" s="1" t="str">
        <f t="shared" si="3"/>
        <v>21</v>
      </c>
      <c r="C243" s="2">
        <v>5621401933</v>
      </c>
      <c r="D243" s="4" t="s">
        <v>120</v>
      </c>
      <c r="E243" s="5" t="s">
        <v>1644</v>
      </c>
      <c r="F243" s="6" t="s">
        <v>1645</v>
      </c>
      <c r="G243" s="7" t="s">
        <v>119</v>
      </c>
      <c r="H243" s="7" t="s">
        <v>187</v>
      </c>
      <c r="I243" s="7"/>
      <c r="J243" s="7" t="s">
        <v>311</v>
      </c>
      <c r="K243" s="7" t="s">
        <v>311</v>
      </c>
      <c r="L243" s="7" t="s">
        <v>25</v>
      </c>
      <c r="M243" s="8" t="s">
        <v>5463</v>
      </c>
    </row>
    <row r="244" spans="1:13">
      <c r="A244" s="1">
        <v>243</v>
      </c>
      <c r="B244" s="1" t="str">
        <f t="shared" si="3"/>
        <v>21</v>
      </c>
      <c r="C244" s="2">
        <v>5621401959</v>
      </c>
      <c r="D244" s="4" t="s">
        <v>121</v>
      </c>
      <c r="E244" s="5" t="s">
        <v>1646</v>
      </c>
      <c r="F244" s="6" t="s">
        <v>1647</v>
      </c>
      <c r="G244" s="7" t="s">
        <v>119</v>
      </c>
      <c r="H244" s="7" t="s">
        <v>187</v>
      </c>
      <c r="I244" s="7"/>
      <c r="J244" s="7" t="s">
        <v>311</v>
      </c>
      <c r="K244" s="7" t="s">
        <v>311</v>
      </c>
      <c r="L244" s="7" t="s">
        <v>25</v>
      </c>
      <c r="M244" s="8" t="s">
        <v>5463</v>
      </c>
    </row>
    <row r="245" spans="1:13">
      <c r="A245" s="1">
        <v>244</v>
      </c>
      <c r="B245" s="1" t="str">
        <f t="shared" si="3"/>
        <v>21</v>
      </c>
      <c r="C245" s="2">
        <v>5621402020</v>
      </c>
      <c r="D245" s="4" t="s">
        <v>120</v>
      </c>
      <c r="E245" s="5" t="s">
        <v>998</v>
      </c>
      <c r="F245" s="6" t="s">
        <v>678</v>
      </c>
      <c r="G245" s="7" t="s">
        <v>119</v>
      </c>
      <c r="H245" s="7" t="s">
        <v>187</v>
      </c>
      <c r="I245" s="7"/>
      <c r="J245" s="7" t="s">
        <v>311</v>
      </c>
      <c r="K245" s="7" t="s">
        <v>311</v>
      </c>
      <c r="L245" s="7" t="s">
        <v>25</v>
      </c>
      <c r="M245" s="8" t="s">
        <v>5463</v>
      </c>
    </row>
    <row r="246" spans="1:13">
      <c r="A246" s="1">
        <v>245</v>
      </c>
      <c r="B246" s="1" t="str">
        <f t="shared" si="3"/>
        <v>21</v>
      </c>
      <c r="C246" s="2">
        <v>5621402097</v>
      </c>
      <c r="D246" s="4" t="s">
        <v>120</v>
      </c>
      <c r="E246" s="5" t="s">
        <v>163</v>
      </c>
      <c r="F246" s="6" t="s">
        <v>1648</v>
      </c>
      <c r="G246" s="7" t="s">
        <v>119</v>
      </c>
      <c r="H246" s="7" t="s">
        <v>187</v>
      </c>
      <c r="I246" s="7"/>
      <c r="J246" s="7" t="s">
        <v>311</v>
      </c>
      <c r="K246" s="7" t="s">
        <v>311</v>
      </c>
      <c r="L246" s="7" t="s">
        <v>25</v>
      </c>
      <c r="M246" s="8" t="s">
        <v>5463</v>
      </c>
    </row>
    <row r="247" spans="1:13">
      <c r="A247" s="1">
        <v>246</v>
      </c>
      <c r="B247" s="1" t="str">
        <f t="shared" si="3"/>
        <v>21</v>
      </c>
      <c r="C247" s="2">
        <v>5621402107</v>
      </c>
      <c r="D247" s="4" t="s">
        <v>120</v>
      </c>
      <c r="E247" s="5" t="s">
        <v>553</v>
      </c>
      <c r="F247" s="6" t="s">
        <v>1649</v>
      </c>
      <c r="G247" s="7" t="s">
        <v>119</v>
      </c>
      <c r="H247" s="7" t="s">
        <v>187</v>
      </c>
      <c r="I247" s="7"/>
      <c r="J247" s="7" t="s">
        <v>311</v>
      </c>
      <c r="K247" s="7" t="s">
        <v>311</v>
      </c>
      <c r="L247" s="7" t="s">
        <v>25</v>
      </c>
      <c r="M247" s="8" t="s">
        <v>5463</v>
      </c>
    </row>
    <row r="248" spans="1:13">
      <c r="A248" s="1">
        <v>247</v>
      </c>
      <c r="B248" s="1" t="str">
        <f t="shared" si="3"/>
        <v>21</v>
      </c>
      <c r="C248" s="2">
        <v>5621402284</v>
      </c>
      <c r="D248" s="4" t="s">
        <v>120</v>
      </c>
      <c r="E248" s="5" t="s">
        <v>127</v>
      </c>
      <c r="F248" s="6" t="s">
        <v>1650</v>
      </c>
      <c r="G248" s="7" t="s">
        <v>119</v>
      </c>
      <c r="H248" s="7" t="s">
        <v>187</v>
      </c>
      <c r="I248" s="7"/>
      <c r="J248" s="7" t="s">
        <v>311</v>
      </c>
      <c r="K248" s="7" t="s">
        <v>311</v>
      </c>
      <c r="L248" s="7" t="s">
        <v>25</v>
      </c>
      <c r="M248" s="8" t="s">
        <v>5463</v>
      </c>
    </row>
    <row r="249" spans="1:13">
      <c r="A249" s="1">
        <v>248</v>
      </c>
      <c r="B249" s="1" t="str">
        <f t="shared" si="3"/>
        <v>21</v>
      </c>
      <c r="C249" s="2">
        <v>5621402291</v>
      </c>
      <c r="D249" s="4" t="s">
        <v>120</v>
      </c>
      <c r="E249" s="5" t="s">
        <v>127</v>
      </c>
      <c r="F249" s="6" t="s">
        <v>1651</v>
      </c>
      <c r="G249" s="7" t="s">
        <v>119</v>
      </c>
      <c r="H249" s="7" t="s">
        <v>187</v>
      </c>
      <c r="I249" s="7"/>
      <c r="J249" s="7" t="s">
        <v>311</v>
      </c>
      <c r="K249" s="7" t="s">
        <v>311</v>
      </c>
      <c r="L249" s="7" t="s">
        <v>25</v>
      </c>
      <c r="M249" s="8" t="s">
        <v>5463</v>
      </c>
    </row>
    <row r="250" spans="1:13">
      <c r="A250" s="1">
        <v>249</v>
      </c>
      <c r="B250" s="1" t="str">
        <f t="shared" si="3"/>
        <v>21</v>
      </c>
      <c r="C250" s="2">
        <v>5621402402</v>
      </c>
      <c r="D250" s="4" t="s">
        <v>120</v>
      </c>
      <c r="E250" s="5" t="s">
        <v>1652</v>
      </c>
      <c r="F250" s="6" t="s">
        <v>1653</v>
      </c>
      <c r="G250" s="7" t="s">
        <v>119</v>
      </c>
      <c r="H250" s="7" t="s">
        <v>187</v>
      </c>
      <c r="I250" s="7"/>
      <c r="J250" s="7" t="s">
        <v>311</v>
      </c>
      <c r="K250" s="7" t="s">
        <v>311</v>
      </c>
      <c r="L250" s="7" t="s">
        <v>25</v>
      </c>
      <c r="M250" s="8" t="s">
        <v>5463</v>
      </c>
    </row>
    <row r="251" spans="1:13">
      <c r="A251" s="1">
        <v>250</v>
      </c>
      <c r="B251" s="1" t="str">
        <f t="shared" si="3"/>
        <v>21</v>
      </c>
      <c r="C251" s="2">
        <v>5621402413</v>
      </c>
      <c r="D251" s="4" t="s">
        <v>120</v>
      </c>
      <c r="E251" s="5" t="s">
        <v>391</v>
      </c>
      <c r="F251" s="6" t="s">
        <v>1654</v>
      </c>
      <c r="G251" s="7" t="s">
        <v>119</v>
      </c>
      <c r="H251" s="7" t="s">
        <v>187</v>
      </c>
      <c r="I251" s="7"/>
      <c r="J251" s="7" t="s">
        <v>311</v>
      </c>
      <c r="K251" s="7" t="s">
        <v>311</v>
      </c>
      <c r="L251" s="7" t="s">
        <v>25</v>
      </c>
      <c r="M251" s="8" t="s">
        <v>5463</v>
      </c>
    </row>
    <row r="252" spans="1:13">
      <c r="A252" s="1">
        <v>251</v>
      </c>
      <c r="B252" s="1" t="str">
        <f t="shared" si="3"/>
        <v>21</v>
      </c>
      <c r="C252" s="2">
        <v>5621402824</v>
      </c>
      <c r="D252" s="4" t="s">
        <v>121</v>
      </c>
      <c r="E252" s="5" t="s">
        <v>1655</v>
      </c>
      <c r="F252" s="6" t="s">
        <v>1656</v>
      </c>
      <c r="G252" s="7" t="s">
        <v>119</v>
      </c>
      <c r="H252" s="7" t="s">
        <v>187</v>
      </c>
      <c r="I252" s="7"/>
      <c r="J252" s="7" t="s">
        <v>311</v>
      </c>
      <c r="K252" s="7" t="s">
        <v>311</v>
      </c>
      <c r="L252" s="7" t="s">
        <v>25</v>
      </c>
      <c r="M252" s="8" t="s">
        <v>5463</v>
      </c>
    </row>
    <row r="253" spans="1:13">
      <c r="A253" s="1">
        <v>252</v>
      </c>
      <c r="B253" s="1" t="str">
        <f t="shared" si="3"/>
        <v>21</v>
      </c>
      <c r="C253" s="2">
        <v>5621402163</v>
      </c>
      <c r="D253" s="4" t="s">
        <v>120</v>
      </c>
      <c r="E253" s="5" t="s">
        <v>1657</v>
      </c>
      <c r="F253" s="6" t="s">
        <v>1658</v>
      </c>
      <c r="G253" s="7" t="s">
        <v>119</v>
      </c>
      <c r="H253" s="7" t="s">
        <v>187</v>
      </c>
      <c r="I253" s="7"/>
      <c r="J253" s="7" t="s">
        <v>311</v>
      </c>
      <c r="K253" s="7" t="s">
        <v>311</v>
      </c>
      <c r="L253" s="7" t="s">
        <v>25</v>
      </c>
      <c r="M253" s="8" t="s">
        <v>5463</v>
      </c>
    </row>
    <row r="254" spans="1:13">
      <c r="A254" s="1">
        <v>253</v>
      </c>
      <c r="B254" s="1" t="str">
        <f t="shared" si="3"/>
        <v>21</v>
      </c>
      <c r="C254" s="2">
        <v>5621403324</v>
      </c>
      <c r="D254" s="4" t="s">
        <v>121</v>
      </c>
      <c r="E254" s="5" t="s">
        <v>1659</v>
      </c>
      <c r="F254" s="6" t="s">
        <v>1660</v>
      </c>
      <c r="G254" s="7" t="s">
        <v>119</v>
      </c>
      <c r="H254" s="7" t="s">
        <v>187</v>
      </c>
      <c r="I254" s="7"/>
      <c r="J254" s="7" t="s">
        <v>311</v>
      </c>
      <c r="K254" s="7" t="s">
        <v>311</v>
      </c>
      <c r="L254" s="7" t="s">
        <v>25</v>
      </c>
      <c r="M254" s="8" t="s">
        <v>5464</v>
      </c>
    </row>
    <row r="255" spans="1:13">
      <c r="A255" s="1">
        <v>254</v>
      </c>
      <c r="B255" s="1" t="str">
        <f t="shared" si="3"/>
        <v>21</v>
      </c>
      <c r="C255" s="2">
        <v>5621402592</v>
      </c>
      <c r="D255" s="4" t="s">
        <v>120</v>
      </c>
      <c r="E255" s="5" t="s">
        <v>1229</v>
      </c>
      <c r="F255" s="6" t="s">
        <v>1661</v>
      </c>
      <c r="G255" s="7" t="s">
        <v>119</v>
      </c>
      <c r="H255" s="7" t="s">
        <v>187</v>
      </c>
      <c r="I255" s="7"/>
      <c r="J255" s="7" t="s">
        <v>311</v>
      </c>
      <c r="K255" s="7" t="s">
        <v>311</v>
      </c>
      <c r="L255" s="7" t="s">
        <v>25</v>
      </c>
      <c r="M255" s="8" t="s">
        <v>5463</v>
      </c>
    </row>
    <row r="256" spans="1:13">
      <c r="A256" s="1">
        <v>255</v>
      </c>
      <c r="B256" s="1" t="str">
        <f t="shared" si="3"/>
        <v>21</v>
      </c>
      <c r="C256" s="2">
        <v>5621402602</v>
      </c>
      <c r="D256" s="4" t="s">
        <v>120</v>
      </c>
      <c r="E256" s="5" t="s">
        <v>1662</v>
      </c>
      <c r="F256" s="6" t="s">
        <v>1663</v>
      </c>
      <c r="G256" s="7" t="s">
        <v>119</v>
      </c>
      <c r="H256" s="7" t="s">
        <v>187</v>
      </c>
      <c r="I256" s="7"/>
      <c r="J256" s="7" t="s">
        <v>311</v>
      </c>
      <c r="K256" s="7" t="s">
        <v>311</v>
      </c>
      <c r="L256" s="7" t="s">
        <v>25</v>
      </c>
      <c r="M256" s="8" t="s">
        <v>5463</v>
      </c>
    </row>
    <row r="257" spans="1:13">
      <c r="A257" s="1">
        <v>256</v>
      </c>
      <c r="B257" s="1" t="str">
        <f t="shared" si="3"/>
        <v>21</v>
      </c>
      <c r="C257" s="2">
        <v>5621402648</v>
      </c>
      <c r="D257" s="4" t="s">
        <v>121</v>
      </c>
      <c r="E257" s="5" t="s">
        <v>784</v>
      </c>
      <c r="F257" s="6" t="s">
        <v>1664</v>
      </c>
      <c r="G257" s="7" t="s">
        <v>119</v>
      </c>
      <c r="H257" s="7" t="s">
        <v>187</v>
      </c>
      <c r="I257" s="7"/>
      <c r="J257" s="7" t="s">
        <v>311</v>
      </c>
      <c r="K257" s="7" t="s">
        <v>311</v>
      </c>
      <c r="L257" s="7" t="s">
        <v>25</v>
      </c>
      <c r="M257" s="8" t="s">
        <v>5463</v>
      </c>
    </row>
    <row r="258" spans="1:13">
      <c r="A258" s="1">
        <v>257</v>
      </c>
      <c r="B258" s="1" t="str">
        <f t="shared" si="3"/>
        <v>21</v>
      </c>
      <c r="C258" s="2">
        <v>5621402693</v>
      </c>
      <c r="D258" s="4" t="s">
        <v>121</v>
      </c>
      <c r="E258" s="5" t="s">
        <v>1665</v>
      </c>
      <c r="F258" s="6" t="s">
        <v>1495</v>
      </c>
      <c r="G258" s="7" t="s">
        <v>119</v>
      </c>
      <c r="H258" s="7" t="s">
        <v>187</v>
      </c>
      <c r="I258" s="7"/>
      <c r="J258" s="7" t="s">
        <v>311</v>
      </c>
      <c r="K258" s="7" t="s">
        <v>311</v>
      </c>
      <c r="L258" s="7" t="s">
        <v>25</v>
      </c>
      <c r="M258" s="8" t="s">
        <v>5463</v>
      </c>
    </row>
    <row r="259" spans="1:13">
      <c r="A259" s="1">
        <v>258</v>
      </c>
      <c r="B259" s="1" t="str">
        <f t="shared" ref="B259:B322" si="4">MID(C259,3,2)</f>
        <v>21</v>
      </c>
      <c r="C259" s="2">
        <v>5621402705</v>
      </c>
      <c r="D259" s="4" t="s">
        <v>120</v>
      </c>
      <c r="E259" s="5" t="s">
        <v>1666</v>
      </c>
      <c r="F259" s="6" t="s">
        <v>1667</v>
      </c>
      <c r="G259" s="7" t="s">
        <v>119</v>
      </c>
      <c r="H259" s="7" t="s">
        <v>187</v>
      </c>
      <c r="I259" s="7"/>
      <c r="J259" s="7" t="s">
        <v>311</v>
      </c>
      <c r="K259" s="7" t="s">
        <v>311</v>
      </c>
      <c r="L259" s="7" t="s">
        <v>25</v>
      </c>
      <c r="M259" s="8" t="s">
        <v>5463</v>
      </c>
    </row>
    <row r="260" spans="1:13">
      <c r="A260" s="1">
        <v>259</v>
      </c>
      <c r="B260" s="1" t="str">
        <f t="shared" si="4"/>
        <v>21</v>
      </c>
      <c r="C260" s="2">
        <v>5621403113</v>
      </c>
      <c r="D260" s="4" t="s">
        <v>120</v>
      </c>
      <c r="E260" s="5" t="s">
        <v>582</v>
      </c>
      <c r="F260" s="6" t="s">
        <v>1668</v>
      </c>
      <c r="G260" s="7" t="s">
        <v>119</v>
      </c>
      <c r="H260" s="7" t="s">
        <v>187</v>
      </c>
      <c r="I260" s="7"/>
      <c r="J260" s="7" t="s">
        <v>311</v>
      </c>
      <c r="K260" s="7" t="s">
        <v>311</v>
      </c>
      <c r="L260" s="7" t="s">
        <v>25</v>
      </c>
      <c r="M260" s="8" t="s">
        <v>5464</v>
      </c>
    </row>
    <row r="261" spans="1:13">
      <c r="A261" s="1">
        <v>260</v>
      </c>
      <c r="B261" s="1" t="str">
        <f t="shared" si="4"/>
        <v>21</v>
      </c>
      <c r="C261" s="2">
        <v>5621400806</v>
      </c>
      <c r="D261" s="4" t="s">
        <v>120</v>
      </c>
      <c r="E261" s="5" t="s">
        <v>1669</v>
      </c>
      <c r="F261" s="6" t="s">
        <v>1670</v>
      </c>
      <c r="G261" s="7" t="s">
        <v>119</v>
      </c>
      <c r="H261" s="7" t="s">
        <v>187</v>
      </c>
      <c r="I261" s="7"/>
      <c r="J261" s="7" t="s">
        <v>311</v>
      </c>
      <c r="K261" s="7" t="s">
        <v>311</v>
      </c>
      <c r="L261" s="7" t="s">
        <v>25</v>
      </c>
      <c r="M261" s="8" t="s">
        <v>5463</v>
      </c>
    </row>
    <row r="262" spans="1:13">
      <c r="A262" s="1">
        <v>261</v>
      </c>
      <c r="B262" s="1" t="str">
        <f t="shared" si="4"/>
        <v>21</v>
      </c>
      <c r="C262" s="2">
        <v>5621400820</v>
      </c>
      <c r="D262" s="4" t="s">
        <v>120</v>
      </c>
      <c r="E262" s="5" t="s">
        <v>1671</v>
      </c>
      <c r="F262" s="6" t="s">
        <v>1672</v>
      </c>
      <c r="G262" s="7" t="s">
        <v>119</v>
      </c>
      <c r="H262" s="7" t="s">
        <v>187</v>
      </c>
      <c r="I262" s="7"/>
      <c r="J262" s="7" t="s">
        <v>311</v>
      </c>
      <c r="K262" s="7" t="s">
        <v>311</v>
      </c>
      <c r="L262" s="7" t="s">
        <v>25</v>
      </c>
      <c r="M262" s="8" t="s">
        <v>5463</v>
      </c>
    </row>
    <row r="263" spans="1:13">
      <c r="A263" s="1">
        <v>262</v>
      </c>
      <c r="B263" s="1" t="str">
        <f t="shared" si="4"/>
        <v>21</v>
      </c>
      <c r="C263" s="2">
        <v>5621400949</v>
      </c>
      <c r="D263" s="4" t="s">
        <v>120</v>
      </c>
      <c r="E263" s="5" t="s">
        <v>1673</v>
      </c>
      <c r="F263" s="6" t="s">
        <v>1674</v>
      </c>
      <c r="G263" s="7" t="s">
        <v>119</v>
      </c>
      <c r="H263" s="7" t="s">
        <v>187</v>
      </c>
      <c r="I263" s="7"/>
      <c r="J263" s="7" t="s">
        <v>311</v>
      </c>
      <c r="K263" s="7" t="s">
        <v>311</v>
      </c>
      <c r="L263" s="7" t="s">
        <v>25</v>
      </c>
      <c r="M263" s="8" t="s">
        <v>5463</v>
      </c>
    </row>
    <row r="264" spans="1:13">
      <c r="A264" s="1">
        <v>263</v>
      </c>
      <c r="B264" s="1" t="str">
        <f t="shared" si="4"/>
        <v>21</v>
      </c>
      <c r="C264" s="2">
        <v>5621401058</v>
      </c>
      <c r="D264" s="4" t="s">
        <v>120</v>
      </c>
      <c r="E264" s="5" t="s">
        <v>558</v>
      </c>
      <c r="F264" s="6" t="s">
        <v>1675</v>
      </c>
      <c r="G264" s="7" t="s">
        <v>119</v>
      </c>
      <c r="H264" s="7" t="s">
        <v>187</v>
      </c>
      <c r="I264" s="7"/>
      <c r="J264" s="7" t="s">
        <v>311</v>
      </c>
      <c r="K264" s="7" t="s">
        <v>311</v>
      </c>
      <c r="L264" s="7" t="s">
        <v>25</v>
      </c>
      <c r="M264" s="8" t="s">
        <v>5463</v>
      </c>
    </row>
    <row r="265" spans="1:13">
      <c r="A265" s="1">
        <v>264</v>
      </c>
      <c r="B265" s="1" t="str">
        <f t="shared" si="4"/>
        <v>21</v>
      </c>
      <c r="C265" s="2">
        <v>5621401128</v>
      </c>
      <c r="D265" s="4" t="s">
        <v>120</v>
      </c>
      <c r="E265" s="5" t="s">
        <v>1209</v>
      </c>
      <c r="F265" s="6" t="s">
        <v>1676</v>
      </c>
      <c r="G265" s="7" t="s">
        <v>119</v>
      </c>
      <c r="H265" s="7" t="s">
        <v>187</v>
      </c>
      <c r="I265" s="7"/>
      <c r="J265" s="7" t="s">
        <v>311</v>
      </c>
      <c r="K265" s="7" t="s">
        <v>311</v>
      </c>
      <c r="L265" s="7" t="s">
        <v>25</v>
      </c>
      <c r="M265" s="8" t="s">
        <v>5463</v>
      </c>
    </row>
    <row r="266" spans="1:13">
      <c r="A266" s="1">
        <v>265</v>
      </c>
      <c r="B266" s="1" t="str">
        <f t="shared" si="4"/>
        <v>21</v>
      </c>
      <c r="C266" s="2">
        <v>5621401159</v>
      </c>
      <c r="D266" s="4" t="s">
        <v>120</v>
      </c>
      <c r="E266" s="5" t="s">
        <v>627</v>
      </c>
      <c r="F266" s="6" t="s">
        <v>1677</v>
      </c>
      <c r="G266" s="7" t="s">
        <v>119</v>
      </c>
      <c r="H266" s="7" t="s">
        <v>187</v>
      </c>
      <c r="I266" s="7"/>
      <c r="J266" s="7" t="s">
        <v>311</v>
      </c>
      <c r="K266" s="7" t="s">
        <v>311</v>
      </c>
      <c r="L266" s="7" t="s">
        <v>25</v>
      </c>
      <c r="M266" s="8" t="s">
        <v>5463</v>
      </c>
    </row>
    <row r="267" spans="1:13">
      <c r="A267" s="1">
        <v>266</v>
      </c>
      <c r="B267" s="1" t="str">
        <f t="shared" si="4"/>
        <v>21</v>
      </c>
      <c r="C267" s="2">
        <v>5621401207</v>
      </c>
      <c r="D267" s="4" t="s">
        <v>121</v>
      </c>
      <c r="E267" s="5" t="s">
        <v>1212</v>
      </c>
      <c r="F267" s="6" t="s">
        <v>1678</v>
      </c>
      <c r="G267" s="7" t="s">
        <v>119</v>
      </c>
      <c r="H267" s="7" t="s">
        <v>187</v>
      </c>
      <c r="I267" s="7"/>
      <c r="J267" s="7" t="s">
        <v>311</v>
      </c>
      <c r="K267" s="7" t="s">
        <v>311</v>
      </c>
      <c r="L267" s="7" t="s">
        <v>25</v>
      </c>
      <c r="M267" s="8" t="s">
        <v>5463</v>
      </c>
    </row>
    <row r="268" spans="1:13">
      <c r="A268" s="1">
        <v>267</v>
      </c>
      <c r="B268" s="1" t="str">
        <f t="shared" si="4"/>
        <v>21</v>
      </c>
      <c r="C268" s="2">
        <v>5621401263</v>
      </c>
      <c r="D268" s="4" t="s">
        <v>120</v>
      </c>
      <c r="E268" s="5" t="s">
        <v>297</v>
      </c>
      <c r="F268" s="6" t="s">
        <v>1679</v>
      </c>
      <c r="G268" s="7" t="s">
        <v>119</v>
      </c>
      <c r="H268" s="7" t="s">
        <v>187</v>
      </c>
      <c r="I268" s="7"/>
      <c r="J268" s="7" t="s">
        <v>311</v>
      </c>
      <c r="K268" s="7" t="s">
        <v>311</v>
      </c>
      <c r="L268" s="7" t="s">
        <v>25</v>
      </c>
      <c r="M268" s="8" t="s">
        <v>5463</v>
      </c>
    </row>
    <row r="269" spans="1:13">
      <c r="A269" s="1">
        <v>268</v>
      </c>
      <c r="B269" s="1" t="str">
        <f t="shared" si="4"/>
        <v>21</v>
      </c>
      <c r="C269" s="2">
        <v>5621401331</v>
      </c>
      <c r="D269" s="4" t="s">
        <v>121</v>
      </c>
      <c r="E269" s="5" t="s">
        <v>1680</v>
      </c>
      <c r="F269" s="6" t="s">
        <v>1681</v>
      </c>
      <c r="G269" s="7" t="s">
        <v>119</v>
      </c>
      <c r="H269" s="7" t="s">
        <v>187</v>
      </c>
      <c r="I269" s="7"/>
      <c r="J269" s="7" t="s">
        <v>311</v>
      </c>
      <c r="K269" s="7" t="s">
        <v>311</v>
      </c>
      <c r="L269" s="7" t="s">
        <v>25</v>
      </c>
      <c r="M269" s="8" t="s">
        <v>5463</v>
      </c>
    </row>
    <row r="270" spans="1:13">
      <c r="A270" s="1">
        <v>269</v>
      </c>
      <c r="B270" s="1" t="str">
        <f t="shared" si="4"/>
        <v>21</v>
      </c>
      <c r="C270" s="2">
        <v>5621401393</v>
      </c>
      <c r="D270" s="4" t="s">
        <v>120</v>
      </c>
      <c r="E270" s="5" t="s">
        <v>1682</v>
      </c>
      <c r="F270" s="6" t="s">
        <v>1683</v>
      </c>
      <c r="G270" s="7" t="s">
        <v>119</v>
      </c>
      <c r="H270" s="7" t="s">
        <v>187</v>
      </c>
      <c r="I270" s="7"/>
      <c r="J270" s="7" t="s">
        <v>311</v>
      </c>
      <c r="K270" s="7" t="s">
        <v>311</v>
      </c>
      <c r="L270" s="7" t="s">
        <v>25</v>
      </c>
      <c r="M270" s="8" t="s">
        <v>5463</v>
      </c>
    </row>
    <row r="271" spans="1:13">
      <c r="A271" s="1">
        <v>270</v>
      </c>
      <c r="B271" s="1" t="str">
        <f t="shared" si="4"/>
        <v>21</v>
      </c>
      <c r="C271" s="2">
        <v>5321405901</v>
      </c>
      <c r="D271" s="4" t="s">
        <v>120</v>
      </c>
      <c r="E271" s="5" t="s">
        <v>216</v>
      </c>
      <c r="F271" s="6" t="s">
        <v>1684</v>
      </c>
      <c r="G271" s="7" t="s">
        <v>119</v>
      </c>
      <c r="H271" s="7" t="s">
        <v>187</v>
      </c>
      <c r="I271" s="7"/>
      <c r="J271" s="7" t="s">
        <v>311</v>
      </c>
      <c r="K271" s="7" t="s">
        <v>311</v>
      </c>
      <c r="L271" s="7" t="s">
        <v>25</v>
      </c>
      <c r="M271" s="8" t="s">
        <v>5463</v>
      </c>
    </row>
    <row r="272" spans="1:13">
      <c r="A272" s="1">
        <v>271</v>
      </c>
      <c r="B272" s="1" t="str">
        <f t="shared" si="4"/>
        <v>21</v>
      </c>
      <c r="C272" s="2">
        <v>5621402879</v>
      </c>
      <c r="D272" s="4" t="s">
        <v>120</v>
      </c>
      <c r="E272" s="5" t="s">
        <v>1685</v>
      </c>
      <c r="F272" s="6" t="s">
        <v>1686</v>
      </c>
      <c r="G272" s="7" t="s">
        <v>119</v>
      </c>
      <c r="H272" s="7" t="s">
        <v>187</v>
      </c>
      <c r="I272" s="7"/>
      <c r="J272" s="7" t="s">
        <v>311</v>
      </c>
      <c r="K272" s="7" t="s">
        <v>311</v>
      </c>
      <c r="L272" s="7" t="s">
        <v>25</v>
      </c>
      <c r="M272" s="8" t="s">
        <v>5463</v>
      </c>
    </row>
    <row r="273" spans="1:13">
      <c r="A273" s="1">
        <v>272</v>
      </c>
      <c r="B273" s="1" t="str">
        <f t="shared" si="4"/>
        <v>21</v>
      </c>
      <c r="C273" s="2">
        <v>5621400880</v>
      </c>
      <c r="D273" s="4" t="s">
        <v>120</v>
      </c>
      <c r="E273" s="5" t="s">
        <v>1687</v>
      </c>
      <c r="F273" s="6" t="s">
        <v>1688</v>
      </c>
      <c r="G273" s="7" t="s">
        <v>119</v>
      </c>
      <c r="H273" s="7" t="s">
        <v>187</v>
      </c>
      <c r="I273" s="7"/>
      <c r="J273" s="7" t="s">
        <v>311</v>
      </c>
      <c r="K273" s="7" t="s">
        <v>311</v>
      </c>
      <c r="L273" s="7" t="s">
        <v>25</v>
      </c>
      <c r="M273" s="8" t="s">
        <v>5463</v>
      </c>
    </row>
    <row r="274" spans="1:13">
      <c r="A274" s="1">
        <v>273</v>
      </c>
      <c r="B274" s="1" t="str">
        <f t="shared" si="4"/>
        <v>21</v>
      </c>
      <c r="C274" s="2">
        <v>5421403652</v>
      </c>
      <c r="D274" s="4" t="s">
        <v>120</v>
      </c>
      <c r="E274" s="5" t="s">
        <v>883</v>
      </c>
      <c r="F274" s="6" t="s">
        <v>1689</v>
      </c>
      <c r="G274" s="7" t="s">
        <v>119</v>
      </c>
      <c r="H274" s="7" t="s">
        <v>187</v>
      </c>
      <c r="I274" s="7"/>
      <c r="J274" s="7" t="s">
        <v>311</v>
      </c>
      <c r="K274" s="7" t="s">
        <v>311</v>
      </c>
      <c r="L274" s="7" t="s">
        <v>25</v>
      </c>
      <c r="M274" s="8" t="s">
        <v>5464</v>
      </c>
    </row>
    <row r="275" spans="1:13">
      <c r="A275" s="1">
        <v>274</v>
      </c>
      <c r="B275" s="1" t="str">
        <f t="shared" si="4"/>
        <v>21</v>
      </c>
      <c r="C275" s="2">
        <v>5721402227</v>
      </c>
      <c r="D275" s="4" t="s">
        <v>121</v>
      </c>
      <c r="E275" s="5" t="s">
        <v>1690</v>
      </c>
      <c r="F275" s="6" t="s">
        <v>1691</v>
      </c>
      <c r="G275" s="7" t="s">
        <v>119</v>
      </c>
      <c r="H275" s="7" t="s">
        <v>187</v>
      </c>
      <c r="I275" s="7"/>
      <c r="J275" s="7" t="s">
        <v>311</v>
      </c>
      <c r="K275" s="7" t="s">
        <v>311</v>
      </c>
      <c r="L275" s="7" t="s">
        <v>25</v>
      </c>
      <c r="M275" s="8" t="s">
        <v>5463</v>
      </c>
    </row>
    <row r="276" spans="1:13">
      <c r="A276" s="1">
        <v>275</v>
      </c>
      <c r="B276" s="1" t="str">
        <f t="shared" si="4"/>
        <v>21</v>
      </c>
      <c r="C276" s="2">
        <v>5621400972</v>
      </c>
      <c r="D276" s="4" t="s">
        <v>120</v>
      </c>
      <c r="E276" s="5" t="s">
        <v>1692</v>
      </c>
      <c r="F276" s="6" t="s">
        <v>1693</v>
      </c>
      <c r="G276" s="7" t="s">
        <v>119</v>
      </c>
      <c r="H276" s="7" t="s">
        <v>187</v>
      </c>
      <c r="I276" s="7"/>
      <c r="J276" s="7" t="s">
        <v>311</v>
      </c>
      <c r="K276" s="7" t="s">
        <v>311</v>
      </c>
      <c r="L276" s="7" t="s">
        <v>25</v>
      </c>
      <c r="M276" s="8" t="s">
        <v>5463</v>
      </c>
    </row>
    <row r="277" spans="1:13">
      <c r="A277" s="1">
        <v>276</v>
      </c>
      <c r="B277" s="1" t="str">
        <f t="shared" si="4"/>
        <v>21</v>
      </c>
      <c r="C277" s="2">
        <v>5521402980</v>
      </c>
      <c r="D277" s="4" t="s">
        <v>121</v>
      </c>
      <c r="E277" s="5" t="s">
        <v>1694</v>
      </c>
      <c r="F277" s="6" t="s">
        <v>1695</v>
      </c>
      <c r="G277" s="7" t="s">
        <v>119</v>
      </c>
      <c r="H277" s="7" t="s">
        <v>187</v>
      </c>
      <c r="I277" s="7"/>
      <c r="J277" s="7" t="s">
        <v>311</v>
      </c>
      <c r="K277" s="7" t="s">
        <v>311</v>
      </c>
      <c r="L277" s="7" t="s">
        <v>25</v>
      </c>
      <c r="M277" s="8" t="s">
        <v>5463</v>
      </c>
    </row>
    <row r="278" spans="1:13">
      <c r="A278" s="1">
        <v>277</v>
      </c>
      <c r="B278" s="1" t="str">
        <f t="shared" si="4"/>
        <v>21</v>
      </c>
      <c r="C278" s="2">
        <v>5521402838</v>
      </c>
      <c r="D278" s="4" t="s">
        <v>120</v>
      </c>
      <c r="E278" s="5" t="s">
        <v>971</v>
      </c>
      <c r="F278" s="6" t="s">
        <v>1696</v>
      </c>
      <c r="G278" s="7" t="s">
        <v>119</v>
      </c>
      <c r="H278" s="7" t="s">
        <v>187</v>
      </c>
      <c r="I278" s="7"/>
      <c r="J278" s="7" t="s">
        <v>311</v>
      </c>
      <c r="K278" s="7" t="s">
        <v>311</v>
      </c>
      <c r="L278" s="7" t="s">
        <v>25</v>
      </c>
      <c r="M278" s="8" t="s">
        <v>5463</v>
      </c>
    </row>
    <row r="279" spans="1:13">
      <c r="A279" s="1">
        <v>278</v>
      </c>
      <c r="B279" s="1" t="str">
        <f t="shared" si="4"/>
        <v>21</v>
      </c>
      <c r="C279" s="2">
        <v>5721401051</v>
      </c>
      <c r="D279" s="4" t="s">
        <v>121</v>
      </c>
      <c r="E279" s="5" t="s">
        <v>275</v>
      </c>
      <c r="F279" s="6" t="s">
        <v>1697</v>
      </c>
      <c r="G279" s="7" t="s">
        <v>119</v>
      </c>
      <c r="H279" s="7" t="s">
        <v>187</v>
      </c>
      <c r="I279" s="7"/>
      <c r="J279" s="7" t="s">
        <v>311</v>
      </c>
      <c r="K279" s="7" t="s">
        <v>311</v>
      </c>
      <c r="L279" s="7" t="s">
        <v>25</v>
      </c>
      <c r="M279" s="8" t="s">
        <v>5463</v>
      </c>
    </row>
    <row r="280" spans="1:13">
      <c r="A280" s="1">
        <v>279</v>
      </c>
      <c r="B280" s="1" t="str">
        <f t="shared" si="4"/>
        <v>21</v>
      </c>
      <c r="C280" s="2">
        <v>5521400241</v>
      </c>
      <c r="D280" s="4" t="s">
        <v>121</v>
      </c>
      <c r="E280" s="5" t="s">
        <v>1698</v>
      </c>
      <c r="F280" s="6" t="s">
        <v>1699</v>
      </c>
      <c r="G280" s="7" t="s">
        <v>119</v>
      </c>
      <c r="H280" s="7" t="s">
        <v>187</v>
      </c>
      <c r="I280" s="7"/>
      <c r="J280" s="7" t="s">
        <v>311</v>
      </c>
      <c r="K280" s="7" t="s">
        <v>311</v>
      </c>
      <c r="L280" s="7" t="s">
        <v>25</v>
      </c>
      <c r="M280" s="8" t="s">
        <v>5463</v>
      </c>
    </row>
    <row r="281" spans="1:13">
      <c r="A281" s="1">
        <v>280</v>
      </c>
      <c r="B281" s="1" t="str">
        <f t="shared" si="4"/>
        <v>21</v>
      </c>
      <c r="C281" s="2">
        <v>5521400056</v>
      </c>
      <c r="D281" s="4" t="s">
        <v>120</v>
      </c>
      <c r="E281" s="5" t="s">
        <v>893</v>
      </c>
      <c r="F281" s="6" t="s">
        <v>1454</v>
      </c>
      <c r="G281" s="7" t="s">
        <v>119</v>
      </c>
      <c r="H281" s="7" t="s">
        <v>187</v>
      </c>
      <c r="I281" s="7"/>
      <c r="J281" s="7" t="s">
        <v>311</v>
      </c>
      <c r="K281" s="7" t="s">
        <v>311</v>
      </c>
      <c r="L281" s="7" t="s">
        <v>25</v>
      </c>
      <c r="M281" s="8" t="s">
        <v>5463</v>
      </c>
    </row>
    <row r="282" spans="1:13">
      <c r="A282" s="1">
        <v>281</v>
      </c>
      <c r="B282" s="1" t="str">
        <f t="shared" si="4"/>
        <v>21</v>
      </c>
      <c r="C282" s="2">
        <v>5621402846</v>
      </c>
      <c r="D282" s="4" t="s">
        <v>121</v>
      </c>
      <c r="E282" s="5" t="s">
        <v>1700</v>
      </c>
      <c r="F282" s="6" t="s">
        <v>1701</v>
      </c>
      <c r="G282" s="7" t="s">
        <v>119</v>
      </c>
      <c r="H282" s="7" t="s">
        <v>187</v>
      </c>
      <c r="I282" s="7"/>
      <c r="J282" s="7" t="s">
        <v>311</v>
      </c>
      <c r="K282" s="7" t="s">
        <v>311</v>
      </c>
      <c r="L282" s="7" t="s">
        <v>25</v>
      </c>
      <c r="M282" s="8" t="s">
        <v>5463</v>
      </c>
    </row>
    <row r="283" spans="1:13">
      <c r="A283" s="1">
        <v>282</v>
      </c>
      <c r="B283" s="1" t="str">
        <f t="shared" si="4"/>
        <v>21</v>
      </c>
      <c r="C283" s="2">
        <v>5621401771</v>
      </c>
      <c r="D283" s="4" t="s">
        <v>120</v>
      </c>
      <c r="E283" s="5" t="s">
        <v>812</v>
      </c>
      <c r="F283" s="6" t="s">
        <v>1702</v>
      </c>
      <c r="G283" s="7" t="s">
        <v>119</v>
      </c>
      <c r="H283" s="7" t="s">
        <v>187</v>
      </c>
      <c r="I283" s="7"/>
      <c r="J283" s="7" t="s">
        <v>311</v>
      </c>
      <c r="K283" s="7" t="s">
        <v>311</v>
      </c>
      <c r="L283" s="7" t="s">
        <v>25</v>
      </c>
      <c r="M283" s="8" t="s">
        <v>5463</v>
      </c>
    </row>
    <row r="284" spans="1:13">
      <c r="A284" s="1">
        <v>283</v>
      </c>
      <c r="B284" s="1" t="str">
        <f t="shared" si="4"/>
        <v>21</v>
      </c>
      <c r="C284" s="2">
        <v>5521400481</v>
      </c>
      <c r="D284" s="4" t="s">
        <v>121</v>
      </c>
      <c r="E284" s="5" t="s">
        <v>1703</v>
      </c>
      <c r="F284" s="6" t="s">
        <v>1704</v>
      </c>
      <c r="G284" s="7" t="s">
        <v>119</v>
      </c>
      <c r="H284" s="7" t="s">
        <v>187</v>
      </c>
      <c r="I284" s="7"/>
      <c r="J284" s="7" t="s">
        <v>311</v>
      </c>
      <c r="K284" s="7" t="s">
        <v>311</v>
      </c>
      <c r="L284" s="7" t="s">
        <v>25</v>
      </c>
      <c r="M284" s="8" t="s">
        <v>5463</v>
      </c>
    </row>
    <row r="285" spans="1:13">
      <c r="A285" s="1">
        <v>284</v>
      </c>
      <c r="B285" s="1" t="str">
        <f t="shared" si="4"/>
        <v>21</v>
      </c>
      <c r="C285" s="2">
        <v>5621400220</v>
      </c>
      <c r="D285" s="4" t="s">
        <v>120</v>
      </c>
      <c r="E285" s="5" t="s">
        <v>582</v>
      </c>
      <c r="F285" s="6" t="s">
        <v>1705</v>
      </c>
      <c r="G285" s="7" t="s">
        <v>119</v>
      </c>
      <c r="H285" s="7" t="s">
        <v>187</v>
      </c>
      <c r="I285" s="7"/>
      <c r="J285" s="7" t="s">
        <v>311</v>
      </c>
      <c r="K285" s="7" t="s">
        <v>311</v>
      </c>
      <c r="L285" s="7" t="s">
        <v>25</v>
      </c>
      <c r="M285" s="8" t="s">
        <v>5463</v>
      </c>
    </row>
    <row r="286" spans="1:13">
      <c r="A286" s="1">
        <v>285</v>
      </c>
      <c r="B286" s="1" t="str">
        <f t="shared" si="4"/>
        <v>21</v>
      </c>
      <c r="C286" s="2">
        <v>5721400034</v>
      </c>
      <c r="D286" s="4" t="s">
        <v>120</v>
      </c>
      <c r="E286" s="5" t="s">
        <v>240</v>
      </c>
      <c r="F286" s="6" t="s">
        <v>1706</v>
      </c>
      <c r="G286" s="7" t="s">
        <v>119</v>
      </c>
      <c r="H286" s="7" t="s">
        <v>187</v>
      </c>
      <c r="I286" s="7"/>
      <c r="J286" s="7" t="s">
        <v>311</v>
      </c>
      <c r="K286" s="7" t="s">
        <v>311</v>
      </c>
      <c r="L286" s="7" t="s">
        <v>25</v>
      </c>
      <c r="M286" s="8" t="s">
        <v>5463</v>
      </c>
    </row>
    <row r="287" spans="1:13">
      <c r="A287" s="1">
        <v>286</v>
      </c>
      <c r="B287" s="1" t="str">
        <f t="shared" si="4"/>
        <v>21</v>
      </c>
      <c r="C287" s="2">
        <v>5521400379</v>
      </c>
      <c r="D287" s="4" t="s">
        <v>120</v>
      </c>
      <c r="E287" s="5" t="s">
        <v>138</v>
      </c>
      <c r="F287" s="6" t="s">
        <v>1135</v>
      </c>
      <c r="G287" s="7" t="s">
        <v>119</v>
      </c>
      <c r="H287" s="7" t="s">
        <v>187</v>
      </c>
      <c r="I287" s="7"/>
      <c r="J287" s="7" t="s">
        <v>311</v>
      </c>
      <c r="K287" s="7" t="s">
        <v>311</v>
      </c>
      <c r="L287" s="7" t="s">
        <v>25</v>
      </c>
      <c r="M287" s="8" t="s">
        <v>5463</v>
      </c>
    </row>
    <row r="288" spans="1:13">
      <c r="A288" s="1">
        <v>287</v>
      </c>
      <c r="B288" s="1" t="str">
        <f t="shared" si="4"/>
        <v>21</v>
      </c>
      <c r="C288" s="2">
        <v>5321400773</v>
      </c>
      <c r="D288" s="4" t="s">
        <v>120</v>
      </c>
      <c r="E288" s="5" t="s">
        <v>1206</v>
      </c>
      <c r="F288" s="6" t="s">
        <v>1707</v>
      </c>
      <c r="G288" s="7" t="s">
        <v>119</v>
      </c>
      <c r="H288" s="7" t="s">
        <v>187</v>
      </c>
      <c r="I288" s="7"/>
      <c r="J288" s="7" t="s">
        <v>311</v>
      </c>
      <c r="K288" s="7" t="s">
        <v>311</v>
      </c>
      <c r="L288" s="7" t="s">
        <v>25</v>
      </c>
      <c r="M288" s="8" t="s">
        <v>5463</v>
      </c>
    </row>
    <row r="289" spans="1:13">
      <c r="A289" s="1">
        <v>288</v>
      </c>
      <c r="B289" s="1" t="str">
        <f t="shared" si="4"/>
        <v>21</v>
      </c>
      <c r="C289" s="2">
        <v>5721401976</v>
      </c>
      <c r="D289" s="4" t="s">
        <v>121</v>
      </c>
      <c r="E289" s="5" t="s">
        <v>1708</v>
      </c>
      <c r="F289" s="6" t="s">
        <v>1709</v>
      </c>
      <c r="G289" s="7" t="s">
        <v>119</v>
      </c>
      <c r="H289" s="7" t="s">
        <v>187</v>
      </c>
      <c r="I289" s="7"/>
      <c r="J289" s="7" t="s">
        <v>311</v>
      </c>
      <c r="K289" s="7" t="s">
        <v>311</v>
      </c>
      <c r="L289" s="7" t="s">
        <v>25</v>
      </c>
      <c r="M289" s="8" t="s">
        <v>5463</v>
      </c>
    </row>
    <row r="290" spans="1:13">
      <c r="A290" s="1">
        <v>289</v>
      </c>
      <c r="B290" s="1" t="str">
        <f t="shared" si="4"/>
        <v>21</v>
      </c>
      <c r="C290" s="2">
        <v>5621402118</v>
      </c>
      <c r="D290" s="4" t="s">
        <v>121</v>
      </c>
      <c r="E290" s="5" t="s">
        <v>1710</v>
      </c>
      <c r="F290" s="6" t="s">
        <v>1711</v>
      </c>
      <c r="G290" s="7" t="s">
        <v>119</v>
      </c>
      <c r="H290" s="7" t="s">
        <v>187</v>
      </c>
      <c r="I290" s="7"/>
      <c r="J290" s="7" t="s">
        <v>311</v>
      </c>
      <c r="K290" s="7" t="s">
        <v>311</v>
      </c>
      <c r="L290" s="7" t="s">
        <v>25</v>
      </c>
      <c r="M290" s="8" t="s">
        <v>5463</v>
      </c>
    </row>
    <row r="291" spans="1:13">
      <c r="A291" s="1">
        <v>290</v>
      </c>
      <c r="B291" s="1" t="str">
        <f t="shared" si="4"/>
        <v>21</v>
      </c>
      <c r="C291" s="2">
        <v>5721403691</v>
      </c>
      <c r="D291" s="4" t="s">
        <v>121</v>
      </c>
      <c r="E291" s="5" t="s">
        <v>1712</v>
      </c>
      <c r="F291" s="6" t="s">
        <v>1713</v>
      </c>
      <c r="G291" s="7" t="s">
        <v>119</v>
      </c>
      <c r="H291" s="7" t="s">
        <v>187</v>
      </c>
      <c r="I291" s="7"/>
      <c r="J291" s="7" t="s">
        <v>311</v>
      </c>
      <c r="K291" s="7" t="s">
        <v>311</v>
      </c>
      <c r="L291" s="7" t="s">
        <v>25</v>
      </c>
      <c r="M291" s="8" t="s">
        <v>5463</v>
      </c>
    </row>
    <row r="292" spans="1:13">
      <c r="A292" s="1">
        <v>291</v>
      </c>
      <c r="B292" s="1" t="str">
        <f t="shared" si="4"/>
        <v>21</v>
      </c>
      <c r="C292" s="2">
        <v>5721401501</v>
      </c>
      <c r="D292" s="4" t="s">
        <v>121</v>
      </c>
      <c r="E292" s="5" t="s">
        <v>908</v>
      </c>
      <c r="F292" s="6" t="s">
        <v>1714</v>
      </c>
      <c r="G292" s="7" t="s">
        <v>119</v>
      </c>
      <c r="H292" s="7" t="s">
        <v>187</v>
      </c>
      <c r="I292" s="7"/>
      <c r="J292" s="7" t="s">
        <v>311</v>
      </c>
      <c r="K292" s="7" t="s">
        <v>311</v>
      </c>
      <c r="L292" s="7" t="s">
        <v>25</v>
      </c>
      <c r="M292" s="8" t="s">
        <v>5463</v>
      </c>
    </row>
    <row r="293" spans="1:13">
      <c r="A293" s="1">
        <v>292</v>
      </c>
      <c r="B293" s="1" t="str">
        <f t="shared" si="4"/>
        <v>21</v>
      </c>
      <c r="C293" s="2">
        <v>5521400443</v>
      </c>
      <c r="D293" s="4" t="s">
        <v>120</v>
      </c>
      <c r="E293" s="5" t="s">
        <v>129</v>
      </c>
      <c r="F293" s="6" t="s">
        <v>1715</v>
      </c>
      <c r="G293" s="7" t="s">
        <v>119</v>
      </c>
      <c r="H293" s="7" t="s">
        <v>187</v>
      </c>
      <c r="I293" s="7"/>
      <c r="J293" s="7" t="s">
        <v>311</v>
      </c>
      <c r="K293" s="7" t="s">
        <v>311</v>
      </c>
      <c r="L293" s="7" t="s">
        <v>25</v>
      </c>
      <c r="M293" s="8" t="s">
        <v>5463</v>
      </c>
    </row>
    <row r="294" spans="1:13">
      <c r="A294" s="1">
        <v>293</v>
      </c>
      <c r="B294" s="1" t="str">
        <f t="shared" si="4"/>
        <v>21</v>
      </c>
      <c r="C294" s="2">
        <v>5621403421</v>
      </c>
      <c r="D294" s="4" t="s">
        <v>120</v>
      </c>
      <c r="E294" s="5" t="s">
        <v>738</v>
      </c>
      <c r="F294" s="6" t="s">
        <v>319</v>
      </c>
      <c r="G294" s="7" t="s">
        <v>119</v>
      </c>
      <c r="H294" s="7" t="s">
        <v>187</v>
      </c>
      <c r="I294" s="7"/>
      <c r="J294" s="7" t="s">
        <v>311</v>
      </c>
      <c r="K294" s="7" t="s">
        <v>311</v>
      </c>
      <c r="L294" s="7" t="s">
        <v>25</v>
      </c>
      <c r="M294" s="8" t="s">
        <v>5464</v>
      </c>
    </row>
    <row r="295" spans="1:13">
      <c r="A295" s="1">
        <v>294</v>
      </c>
      <c r="B295" s="1" t="str">
        <f t="shared" si="4"/>
        <v>21</v>
      </c>
      <c r="C295" s="2">
        <v>5621401599</v>
      </c>
      <c r="D295" s="4" t="s">
        <v>121</v>
      </c>
      <c r="E295" s="5" t="s">
        <v>1716</v>
      </c>
      <c r="F295" s="6" t="s">
        <v>1717</v>
      </c>
      <c r="G295" s="7" t="s">
        <v>119</v>
      </c>
      <c r="H295" s="7" t="s">
        <v>187</v>
      </c>
      <c r="I295" s="7"/>
      <c r="J295" s="7" t="s">
        <v>311</v>
      </c>
      <c r="K295" s="7" t="s">
        <v>311</v>
      </c>
      <c r="L295" s="7" t="s">
        <v>25</v>
      </c>
      <c r="M295" s="8" t="s">
        <v>5463</v>
      </c>
    </row>
    <row r="296" spans="1:13">
      <c r="A296" s="1">
        <v>295</v>
      </c>
      <c r="B296" s="1" t="str">
        <f t="shared" si="4"/>
        <v>21</v>
      </c>
      <c r="C296" s="2">
        <v>5721403974</v>
      </c>
      <c r="D296" s="4" t="s">
        <v>121</v>
      </c>
      <c r="E296" s="5" t="s">
        <v>718</v>
      </c>
      <c r="F296" s="6" t="s">
        <v>927</v>
      </c>
      <c r="G296" s="7" t="s">
        <v>119</v>
      </c>
      <c r="H296" s="7" t="s">
        <v>187</v>
      </c>
      <c r="I296" s="7"/>
      <c r="J296" s="7" t="s">
        <v>311</v>
      </c>
      <c r="K296" s="7" t="s">
        <v>311</v>
      </c>
      <c r="L296" s="7" t="s">
        <v>25</v>
      </c>
      <c r="M296" s="8" t="s">
        <v>5463</v>
      </c>
    </row>
    <row r="297" spans="1:13">
      <c r="A297" s="1">
        <v>296</v>
      </c>
      <c r="B297" s="1" t="str">
        <f t="shared" si="4"/>
        <v>21</v>
      </c>
      <c r="C297" s="2">
        <v>5721404384</v>
      </c>
      <c r="D297" s="4" t="s">
        <v>120</v>
      </c>
      <c r="E297" s="5" t="s">
        <v>537</v>
      </c>
      <c r="F297" s="6" t="s">
        <v>1199</v>
      </c>
      <c r="G297" s="7" t="s">
        <v>119</v>
      </c>
      <c r="H297" s="7" t="s">
        <v>187</v>
      </c>
      <c r="I297" s="7"/>
      <c r="J297" s="7" t="s">
        <v>311</v>
      </c>
      <c r="K297" s="7" t="s">
        <v>311</v>
      </c>
      <c r="L297" s="7" t="s">
        <v>25</v>
      </c>
      <c r="M297" s="8" t="s">
        <v>5464</v>
      </c>
    </row>
    <row r="298" spans="1:13">
      <c r="A298" s="1">
        <v>297</v>
      </c>
      <c r="B298" s="1" t="str">
        <f t="shared" si="4"/>
        <v>21</v>
      </c>
      <c r="C298" s="2">
        <v>5721402764</v>
      </c>
      <c r="D298" s="4" t="s">
        <v>120</v>
      </c>
      <c r="E298" s="5" t="s">
        <v>1718</v>
      </c>
      <c r="F298" s="6" t="s">
        <v>1719</v>
      </c>
      <c r="G298" s="7" t="s">
        <v>119</v>
      </c>
      <c r="H298" s="7" t="s">
        <v>187</v>
      </c>
      <c r="I298" s="7"/>
      <c r="J298" s="7" t="s">
        <v>311</v>
      </c>
      <c r="K298" s="7" t="s">
        <v>311</v>
      </c>
      <c r="L298" s="7" t="s">
        <v>25</v>
      </c>
      <c r="M298" s="8" t="s">
        <v>5463</v>
      </c>
    </row>
    <row r="299" spans="1:13">
      <c r="A299" s="1">
        <v>298</v>
      </c>
      <c r="B299" s="1" t="str">
        <f t="shared" si="4"/>
        <v>21</v>
      </c>
      <c r="C299" s="2">
        <v>5721400601</v>
      </c>
      <c r="D299" s="4" t="s">
        <v>120</v>
      </c>
      <c r="E299" s="5" t="s">
        <v>1720</v>
      </c>
      <c r="F299" s="6" t="s">
        <v>1721</v>
      </c>
      <c r="G299" s="7" t="s">
        <v>119</v>
      </c>
      <c r="H299" s="7" t="s">
        <v>187</v>
      </c>
      <c r="I299" s="7"/>
      <c r="J299" s="7" t="s">
        <v>311</v>
      </c>
      <c r="K299" s="7" t="s">
        <v>311</v>
      </c>
      <c r="L299" s="7" t="s">
        <v>25</v>
      </c>
      <c r="M299" s="8" t="s">
        <v>5463</v>
      </c>
    </row>
    <row r="300" spans="1:13">
      <c r="A300" s="1">
        <v>299</v>
      </c>
      <c r="B300" s="1" t="str">
        <f t="shared" si="4"/>
        <v>21</v>
      </c>
      <c r="C300" s="2">
        <v>5621402239</v>
      </c>
      <c r="D300" s="4" t="s">
        <v>120</v>
      </c>
      <c r="E300" s="5" t="s">
        <v>1722</v>
      </c>
      <c r="F300" s="6" t="s">
        <v>1723</v>
      </c>
      <c r="G300" s="7" t="s">
        <v>119</v>
      </c>
      <c r="H300" s="7" t="s">
        <v>187</v>
      </c>
      <c r="I300" s="7"/>
      <c r="J300" s="7" t="s">
        <v>311</v>
      </c>
      <c r="K300" s="7" t="s">
        <v>311</v>
      </c>
      <c r="L300" s="7" t="s">
        <v>25</v>
      </c>
      <c r="M300" s="8" t="s">
        <v>5463</v>
      </c>
    </row>
    <row r="301" spans="1:13">
      <c r="A301" s="1">
        <v>300</v>
      </c>
      <c r="B301" s="1" t="str">
        <f t="shared" si="4"/>
        <v>21</v>
      </c>
      <c r="C301" s="2">
        <v>5621401409</v>
      </c>
      <c r="D301" s="4" t="s">
        <v>121</v>
      </c>
      <c r="E301" s="5" t="s">
        <v>535</v>
      </c>
      <c r="F301" s="6" t="s">
        <v>1724</v>
      </c>
      <c r="G301" s="7" t="s">
        <v>119</v>
      </c>
      <c r="H301" s="7" t="s">
        <v>187</v>
      </c>
      <c r="I301" s="7"/>
      <c r="J301" s="7" t="s">
        <v>311</v>
      </c>
      <c r="K301" s="7" t="s">
        <v>311</v>
      </c>
      <c r="L301" s="7" t="s">
        <v>25</v>
      </c>
      <c r="M301" s="8" t="s">
        <v>5463</v>
      </c>
    </row>
    <row r="302" spans="1:13">
      <c r="A302" s="1">
        <v>301</v>
      </c>
      <c r="B302" s="1" t="str">
        <f t="shared" si="4"/>
        <v>21</v>
      </c>
      <c r="C302" s="2">
        <v>5621402943</v>
      </c>
      <c r="D302" s="4" t="s">
        <v>121</v>
      </c>
      <c r="E302" s="5" t="s">
        <v>658</v>
      </c>
      <c r="F302" s="6" t="s">
        <v>1725</v>
      </c>
      <c r="G302" s="7" t="s">
        <v>119</v>
      </c>
      <c r="H302" s="7" t="s">
        <v>187</v>
      </c>
      <c r="I302" s="7"/>
      <c r="J302" s="7" t="s">
        <v>311</v>
      </c>
      <c r="K302" s="7" t="s">
        <v>311</v>
      </c>
      <c r="L302" s="7" t="s">
        <v>25</v>
      </c>
      <c r="M302" s="8" t="s">
        <v>5463</v>
      </c>
    </row>
    <row r="303" spans="1:13">
      <c r="A303" s="1">
        <v>302</v>
      </c>
      <c r="B303" s="1" t="str">
        <f t="shared" si="4"/>
        <v>21</v>
      </c>
      <c r="C303" s="2">
        <v>5321406324</v>
      </c>
      <c r="D303" s="4" t="s">
        <v>120</v>
      </c>
      <c r="E303" s="5" t="s">
        <v>1726</v>
      </c>
      <c r="F303" s="6" t="s">
        <v>1205</v>
      </c>
      <c r="G303" s="7" t="s">
        <v>119</v>
      </c>
      <c r="H303" s="7" t="s">
        <v>187</v>
      </c>
      <c r="I303" s="7"/>
      <c r="J303" s="7" t="s">
        <v>311</v>
      </c>
      <c r="K303" s="7" t="s">
        <v>311</v>
      </c>
      <c r="L303" s="7" t="s">
        <v>25</v>
      </c>
      <c r="M303" s="8" t="s">
        <v>5464</v>
      </c>
    </row>
    <row r="304" spans="1:13">
      <c r="A304" s="1">
        <v>303</v>
      </c>
      <c r="B304" s="1" t="str">
        <f t="shared" si="4"/>
        <v>21</v>
      </c>
      <c r="C304" s="2">
        <v>5521403505</v>
      </c>
      <c r="D304" s="4" t="s">
        <v>121</v>
      </c>
      <c r="E304" s="5" t="s">
        <v>777</v>
      </c>
      <c r="F304" s="6" t="s">
        <v>1681</v>
      </c>
      <c r="G304" s="7" t="s">
        <v>119</v>
      </c>
      <c r="H304" s="7" t="s">
        <v>187</v>
      </c>
      <c r="I304" s="7"/>
      <c r="J304" s="7" t="s">
        <v>311</v>
      </c>
      <c r="K304" s="7" t="s">
        <v>311</v>
      </c>
      <c r="L304" s="7" t="s">
        <v>25</v>
      </c>
      <c r="M304" s="8" t="s">
        <v>5464</v>
      </c>
    </row>
    <row r="305" spans="1:13">
      <c r="A305" s="1">
        <v>304</v>
      </c>
      <c r="B305" s="1" t="str">
        <f t="shared" si="4"/>
        <v>21</v>
      </c>
      <c r="C305" s="2">
        <v>5621402976</v>
      </c>
      <c r="D305" s="4" t="s">
        <v>120</v>
      </c>
      <c r="E305" s="5" t="s">
        <v>1727</v>
      </c>
      <c r="F305" s="6" t="s">
        <v>1728</v>
      </c>
      <c r="G305" s="7" t="s">
        <v>119</v>
      </c>
      <c r="H305" s="7" t="s">
        <v>187</v>
      </c>
      <c r="I305" s="7"/>
      <c r="J305" s="7" t="s">
        <v>311</v>
      </c>
      <c r="K305" s="7" t="s">
        <v>311</v>
      </c>
      <c r="L305" s="7" t="s">
        <v>25</v>
      </c>
      <c r="M305" s="8" t="s">
        <v>5463</v>
      </c>
    </row>
    <row r="306" spans="1:13">
      <c r="A306" s="1">
        <v>305</v>
      </c>
      <c r="B306" s="1" t="str">
        <f t="shared" si="4"/>
        <v>21</v>
      </c>
      <c r="C306" s="2">
        <v>5621400437</v>
      </c>
      <c r="D306" s="4" t="s">
        <v>121</v>
      </c>
      <c r="E306" s="5" t="s">
        <v>1729</v>
      </c>
      <c r="F306" s="6" t="s">
        <v>1730</v>
      </c>
      <c r="G306" s="7" t="s">
        <v>119</v>
      </c>
      <c r="H306" s="7" t="s">
        <v>187</v>
      </c>
      <c r="I306" s="7"/>
      <c r="J306" s="7" t="s">
        <v>311</v>
      </c>
      <c r="K306" s="7" t="s">
        <v>311</v>
      </c>
      <c r="L306" s="7" t="s">
        <v>25</v>
      </c>
      <c r="M306" s="8" t="s">
        <v>5463</v>
      </c>
    </row>
    <row r="307" spans="1:13">
      <c r="A307" s="1">
        <v>306</v>
      </c>
      <c r="B307" s="1" t="str">
        <f t="shared" si="4"/>
        <v>21</v>
      </c>
      <c r="C307" s="2">
        <v>5621400552</v>
      </c>
      <c r="D307" s="4" t="s">
        <v>121</v>
      </c>
      <c r="E307" s="5" t="s">
        <v>725</v>
      </c>
      <c r="F307" s="6" t="s">
        <v>1731</v>
      </c>
      <c r="G307" s="7" t="s">
        <v>119</v>
      </c>
      <c r="H307" s="7" t="s">
        <v>187</v>
      </c>
      <c r="I307" s="7"/>
      <c r="J307" s="7" t="s">
        <v>311</v>
      </c>
      <c r="K307" s="7" t="s">
        <v>311</v>
      </c>
      <c r="L307" s="7" t="s">
        <v>25</v>
      </c>
      <c r="M307" s="8" t="s">
        <v>5463</v>
      </c>
    </row>
    <row r="308" spans="1:13">
      <c r="A308" s="1">
        <v>307</v>
      </c>
      <c r="B308" s="1" t="str">
        <f t="shared" si="4"/>
        <v>21</v>
      </c>
      <c r="C308" s="2">
        <v>5621403436</v>
      </c>
      <c r="D308" s="4" t="s">
        <v>120</v>
      </c>
      <c r="E308" s="5" t="s">
        <v>614</v>
      </c>
      <c r="F308" s="6" t="s">
        <v>1732</v>
      </c>
      <c r="G308" s="7" t="s">
        <v>119</v>
      </c>
      <c r="H308" s="7" t="s">
        <v>187</v>
      </c>
      <c r="I308" s="7"/>
      <c r="J308" s="7" t="s">
        <v>311</v>
      </c>
      <c r="K308" s="7" t="s">
        <v>311</v>
      </c>
      <c r="L308" s="7" t="s">
        <v>25</v>
      </c>
      <c r="M308" s="8" t="s">
        <v>5464</v>
      </c>
    </row>
    <row r="309" spans="1:13">
      <c r="A309" s="1">
        <v>308</v>
      </c>
      <c r="B309" s="1" t="str">
        <f t="shared" si="4"/>
        <v>21</v>
      </c>
      <c r="C309" s="2">
        <v>5621402626</v>
      </c>
      <c r="D309" s="4" t="s">
        <v>121</v>
      </c>
      <c r="E309" s="5" t="s">
        <v>1733</v>
      </c>
      <c r="F309" s="6" t="s">
        <v>1734</v>
      </c>
      <c r="G309" s="7" t="s">
        <v>119</v>
      </c>
      <c r="H309" s="7" t="s">
        <v>187</v>
      </c>
      <c r="I309" s="7"/>
      <c r="J309" s="7" t="s">
        <v>311</v>
      </c>
      <c r="K309" s="7" t="s">
        <v>311</v>
      </c>
      <c r="L309" s="7" t="s">
        <v>25</v>
      </c>
      <c r="M309" s="8" t="s">
        <v>5463</v>
      </c>
    </row>
    <row r="310" spans="1:13">
      <c r="A310" s="1">
        <v>309</v>
      </c>
      <c r="B310" s="1" t="str">
        <f t="shared" si="4"/>
        <v>21</v>
      </c>
      <c r="C310" s="2">
        <v>5721402269</v>
      </c>
      <c r="D310" s="4" t="s">
        <v>120</v>
      </c>
      <c r="E310" s="5" t="s">
        <v>1006</v>
      </c>
      <c r="F310" s="6" t="s">
        <v>1735</v>
      </c>
      <c r="G310" s="7" t="s">
        <v>119</v>
      </c>
      <c r="H310" s="7" t="s">
        <v>187</v>
      </c>
      <c r="I310" s="7"/>
      <c r="J310" s="7" t="s">
        <v>311</v>
      </c>
      <c r="K310" s="7" t="s">
        <v>311</v>
      </c>
      <c r="L310" s="7" t="s">
        <v>25</v>
      </c>
      <c r="M310" s="8" t="s">
        <v>5463</v>
      </c>
    </row>
    <row r="311" spans="1:13">
      <c r="A311" s="1">
        <v>310</v>
      </c>
      <c r="B311" s="1" t="str">
        <f t="shared" si="4"/>
        <v>21</v>
      </c>
      <c r="C311" s="2">
        <v>5721403033</v>
      </c>
      <c r="D311" s="4" t="s">
        <v>120</v>
      </c>
      <c r="E311" s="5" t="s">
        <v>1736</v>
      </c>
      <c r="F311" s="6" t="s">
        <v>207</v>
      </c>
      <c r="G311" s="7" t="s">
        <v>119</v>
      </c>
      <c r="H311" s="7" t="s">
        <v>187</v>
      </c>
      <c r="I311" s="7"/>
      <c r="J311" s="7" t="s">
        <v>311</v>
      </c>
      <c r="K311" s="7" t="s">
        <v>311</v>
      </c>
      <c r="L311" s="7" t="s">
        <v>25</v>
      </c>
      <c r="M311" s="8" t="s">
        <v>5463</v>
      </c>
    </row>
    <row r="312" spans="1:13">
      <c r="A312" s="1">
        <v>311</v>
      </c>
      <c r="B312" s="1" t="str">
        <f t="shared" si="4"/>
        <v>21</v>
      </c>
      <c r="C312" s="2">
        <v>5321404643</v>
      </c>
      <c r="D312" s="4" t="s">
        <v>120</v>
      </c>
      <c r="E312" s="5" t="s">
        <v>1737</v>
      </c>
      <c r="F312" s="6" t="s">
        <v>1738</v>
      </c>
      <c r="G312" s="7" t="s">
        <v>119</v>
      </c>
      <c r="H312" s="7" t="s">
        <v>187</v>
      </c>
      <c r="I312" s="7"/>
      <c r="J312" s="7" t="s">
        <v>311</v>
      </c>
      <c r="K312" s="7" t="s">
        <v>311</v>
      </c>
      <c r="L312" s="7" t="s">
        <v>25</v>
      </c>
      <c r="M312" s="8" t="s">
        <v>5464</v>
      </c>
    </row>
    <row r="313" spans="1:13">
      <c r="A313" s="1">
        <v>312</v>
      </c>
      <c r="B313" s="1" t="str">
        <f t="shared" si="4"/>
        <v>21</v>
      </c>
      <c r="C313" s="2">
        <v>5421402918</v>
      </c>
      <c r="D313" s="4" t="s">
        <v>121</v>
      </c>
      <c r="E313" s="5" t="s">
        <v>1739</v>
      </c>
      <c r="F313" s="6" t="s">
        <v>1740</v>
      </c>
      <c r="G313" s="7" t="s">
        <v>119</v>
      </c>
      <c r="H313" s="7" t="s">
        <v>187</v>
      </c>
      <c r="I313" s="7"/>
      <c r="J313" s="7" t="s">
        <v>311</v>
      </c>
      <c r="K313" s="7" t="s">
        <v>311</v>
      </c>
      <c r="L313" s="7" t="s">
        <v>25</v>
      </c>
      <c r="M313" s="8" t="s">
        <v>5463</v>
      </c>
    </row>
    <row r="314" spans="1:13">
      <c r="A314" s="1">
        <v>313</v>
      </c>
      <c r="B314" s="1" t="str">
        <f t="shared" si="4"/>
        <v>21</v>
      </c>
      <c r="C314" s="2">
        <v>5621400275</v>
      </c>
      <c r="D314" s="4" t="s">
        <v>120</v>
      </c>
      <c r="E314" s="5" t="s">
        <v>1043</v>
      </c>
      <c r="F314" s="6" t="s">
        <v>1741</v>
      </c>
      <c r="G314" s="7" t="s">
        <v>119</v>
      </c>
      <c r="H314" s="7" t="s">
        <v>187</v>
      </c>
      <c r="I314" s="7"/>
      <c r="J314" s="7" t="s">
        <v>311</v>
      </c>
      <c r="K314" s="7" t="s">
        <v>311</v>
      </c>
      <c r="L314" s="7" t="s">
        <v>25</v>
      </c>
      <c r="M314" s="8" t="s">
        <v>5463</v>
      </c>
    </row>
    <row r="315" spans="1:13">
      <c r="A315" s="1">
        <v>314</v>
      </c>
      <c r="B315" s="1" t="str">
        <f t="shared" si="4"/>
        <v>21</v>
      </c>
      <c r="C315" s="2">
        <v>5721401846</v>
      </c>
      <c r="D315" s="4" t="s">
        <v>121</v>
      </c>
      <c r="E315" s="5" t="s">
        <v>1742</v>
      </c>
      <c r="F315" s="6" t="s">
        <v>1743</v>
      </c>
      <c r="G315" s="7" t="s">
        <v>119</v>
      </c>
      <c r="H315" s="7" t="s">
        <v>187</v>
      </c>
      <c r="I315" s="7"/>
      <c r="J315" s="7" t="s">
        <v>311</v>
      </c>
      <c r="K315" s="7" t="s">
        <v>311</v>
      </c>
      <c r="L315" s="7" t="s">
        <v>25</v>
      </c>
      <c r="M315" s="8" t="s">
        <v>5463</v>
      </c>
    </row>
    <row r="316" spans="1:13">
      <c r="A316" s="1">
        <v>315</v>
      </c>
      <c r="B316" s="1" t="str">
        <f t="shared" si="4"/>
        <v>21</v>
      </c>
      <c r="C316" s="2">
        <v>5721401334</v>
      </c>
      <c r="D316" s="4" t="s">
        <v>120</v>
      </c>
      <c r="E316" s="5" t="s">
        <v>1744</v>
      </c>
      <c r="F316" s="6" t="s">
        <v>1745</v>
      </c>
      <c r="G316" s="7" t="s">
        <v>119</v>
      </c>
      <c r="H316" s="7" t="s">
        <v>187</v>
      </c>
      <c r="I316" s="7"/>
      <c r="J316" s="7" t="s">
        <v>311</v>
      </c>
      <c r="K316" s="7" t="s">
        <v>311</v>
      </c>
      <c r="L316" s="7" t="s">
        <v>25</v>
      </c>
      <c r="M316" s="8" t="s">
        <v>5463</v>
      </c>
    </row>
    <row r="317" spans="1:13">
      <c r="A317" s="1">
        <v>316</v>
      </c>
      <c r="B317" s="1" t="str">
        <f t="shared" si="4"/>
        <v>21</v>
      </c>
      <c r="C317" s="2">
        <v>5721402083</v>
      </c>
      <c r="D317" s="4" t="s">
        <v>120</v>
      </c>
      <c r="E317" s="5" t="s">
        <v>317</v>
      </c>
      <c r="F317" s="6" t="s">
        <v>1746</v>
      </c>
      <c r="G317" s="7" t="s">
        <v>119</v>
      </c>
      <c r="H317" s="7" t="s">
        <v>187</v>
      </c>
      <c r="I317" s="7"/>
      <c r="J317" s="7" t="s">
        <v>311</v>
      </c>
      <c r="K317" s="7" t="s">
        <v>311</v>
      </c>
      <c r="L317" s="7" t="s">
        <v>25</v>
      </c>
      <c r="M317" s="8" t="s">
        <v>5463</v>
      </c>
    </row>
    <row r="318" spans="1:13">
      <c r="A318" s="1">
        <v>317</v>
      </c>
      <c r="B318" s="1" t="str">
        <f t="shared" si="4"/>
        <v>21</v>
      </c>
      <c r="C318" s="2">
        <v>5721402540</v>
      </c>
      <c r="D318" s="4" t="s">
        <v>120</v>
      </c>
      <c r="E318" s="5" t="s">
        <v>620</v>
      </c>
      <c r="F318" s="6" t="s">
        <v>930</v>
      </c>
      <c r="G318" s="7" t="s">
        <v>119</v>
      </c>
      <c r="H318" s="7" t="s">
        <v>187</v>
      </c>
      <c r="I318" s="7"/>
      <c r="J318" s="7" t="s">
        <v>311</v>
      </c>
      <c r="K318" s="7" t="s">
        <v>311</v>
      </c>
      <c r="L318" s="7" t="s">
        <v>25</v>
      </c>
      <c r="M318" s="8" t="s">
        <v>5463</v>
      </c>
    </row>
    <row r="319" spans="1:13">
      <c r="A319" s="1">
        <v>318</v>
      </c>
      <c r="B319" s="1" t="str">
        <f t="shared" si="4"/>
        <v>21</v>
      </c>
      <c r="C319" s="2">
        <v>5721401824</v>
      </c>
      <c r="D319" s="4" t="s">
        <v>120</v>
      </c>
      <c r="E319" s="5" t="s">
        <v>208</v>
      </c>
      <c r="F319" s="6" t="s">
        <v>1747</v>
      </c>
      <c r="G319" s="7" t="s">
        <v>119</v>
      </c>
      <c r="H319" s="7" t="s">
        <v>187</v>
      </c>
      <c r="I319" s="7"/>
      <c r="J319" s="7" t="s">
        <v>311</v>
      </c>
      <c r="K319" s="7" t="s">
        <v>311</v>
      </c>
      <c r="L319" s="7" t="s">
        <v>25</v>
      </c>
      <c r="M319" s="8" t="s">
        <v>5463</v>
      </c>
    </row>
    <row r="320" spans="1:13">
      <c r="A320" s="1">
        <v>319</v>
      </c>
      <c r="B320" s="1" t="str">
        <f t="shared" si="4"/>
        <v>21</v>
      </c>
      <c r="C320" s="2">
        <v>5721402489</v>
      </c>
      <c r="D320" s="4" t="s">
        <v>120</v>
      </c>
      <c r="E320" s="5" t="s">
        <v>135</v>
      </c>
      <c r="F320" s="6" t="s">
        <v>824</v>
      </c>
      <c r="G320" s="7" t="s">
        <v>119</v>
      </c>
      <c r="H320" s="7" t="s">
        <v>187</v>
      </c>
      <c r="I320" s="7"/>
      <c r="J320" s="7" t="s">
        <v>311</v>
      </c>
      <c r="K320" s="7" t="s">
        <v>311</v>
      </c>
      <c r="L320" s="7" t="s">
        <v>25</v>
      </c>
      <c r="M320" s="8" t="s">
        <v>5463</v>
      </c>
    </row>
    <row r="321" spans="1:13">
      <c r="A321" s="1">
        <v>320</v>
      </c>
      <c r="B321" s="1" t="str">
        <f t="shared" si="4"/>
        <v>21</v>
      </c>
      <c r="C321" s="2">
        <v>5521401637</v>
      </c>
      <c r="D321" s="4" t="s">
        <v>120</v>
      </c>
      <c r="E321" s="5" t="s">
        <v>506</v>
      </c>
      <c r="F321" s="6" t="s">
        <v>1748</v>
      </c>
      <c r="G321" s="7" t="s">
        <v>119</v>
      </c>
      <c r="H321" s="7" t="s">
        <v>187</v>
      </c>
      <c r="I321" s="7"/>
      <c r="J321" s="7" t="s">
        <v>311</v>
      </c>
      <c r="K321" s="7" t="s">
        <v>311</v>
      </c>
      <c r="L321" s="7" t="s">
        <v>25</v>
      </c>
      <c r="M321" s="8" t="s">
        <v>5463</v>
      </c>
    </row>
    <row r="322" spans="1:13">
      <c r="A322" s="1">
        <v>321</v>
      </c>
      <c r="B322" s="1" t="str">
        <f t="shared" si="4"/>
        <v>21</v>
      </c>
      <c r="C322" s="2">
        <v>5521400311</v>
      </c>
      <c r="D322" s="4" t="s">
        <v>120</v>
      </c>
      <c r="E322" s="5" t="s">
        <v>137</v>
      </c>
      <c r="F322" s="6" t="s">
        <v>1749</v>
      </c>
      <c r="G322" s="7" t="s">
        <v>119</v>
      </c>
      <c r="H322" s="7" t="s">
        <v>187</v>
      </c>
      <c r="I322" s="7"/>
      <c r="J322" s="7" t="s">
        <v>311</v>
      </c>
      <c r="K322" s="7" t="s">
        <v>311</v>
      </c>
      <c r="L322" s="7" t="s">
        <v>25</v>
      </c>
      <c r="M322" s="8" t="s">
        <v>5463</v>
      </c>
    </row>
    <row r="323" spans="1:13">
      <c r="A323" s="1">
        <v>322</v>
      </c>
      <c r="B323" s="1" t="str">
        <f t="shared" ref="B323:B386" si="5">MID(C323,3,2)</f>
        <v>21</v>
      </c>
      <c r="C323" s="2">
        <v>5721400210</v>
      </c>
      <c r="D323" s="4" t="s">
        <v>120</v>
      </c>
      <c r="E323" s="5" t="s">
        <v>1750</v>
      </c>
      <c r="F323" s="6" t="s">
        <v>1038</v>
      </c>
      <c r="G323" s="7" t="s">
        <v>119</v>
      </c>
      <c r="H323" s="7" t="s">
        <v>187</v>
      </c>
      <c r="I323" s="7"/>
      <c r="J323" s="7" t="s">
        <v>311</v>
      </c>
      <c r="K323" s="7" t="s">
        <v>311</v>
      </c>
      <c r="L323" s="7" t="s">
        <v>25</v>
      </c>
      <c r="M323" s="8" t="s">
        <v>5463</v>
      </c>
    </row>
    <row r="324" spans="1:13">
      <c r="A324" s="1">
        <v>323</v>
      </c>
      <c r="B324" s="1" t="str">
        <f t="shared" si="5"/>
        <v>21</v>
      </c>
      <c r="C324" s="2">
        <v>5521403651</v>
      </c>
      <c r="D324" s="4" t="s">
        <v>120</v>
      </c>
      <c r="E324" s="5" t="s">
        <v>898</v>
      </c>
      <c r="F324" s="6" t="s">
        <v>1751</v>
      </c>
      <c r="G324" s="7" t="s">
        <v>119</v>
      </c>
      <c r="H324" s="7" t="s">
        <v>187</v>
      </c>
      <c r="I324" s="7"/>
      <c r="J324" s="7" t="s">
        <v>311</v>
      </c>
      <c r="K324" s="7" t="s">
        <v>311</v>
      </c>
      <c r="L324" s="7" t="s">
        <v>25</v>
      </c>
      <c r="M324" s="8" t="s">
        <v>5464</v>
      </c>
    </row>
    <row r="325" spans="1:13">
      <c r="A325" s="1">
        <v>324</v>
      </c>
      <c r="B325" s="1" t="str">
        <f t="shared" si="5"/>
        <v>21</v>
      </c>
      <c r="C325" s="2">
        <v>5621400637</v>
      </c>
      <c r="D325" s="4" t="s">
        <v>120</v>
      </c>
      <c r="E325" s="5" t="s">
        <v>826</v>
      </c>
      <c r="F325" s="6" t="s">
        <v>1752</v>
      </c>
      <c r="G325" s="7" t="s">
        <v>119</v>
      </c>
      <c r="H325" s="7" t="s">
        <v>187</v>
      </c>
      <c r="I325" s="7"/>
      <c r="J325" s="7" t="s">
        <v>311</v>
      </c>
      <c r="K325" s="7" t="s">
        <v>311</v>
      </c>
      <c r="L325" s="7" t="s">
        <v>25</v>
      </c>
      <c r="M325" s="8" t="s">
        <v>5463</v>
      </c>
    </row>
    <row r="326" spans="1:13">
      <c r="A326" s="1">
        <v>325</v>
      </c>
      <c r="B326" s="1" t="str">
        <f t="shared" si="5"/>
        <v>21</v>
      </c>
      <c r="C326" s="2">
        <v>5721400951</v>
      </c>
      <c r="D326" s="4" t="s">
        <v>120</v>
      </c>
      <c r="E326" s="5" t="s">
        <v>1753</v>
      </c>
      <c r="F326" s="6" t="s">
        <v>1754</v>
      </c>
      <c r="G326" s="7" t="s">
        <v>119</v>
      </c>
      <c r="H326" s="7" t="s">
        <v>187</v>
      </c>
      <c r="I326" s="7"/>
      <c r="J326" s="7" t="s">
        <v>311</v>
      </c>
      <c r="K326" s="7" t="s">
        <v>311</v>
      </c>
      <c r="L326" s="7" t="s">
        <v>25</v>
      </c>
      <c r="M326" s="8" t="s">
        <v>5463</v>
      </c>
    </row>
    <row r="327" spans="1:13">
      <c r="A327" s="1">
        <v>326</v>
      </c>
      <c r="B327" s="1" t="str">
        <f t="shared" si="5"/>
        <v>21</v>
      </c>
      <c r="C327" s="2">
        <v>5521402360</v>
      </c>
      <c r="D327" s="4" t="s">
        <v>120</v>
      </c>
      <c r="E327" s="5" t="s">
        <v>905</v>
      </c>
      <c r="F327" s="6" t="s">
        <v>1755</v>
      </c>
      <c r="G327" s="7" t="s">
        <v>119</v>
      </c>
      <c r="H327" s="7" t="s">
        <v>187</v>
      </c>
      <c r="I327" s="7"/>
      <c r="J327" s="7" t="s">
        <v>311</v>
      </c>
      <c r="K327" s="7" t="s">
        <v>311</v>
      </c>
      <c r="L327" s="7" t="s">
        <v>25</v>
      </c>
      <c r="M327" s="8" t="s">
        <v>5463</v>
      </c>
    </row>
    <row r="328" spans="1:13">
      <c r="A328" s="1">
        <v>327</v>
      </c>
      <c r="B328" s="1" t="str">
        <f t="shared" si="5"/>
        <v>21</v>
      </c>
      <c r="C328" s="2">
        <v>5721403639</v>
      </c>
      <c r="D328" s="4" t="s">
        <v>120</v>
      </c>
      <c r="E328" s="5" t="s">
        <v>1756</v>
      </c>
      <c r="F328" s="6" t="s">
        <v>1757</v>
      </c>
      <c r="G328" s="7" t="s">
        <v>119</v>
      </c>
      <c r="H328" s="7" t="s">
        <v>187</v>
      </c>
      <c r="I328" s="7"/>
      <c r="J328" s="7" t="s">
        <v>311</v>
      </c>
      <c r="K328" s="7" t="s">
        <v>311</v>
      </c>
      <c r="L328" s="7" t="s">
        <v>25</v>
      </c>
      <c r="M328" s="8" t="s">
        <v>5463</v>
      </c>
    </row>
    <row r="329" spans="1:13">
      <c r="A329" s="1">
        <v>328</v>
      </c>
      <c r="B329" s="1" t="str">
        <f t="shared" si="5"/>
        <v>21</v>
      </c>
      <c r="C329" s="2">
        <v>5721402528</v>
      </c>
      <c r="D329" s="4" t="s">
        <v>120</v>
      </c>
      <c r="E329" s="5" t="s">
        <v>1758</v>
      </c>
      <c r="F329" s="6" t="s">
        <v>1759</v>
      </c>
      <c r="G329" s="7" t="s">
        <v>119</v>
      </c>
      <c r="H329" s="7" t="s">
        <v>187</v>
      </c>
      <c r="I329" s="7"/>
      <c r="J329" s="7" t="s">
        <v>311</v>
      </c>
      <c r="K329" s="7" t="s">
        <v>311</v>
      </c>
      <c r="L329" s="7" t="s">
        <v>25</v>
      </c>
      <c r="M329" s="8" t="s">
        <v>5463</v>
      </c>
    </row>
    <row r="330" spans="1:13">
      <c r="A330" s="1">
        <v>329</v>
      </c>
      <c r="B330" s="1" t="str">
        <f t="shared" si="5"/>
        <v>21</v>
      </c>
      <c r="C330" s="2">
        <v>5721402308</v>
      </c>
      <c r="D330" s="4" t="s">
        <v>120</v>
      </c>
      <c r="E330" s="5" t="s">
        <v>391</v>
      </c>
      <c r="F330" s="6" t="s">
        <v>1004</v>
      </c>
      <c r="G330" s="7" t="s">
        <v>119</v>
      </c>
      <c r="H330" s="7" t="s">
        <v>187</v>
      </c>
      <c r="I330" s="7"/>
      <c r="J330" s="7" t="s">
        <v>311</v>
      </c>
      <c r="K330" s="7" t="s">
        <v>311</v>
      </c>
      <c r="L330" s="7" t="s">
        <v>25</v>
      </c>
      <c r="M330" s="8" t="s">
        <v>5463</v>
      </c>
    </row>
    <row r="331" spans="1:13">
      <c r="A331" s="1">
        <v>330</v>
      </c>
      <c r="B331" s="1" t="str">
        <f t="shared" si="5"/>
        <v>21</v>
      </c>
      <c r="C331" s="2">
        <v>5721401981</v>
      </c>
      <c r="D331" s="4" t="s">
        <v>121</v>
      </c>
      <c r="E331" s="5" t="s">
        <v>1646</v>
      </c>
      <c r="F331" s="6" t="s">
        <v>299</v>
      </c>
      <c r="G331" s="7" t="s">
        <v>119</v>
      </c>
      <c r="H331" s="7" t="s">
        <v>187</v>
      </c>
      <c r="I331" s="7"/>
      <c r="J331" s="7" t="s">
        <v>311</v>
      </c>
      <c r="K331" s="7" t="s">
        <v>311</v>
      </c>
      <c r="L331" s="7" t="s">
        <v>25</v>
      </c>
      <c r="M331" s="8" t="s">
        <v>5463</v>
      </c>
    </row>
    <row r="332" spans="1:13">
      <c r="A332" s="1">
        <v>331</v>
      </c>
      <c r="B332" s="1" t="str">
        <f t="shared" si="5"/>
        <v>21</v>
      </c>
      <c r="C332" s="2">
        <v>5721403899</v>
      </c>
      <c r="D332" s="4" t="s">
        <v>120</v>
      </c>
      <c r="E332" s="5" t="s">
        <v>1760</v>
      </c>
      <c r="F332" s="6" t="s">
        <v>1761</v>
      </c>
      <c r="G332" s="7" t="s">
        <v>119</v>
      </c>
      <c r="H332" s="7" t="s">
        <v>187</v>
      </c>
      <c r="I332" s="7"/>
      <c r="J332" s="7" t="s">
        <v>311</v>
      </c>
      <c r="K332" s="7" t="s">
        <v>311</v>
      </c>
      <c r="L332" s="7" t="s">
        <v>25</v>
      </c>
      <c r="M332" s="8" t="s">
        <v>5463</v>
      </c>
    </row>
    <row r="333" spans="1:13">
      <c r="A333" s="1">
        <v>332</v>
      </c>
      <c r="B333" s="1" t="str">
        <f t="shared" si="5"/>
        <v>21</v>
      </c>
      <c r="C333" s="2">
        <v>5721403372</v>
      </c>
      <c r="D333" s="4" t="s">
        <v>120</v>
      </c>
      <c r="E333" s="5" t="s">
        <v>232</v>
      </c>
      <c r="F333" s="6" t="s">
        <v>1762</v>
      </c>
      <c r="G333" s="7" t="s">
        <v>119</v>
      </c>
      <c r="H333" s="7" t="s">
        <v>187</v>
      </c>
      <c r="I333" s="7"/>
      <c r="J333" s="7" t="s">
        <v>311</v>
      </c>
      <c r="K333" s="7" t="s">
        <v>311</v>
      </c>
      <c r="L333" s="7" t="s">
        <v>25</v>
      </c>
      <c r="M333" s="8" t="s">
        <v>5463</v>
      </c>
    </row>
    <row r="334" spans="1:13">
      <c r="A334" s="1">
        <v>333</v>
      </c>
      <c r="B334" s="1" t="str">
        <f t="shared" si="5"/>
        <v>17</v>
      </c>
      <c r="C334" s="2">
        <v>5717400574</v>
      </c>
      <c r="D334" s="4" t="s">
        <v>121</v>
      </c>
      <c r="E334" s="5" t="s">
        <v>1763</v>
      </c>
      <c r="F334" s="6" t="s">
        <v>1764</v>
      </c>
      <c r="G334" s="7" t="s">
        <v>119</v>
      </c>
      <c r="H334" s="7" t="s">
        <v>1082</v>
      </c>
      <c r="I334" s="7"/>
      <c r="J334" s="7" t="s">
        <v>311</v>
      </c>
      <c r="K334" s="7" t="s">
        <v>311</v>
      </c>
      <c r="L334" s="7" t="s">
        <v>24</v>
      </c>
      <c r="M334" s="8" t="s">
        <v>5463</v>
      </c>
    </row>
    <row r="335" spans="1:13">
      <c r="A335" s="1">
        <v>334</v>
      </c>
      <c r="B335" s="1" t="str">
        <f t="shared" si="5"/>
        <v>17</v>
      </c>
      <c r="C335" s="2">
        <v>5617404940</v>
      </c>
      <c r="D335" s="4" t="s">
        <v>120</v>
      </c>
      <c r="E335" s="5" t="s">
        <v>1129</v>
      </c>
      <c r="F335" s="6" t="s">
        <v>1765</v>
      </c>
      <c r="G335" s="7">
        <v>2</v>
      </c>
      <c r="H335" s="7" t="s">
        <v>973</v>
      </c>
      <c r="I335" s="7"/>
      <c r="J335" s="7" t="s">
        <v>311</v>
      </c>
      <c r="K335" s="7" t="s">
        <v>311</v>
      </c>
      <c r="L335" s="7" t="s">
        <v>24</v>
      </c>
      <c r="M335" s="8" t="s">
        <v>5463</v>
      </c>
    </row>
    <row r="336" spans="1:13">
      <c r="A336" s="1">
        <v>335</v>
      </c>
      <c r="B336" s="1" t="str">
        <f t="shared" si="5"/>
        <v>17</v>
      </c>
      <c r="C336" s="2">
        <v>5717410968</v>
      </c>
      <c r="D336" s="4" t="s">
        <v>120</v>
      </c>
      <c r="E336" s="5" t="s">
        <v>1766</v>
      </c>
      <c r="F336" s="6" t="s">
        <v>1767</v>
      </c>
      <c r="G336" s="7">
        <v>2</v>
      </c>
      <c r="H336" s="7" t="s">
        <v>1016</v>
      </c>
      <c r="I336" s="7"/>
      <c r="J336" s="7" t="s">
        <v>311</v>
      </c>
      <c r="K336" s="7" t="s">
        <v>311</v>
      </c>
      <c r="L336" s="7" t="s">
        <v>24</v>
      </c>
      <c r="M336" s="8" t="s">
        <v>5463</v>
      </c>
    </row>
    <row r="337" spans="1:13">
      <c r="A337" s="1">
        <v>336</v>
      </c>
      <c r="B337" s="1" t="str">
        <f t="shared" si="5"/>
        <v>17</v>
      </c>
      <c r="C337" s="2">
        <v>5717400233</v>
      </c>
      <c r="D337" s="4" t="s">
        <v>121</v>
      </c>
      <c r="E337" s="5" t="s">
        <v>1768</v>
      </c>
      <c r="F337" s="6" t="s">
        <v>1769</v>
      </c>
      <c r="G337" s="7" t="s">
        <v>119</v>
      </c>
      <c r="H337" s="7" t="s">
        <v>1082</v>
      </c>
      <c r="I337" s="7"/>
      <c r="J337" s="7" t="s">
        <v>311</v>
      </c>
      <c r="K337" s="7" t="s">
        <v>311</v>
      </c>
      <c r="L337" s="7" t="s">
        <v>24</v>
      </c>
      <c r="M337" s="8" t="s">
        <v>5463</v>
      </c>
    </row>
    <row r="338" spans="1:13">
      <c r="A338" s="1">
        <v>337</v>
      </c>
      <c r="B338" s="1" t="str">
        <f t="shared" si="5"/>
        <v>17</v>
      </c>
      <c r="C338" s="2">
        <v>5517401199</v>
      </c>
      <c r="D338" s="4" t="s">
        <v>120</v>
      </c>
      <c r="E338" s="5" t="s">
        <v>1011</v>
      </c>
      <c r="F338" s="6" t="s">
        <v>1770</v>
      </c>
      <c r="G338" s="7" t="s">
        <v>119</v>
      </c>
      <c r="H338" s="7" t="s">
        <v>1082</v>
      </c>
      <c r="I338" s="7"/>
      <c r="J338" s="7" t="s">
        <v>311</v>
      </c>
      <c r="K338" s="7" t="s">
        <v>311</v>
      </c>
      <c r="L338" s="7" t="s">
        <v>24</v>
      </c>
      <c r="M338" s="8" t="s">
        <v>5463</v>
      </c>
    </row>
    <row r="339" spans="1:13">
      <c r="A339" s="1">
        <v>338</v>
      </c>
      <c r="B339" s="1" t="str">
        <f t="shared" si="5"/>
        <v>17</v>
      </c>
      <c r="C339" s="2">
        <v>59170742120</v>
      </c>
      <c r="D339" s="4" t="s">
        <v>120</v>
      </c>
      <c r="E339" s="5" t="s">
        <v>136</v>
      </c>
      <c r="F339" s="6" t="s">
        <v>1771</v>
      </c>
      <c r="G339" s="7" t="s">
        <v>119</v>
      </c>
      <c r="H339" s="7" t="s">
        <v>1147</v>
      </c>
      <c r="I339" s="7"/>
      <c r="J339" s="7" t="s">
        <v>311</v>
      </c>
      <c r="K339" s="7" t="s">
        <v>311</v>
      </c>
      <c r="L339" s="7" t="s">
        <v>24</v>
      </c>
      <c r="M339" s="8" t="s">
        <v>5463</v>
      </c>
    </row>
    <row r="340" spans="1:13">
      <c r="A340" s="1">
        <v>339</v>
      </c>
      <c r="B340" s="1" t="str">
        <f t="shared" si="5"/>
        <v>17</v>
      </c>
      <c r="C340" s="2">
        <v>59170742210</v>
      </c>
      <c r="D340" s="4" t="s">
        <v>120</v>
      </c>
      <c r="E340" s="5" t="s">
        <v>1772</v>
      </c>
      <c r="F340" s="6" t="s">
        <v>193</v>
      </c>
      <c r="G340" s="7" t="s">
        <v>119</v>
      </c>
      <c r="H340" s="7" t="s">
        <v>1147</v>
      </c>
      <c r="I340" s="7"/>
      <c r="J340" s="7" t="s">
        <v>311</v>
      </c>
      <c r="K340" s="7" t="s">
        <v>311</v>
      </c>
      <c r="L340" s="7" t="s">
        <v>24</v>
      </c>
      <c r="M340" s="8" t="s">
        <v>5463</v>
      </c>
    </row>
    <row r="341" spans="1:13">
      <c r="A341" s="1">
        <v>340</v>
      </c>
      <c r="B341" s="1" t="str">
        <f t="shared" si="5"/>
        <v>17</v>
      </c>
      <c r="C341" s="2">
        <v>59170742089</v>
      </c>
      <c r="D341" s="4" t="s">
        <v>120</v>
      </c>
      <c r="E341" s="5" t="s">
        <v>215</v>
      </c>
      <c r="F341" s="6" t="s">
        <v>1773</v>
      </c>
      <c r="G341" s="7" t="s">
        <v>119</v>
      </c>
      <c r="H341" s="7" t="s">
        <v>1147</v>
      </c>
      <c r="I341" s="7"/>
      <c r="J341" s="7" t="s">
        <v>311</v>
      </c>
      <c r="K341" s="7" t="s">
        <v>311</v>
      </c>
      <c r="L341" s="7" t="s">
        <v>24</v>
      </c>
      <c r="M341" s="8" t="s">
        <v>5463</v>
      </c>
    </row>
    <row r="342" spans="1:13">
      <c r="A342" s="1">
        <v>341</v>
      </c>
      <c r="B342" s="1" t="str">
        <f t="shared" si="5"/>
        <v>17</v>
      </c>
      <c r="C342" s="2">
        <v>59170740102</v>
      </c>
      <c r="D342" s="4" t="s">
        <v>120</v>
      </c>
      <c r="E342" s="5" t="s">
        <v>257</v>
      </c>
      <c r="F342" s="6" t="s">
        <v>1774</v>
      </c>
      <c r="G342" s="7" t="s">
        <v>119</v>
      </c>
      <c r="H342" s="7" t="s">
        <v>1147</v>
      </c>
      <c r="I342" s="7"/>
      <c r="J342" s="7" t="s">
        <v>311</v>
      </c>
      <c r="K342" s="7" t="s">
        <v>311</v>
      </c>
      <c r="L342" s="7" t="s">
        <v>24</v>
      </c>
      <c r="M342" s="8" t="s">
        <v>5463</v>
      </c>
    </row>
    <row r="343" spans="1:13">
      <c r="A343" s="1">
        <v>342</v>
      </c>
      <c r="B343" s="1" t="str">
        <f t="shared" si="5"/>
        <v>17</v>
      </c>
      <c r="C343" s="2">
        <v>59170360148</v>
      </c>
      <c r="D343" s="4" t="s">
        <v>120</v>
      </c>
      <c r="E343" s="5" t="s">
        <v>1775</v>
      </c>
      <c r="F343" s="6" t="s">
        <v>1776</v>
      </c>
      <c r="G343" s="7" t="s">
        <v>119</v>
      </c>
      <c r="H343" s="7" t="s">
        <v>311</v>
      </c>
      <c r="I343" s="7"/>
      <c r="J343" s="7" t="s">
        <v>311</v>
      </c>
      <c r="K343" s="7" t="s">
        <v>311</v>
      </c>
      <c r="L343" s="7" t="s">
        <v>24</v>
      </c>
      <c r="M343" s="8" t="s">
        <v>242</v>
      </c>
    </row>
    <row r="344" spans="1:13">
      <c r="A344" s="1">
        <v>343</v>
      </c>
      <c r="B344" s="1" t="str">
        <f t="shared" si="5"/>
        <v>17</v>
      </c>
      <c r="C344" s="2">
        <v>59170360092</v>
      </c>
      <c r="D344" s="4" t="s">
        <v>120</v>
      </c>
      <c r="E344" s="5" t="s">
        <v>1065</v>
      </c>
      <c r="F344" s="6" t="s">
        <v>1777</v>
      </c>
      <c r="G344" s="7" t="s">
        <v>119</v>
      </c>
      <c r="H344" s="7" t="s">
        <v>311</v>
      </c>
      <c r="I344" s="7"/>
      <c r="J344" s="7" t="s">
        <v>311</v>
      </c>
      <c r="K344" s="7" t="s">
        <v>311</v>
      </c>
      <c r="L344" s="7" t="s">
        <v>24</v>
      </c>
      <c r="M344" s="8" t="s">
        <v>242</v>
      </c>
    </row>
    <row r="345" spans="1:13">
      <c r="A345" s="1">
        <v>344</v>
      </c>
      <c r="B345" s="1" t="str">
        <f t="shared" si="5"/>
        <v>17</v>
      </c>
      <c r="C345" s="2">
        <v>5717400462</v>
      </c>
      <c r="D345" s="4" t="s">
        <v>120</v>
      </c>
      <c r="E345" s="5" t="s">
        <v>1778</v>
      </c>
      <c r="F345" s="6" t="s">
        <v>1779</v>
      </c>
      <c r="G345" s="7" t="s">
        <v>119</v>
      </c>
      <c r="H345" s="7" t="s">
        <v>1082</v>
      </c>
      <c r="I345" s="7"/>
      <c r="J345" s="7" t="s">
        <v>311</v>
      </c>
      <c r="K345" s="7" t="s">
        <v>311</v>
      </c>
      <c r="L345" s="7" t="s">
        <v>24</v>
      </c>
      <c r="M345" s="8" t="s">
        <v>5463</v>
      </c>
    </row>
    <row r="346" spans="1:13">
      <c r="A346" s="1">
        <v>345</v>
      </c>
      <c r="B346" s="1" t="str">
        <f t="shared" si="5"/>
        <v>17</v>
      </c>
      <c r="C346" s="2">
        <v>5717400505</v>
      </c>
      <c r="D346" s="4" t="s">
        <v>120</v>
      </c>
      <c r="E346" s="5" t="s">
        <v>1780</v>
      </c>
      <c r="F346" s="6" t="s">
        <v>754</v>
      </c>
      <c r="G346" s="7" t="s">
        <v>119</v>
      </c>
      <c r="H346" s="7" t="s">
        <v>1082</v>
      </c>
      <c r="I346" s="7"/>
      <c r="J346" s="7" t="s">
        <v>311</v>
      </c>
      <c r="K346" s="7" t="s">
        <v>311</v>
      </c>
      <c r="L346" s="7" t="s">
        <v>24</v>
      </c>
      <c r="M346" s="8" t="s">
        <v>5463</v>
      </c>
    </row>
    <row r="347" spans="1:13">
      <c r="A347" s="1">
        <v>346</v>
      </c>
      <c r="B347" s="1" t="str">
        <f t="shared" si="5"/>
        <v>17</v>
      </c>
      <c r="C347" s="2">
        <v>5717400561</v>
      </c>
      <c r="D347" s="4" t="s">
        <v>120</v>
      </c>
      <c r="E347" s="5" t="s">
        <v>1101</v>
      </c>
      <c r="F347" s="6" t="s">
        <v>1014</v>
      </c>
      <c r="G347" s="7" t="s">
        <v>119</v>
      </c>
      <c r="H347" s="7" t="s">
        <v>1082</v>
      </c>
      <c r="I347" s="7"/>
      <c r="J347" s="7" t="s">
        <v>311</v>
      </c>
      <c r="K347" s="7" t="s">
        <v>311</v>
      </c>
      <c r="L347" s="7" t="s">
        <v>24</v>
      </c>
      <c r="M347" s="8" t="s">
        <v>5463</v>
      </c>
    </row>
    <row r="348" spans="1:13">
      <c r="A348" s="1">
        <v>347</v>
      </c>
      <c r="B348" s="1" t="str">
        <f t="shared" si="5"/>
        <v>17</v>
      </c>
      <c r="C348" s="2">
        <v>5717400620</v>
      </c>
      <c r="D348" s="4" t="s">
        <v>120</v>
      </c>
      <c r="E348" s="5" t="s">
        <v>1781</v>
      </c>
      <c r="F348" s="6" t="s">
        <v>1782</v>
      </c>
      <c r="G348" s="7" t="s">
        <v>119</v>
      </c>
      <c r="H348" s="7" t="s">
        <v>1082</v>
      </c>
      <c r="I348" s="7"/>
      <c r="J348" s="7" t="s">
        <v>311</v>
      </c>
      <c r="K348" s="7" t="s">
        <v>311</v>
      </c>
      <c r="L348" s="7" t="s">
        <v>24</v>
      </c>
      <c r="M348" s="8" t="s">
        <v>5463</v>
      </c>
    </row>
    <row r="349" spans="1:13">
      <c r="A349" s="1">
        <v>348</v>
      </c>
      <c r="B349" s="1" t="str">
        <f t="shared" si="5"/>
        <v>17</v>
      </c>
      <c r="C349" s="2">
        <v>5717400635</v>
      </c>
      <c r="D349" s="4" t="s">
        <v>120</v>
      </c>
      <c r="E349" s="5" t="s">
        <v>1783</v>
      </c>
      <c r="F349" s="6" t="s">
        <v>1784</v>
      </c>
      <c r="G349" s="7" t="s">
        <v>119</v>
      </c>
      <c r="H349" s="7" t="s">
        <v>1082</v>
      </c>
      <c r="I349" s="7"/>
      <c r="J349" s="7" t="s">
        <v>311</v>
      </c>
      <c r="K349" s="7" t="s">
        <v>311</v>
      </c>
      <c r="L349" s="7" t="s">
        <v>24</v>
      </c>
      <c r="M349" s="8" t="s">
        <v>5463</v>
      </c>
    </row>
    <row r="350" spans="1:13">
      <c r="A350" s="1">
        <v>349</v>
      </c>
      <c r="B350" s="1" t="str">
        <f t="shared" si="5"/>
        <v>17</v>
      </c>
      <c r="C350" s="2">
        <v>5717400642</v>
      </c>
      <c r="D350" s="4" t="s">
        <v>120</v>
      </c>
      <c r="E350" s="5" t="s">
        <v>1785</v>
      </c>
      <c r="F350" s="6" t="s">
        <v>1786</v>
      </c>
      <c r="G350" s="7" t="s">
        <v>119</v>
      </c>
      <c r="H350" s="7" t="s">
        <v>1082</v>
      </c>
      <c r="I350" s="7"/>
      <c r="J350" s="7" t="s">
        <v>311</v>
      </c>
      <c r="K350" s="7" t="s">
        <v>311</v>
      </c>
      <c r="L350" s="7" t="s">
        <v>24</v>
      </c>
      <c r="M350" s="8" t="s">
        <v>5463</v>
      </c>
    </row>
    <row r="351" spans="1:13">
      <c r="A351" s="1">
        <v>350</v>
      </c>
      <c r="B351" s="1" t="str">
        <f t="shared" si="5"/>
        <v>17</v>
      </c>
      <c r="C351" s="2">
        <v>5717400662</v>
      </c>
      <c r="D351" s="4" t="s">
        <v>120</v>
      </c>
      <c r="E351" s="5" t="s">
        <v>1787</v>
      </c>
      <c r="F351" s="6" t="s">
        <v>1788</v>
      </c>
      <c r="G351" s="7" t="s">
        <v>119</v>
      </c>
      <c r="H351" s="7" t="s">
        <v>1082</v>
      </c>
      <c r="I351" s="7"/>
      <c r="J351" s="7" t="s">
        <v>311</v>
      </c>
      <c r="K351" s="7" t="s">
        <v>311</v>
      </c>
      <c r="L351" s="7" t="s">
        <v>24</v>
      </c>
      <c r="M351" s="8" t="s">
        <v>5463</v>
      </c>
    </row>
    <row r="352" spans="1:13">
      <c r="A352" s="1">
        <v>351</v>
      </c>
      <c r="B352" s="1" t="str">
        <f t="shared" si="5"/>
        <v>17</v>
      </c>
      <c r="C352" s="2">
        <v>5717400709</v>
      </c>
      <c r="D352" s="4" t="s">
        <v>120</v>
      </c>
      <c r="E352" s="5" t="s">
        <v>1789</v>
      </c>
      <c r="F352" s="6" t="s">
        <v>1790</v>
      </c>
      <c r="G352" s="7" t="s">
        <v>119</v>
      </c>
      <c r="H352" s="7" t="s">
        <v>1082</v>
      </c>
      <c r="I352" s="7"/>
      <c r="J352" s="7" t="s">
        <v>311</v>
      </c>
      <c r="K352" s="7" t="s">
        <v>311</v>
      </c>
      <c r="L352" s="7" t="s">
        <v>24</v>
      </c>
      <c r="M352" s="8" t="s">
        <v>5463</v>
      </c>
    </row>
    <row r="353" spans="1:13">
      <c r="A353" s="1">
        <v>352</v>
      </c>
      <c r="B353" s="1" t="str">
        <f t="shared" si="5"/>
        <v>17</v>
      </c>
      <c r="C353" s="2">
        <v>5717400738</v>
      </c>
      <c r="D353" s="4" t="s">
        <v>120</v>
      </c>
      <c r="E353" s="5" t="s">
        <v>316</v>
      </c>
      <c r="F353" s="6" t="s">
        <v>1791</v>
      </c>
      <c r="G353" s="7" t="s">
        <v>119</v>
      </c>
      <c r="H353" s="7" t="s">
        <v>1082</v>
      </c>
      <c r="I353" s="7"/>
      <c r="J353" s="7" t="s">
        <v>311</v>
      </c>
      <c r="K353" s="7" t="s">
        <v>311</v>
      </c>
      <c r="L353" s="7" t="s">
        <v>24</v>
      </c>
      <c r="M353" s="8" t="s">
        <v>5463</v>
      </c>
    </row>
    <row r="354" spans="1:13">
      <c r="A354" s="1">
        <v>353</v>
      </c>
      <c r="B354" s="1" t="str">
        <f t="shared" si="5"/>
        <v>17</v>
      </c>
      <c r="C354" s="2">
        <v>5717400745</v>
      </c>
      <c r="D354" s="4" t="s">
        <v>120</v>
      </c>
      <c r="E354" s="5" t="s">
        <v>611</v>
      </c>
      <c r="F354" s="6" t="s">
        <v>1792</v>
      </c>
      <c r="G354" s="7" t="s">
        <v>119</v>
      </c>
      <c r="H354" s="7" t="s">
        <v>1082</v>
      </c>
      <c r="I354" s="7"/>
      <c r="J354" s="7" t="s">
        <v>311</v>
      </c>
      <c r="K354" s="7" t="s">
        <v>311</v>
      </c>
      <c r="L354" s="7" t="s">
        <v>24</v>
      </c>
      <c r="M354" s="8" t="s">
        <v>5463</v>
      </c>
    </row>
    <row r="355" spans="1:13">
      <c r="A355" s="1">
        <v>354</v>
      </c>
      <c r="B355" s="1" t="str">
        <f t="shared" si="5"/>
        <v>17</v>
      </c>
      <c r="C355" s="2">
        <v>5717400765</v>
      </c>
      <c r="D355" s="4" t="s">
        <v>120</v>
      </c>
      <c r="E355" s="5" t="s">
        <v>800</v>
      </c>
      <c r="F355" s="6" t="s">
        <v>1793</v>
      </c>
      <c r="G355" s="7" t="s">
        <v>119</v>
      </c>
      <c r="H355" s="7" t="s">
        <v>1082</v>
      </c>
      <c r="I355" s="7"/>
      <c r="J355" s="7" t="s">
        <v>311</v>
      </c>
      <c r="K355" s="7" t="s">
        <v>311</v>
      </c>
      <c r="L355" s="7" t="s">
        <v>24</v>
      </c>
      <c r="M355" s="8" t="s">
        <v>5463</v>
      </c>
    </row>
    <row r="356" spans="1:13">
      <c r="A356" s="1">
        <v>355</v>
      </c>
      <c r="B356" s="1" t="str">
        <f t="shared" si="5"/>
        <v>17</v>
      </c>
      <c r="C356" s="2">
        <v>5717400815</v>
      </c>
      <c r="D356" s="4" t="s">
        <v>120</v>
      </c>
      <c r="E356" s="5" t="s">
        <v>480</v>
      </c>
      <c r="F356" s="6" t="s">
        <v>1794</v>
      </c>
      <c r="G356" s="7" t="s">
        <v>119</v>
      </c>
      <c r="H356" s="7" t="s">
        <v>1082</v>
      </c>
      <c r="I356" s="7"/>
      <c r="J356" s="7" t="s">
        <v>311</v>
      </c>
      <c r="K356" s="7" t="s">
        <v>311</v>
      </c>
      <c r="L356" s="7" t="s">
        <v>24</v>
      </c>
      <c r="M356" s="8" t="s">
        <v>5463</v>
      </c>
    </row>
    <row r="357" spans="1:13">
      <c r="A357" s="1">
        <v>356</v>
      </c>
      <c r="B357" s="1" t="str">
        <f t="shared" si="5"/>
        <v>17</v>
      </c>
      <c r="C357" s="2">
        <v>5717400873</v>
      </c>
      <c r="D357" s="4" t="s">
        <v>121</v>
      </c>
      <c r="E357" s="5" t="s">
        <v>1795</v>
      </c>
      <c r="F357" s="6" t="s">
        <v>1796</v>
      </c>
      <c r="G357" s="7">
        <v>1</v>
      </c>
      <c r="H357" s="7" t="s">
        <v>1082</v>
      </c>
      <c r="I357" s="7"/>
      <c r="J357" s="7" t="s">
        <v>311</v>
      </c>
      <c r="K357" s="7" t="s">
        <v>311</v>
      </c>
      <c r="L357" s="7" t="s">
        <v>24</v>
      </c>
      <c r="M357" s="8" t="s">
        <v>5463</v>
      </c>
    </row>
    <row r="358" spans="1:13">
      <c r="A358" s="1">
        <v>357</v>
      </c>
      <c r="B358" s="1" t="str">
        <f t="shared" si="5"/>
        <v>17</v>
      </c>
      <c r="C358" s="2">
        <v>5717400888</v>
      </c>
      <c r="D358" s="4" t="s">
        <v>120</v>
      </c>
      <c r="E358" s="5" t="s">
        <v>211</v>
      </c>
      <c r="F358" s="6" t="s">
        <v>1797</v>
      </c>
      <c r="G358" s="7" t="s">
        <v>119</v>
      </c>
      <c r="H358" s="7" t="s">
        <v>1082</v>
      </c>
      <c r="I358" s="7"/>
      <c r="J358" s="7" t="s">
        <v>311</v>
      </c>
      <c r="K358" s="7" t="s">
        <v>311</v>
      </c>
      <c r="L358" s="7" t="s">
        <v>24</v>
      </c>
      <c r="M358" s="8" t="s">
        <v>5463</v>
      </c>
    </row>
    <row r="359" spans="1:13">
      <c r="A359" s="1">
        <v>358</v>
      </c>
      <c r="B359" s="1" t="str">
        <f t="shared" si="5"/>
        <v>17</v>
      </c>
      <c r="C359" s="2">
        <v>5717400895</v>
      </c>
      <c r="D359" s="4" t="s">
        <v>120</v>
      </c>
      <c r="E359" s="5" t="s">
        <v>1798</v>
      </c>
      <c r="F359" s="6" t="s">
        <v>1799</v>
      </c>
      <c r="G359" s="7" t="s">
        <v>119</v>
      </c>
      <c r="H359" s="7" t="s">
        <v>1082</v>
      </c>
      <c r="I359" s="7"/>
      <c r="J359" s="7" t="s">
        <v>311</v>
      </c>
      <c r="K359" s="7" t="s">
        <v>311</v>
      </c>
      <c r="L359" s="7" t="s">
        <v>24</v>
      </c>
      <c r="M359" s="8" t="s">
        <v>5463</v>
      </c>
    </row>
    <row r="360" spans="1:13">
      <c r="A360" s="1">
        <v>359</v>
      </c>
      <c r="B360" s="1" t="str">
        <f t="shared" si="5"/>
        <v>17</v>
      </c>
      <c r="C360" s="2">
        <v>5717400912</v>
      </c>
      <c r="D360" s="4" t="s">
        <v>120</v>
      </c>
      <c r="E360" s="5" t="s">
        <v>317</v>
      </c>
      <c r="F360" s="6" t="s">
        <v>1800</v>
      </c>
      <c r="G360" s="7" t="s">
        <v>119</v>
      </c>
      <c r="H360" s="7" t="s">
        <v>1082</v>
      </c>
      <c r="I360" s="7"/>
      <c r="J360" s="7" t="s">
        <v>311</v>
      </c>
      <c r="K360" s="7" t="s">
        <v>311</v>
      </c>
      <c r="L360" s="7" t="s">
        <v>24</v>
      </c>
      <c r="M360" s="8" t="s">
        <v>5463</v>
      </c>
    </row>
    <row r="361" spans="1:13">
      <c r="A361" s="1">
        <v>360</v>
      </c>
      <c r="B361" s="1" t="str">
        <f t="shared" si="5"/>
        <v>17</v>
      </c>
      <c r="C361" s="2">
        <v>5717400925</v>
      </c>
      <c r="D361" s="4" t="s">
        <v>121</v>
      </c>
      <c r="E361" s="5" t="s">
        <v>1801</v>
      </c>
      <c r="F361" s="6" t="s">
        <v>1802</v>
      </c>
      <c r="G361" s="7" t="s">
        <v>119</v>
      </c>
      <c r="H361" s="7" t="s">
        <v>1082</v>
      </c>
      <c r="I361" s="7"/>
      <c r="J361" s="7" t="s">
        <v>311</v>
      </c>
      <c r="K361" s="7" t="s">
        <v>311</v>
      </c>
      <c r="L361" s="7" t="s">
        <v>24</v>
      </c>
      <c r="M361" s="8" t="s">
        <v>5463</v>
      </c>
    </row>
    <row r="362" spans="1:13">
      <c r="A362" s="1">
        <v>361</v>
      </c>
      <c r="B362" s="1" t="str">
        <f t="shared" si="5"/>
        <v>17</v>
      </c>
      <c r="C362" s="2">
        <v>5717400970</v>
      </c>
      <c r="D362" s="4" t="s">
        <v>120</v>
      </c>
      <c r="E362" s="5" t="s">
        <v>157</v>
      </c>
      <c r="F362" s="6" t="s">
        <v>1803</v>
      </c>
      <c r="G362" s="7" t="s">
        <v>119</v>
      </c>
      <c r="H362" s="7" t="s">
        <v>1082</v>
      </c>
      <c r="I362" s="7"/>
      <c r="J362" s="7" t="s">
        <v>311</v>
      </c>
      <c r="K362" s="7" t="s">
        <v>311</v>
      </c>
      <c r="L362" s="7" t="s">
        <v>24</v>
      </c>
      <c r="M362" s="8" t="s">
        <v>5463</v>
      </c>
    </row>
    <row r="363" spans="1:13">
      <c r="A363" s="1">
        <v>362</v>
      </c>
      <c r="B363" s="1" t="str">
        <f t="shared" si="5"/>
        <v>17</v>
      </c>
      <c r="C363" s="2">
        <v>5717401001</v>
      </c>
      <c r="D363" s="4" t="s">
        <v>120</v>
      </c>
      <c r="E363" s="5" t="s">
        <v>124</v>
      </c>
      <c r="F363" s="6" t="s">
        <v>730</v>
      </c>
      <c r="G363" s="7" t="s">
        <v>119</v>
      </c>
      <c r="H363" s="7" t="s">
        <v>1082</v>
      </c>
      <c r="I363" s="7"/>
      <c r="J363" s="7" t="s">
        <v>311</v>
      </c>
      <c r="K363" s="7" t="s">
        <v>311</v>
      </c>
      <c r="L363" s="7" t="s">
        <v>24</v>
      </c>
      <c r="M363" s="8" t="s">
        <v>5463</v>
      </c>
    </row>
    <row r="364" spans="1:13">
      <c r="A364" s="1">
        <v>363</v>
      </c>
      <c r="B364" s="1" t="str">
        <f t="shared" si="5"/>
        <v>17</v>
      </c>
      <c r="C364" s="2">
        <v>5717401070</v>
      </c>
      <c r="D364" s="4" t="s">
        <v>120</v>
      </c>
      <c r="E364" s="5" t="s">
        <v>135</v>
      </c>
      <c r="F364" s="6" t="s">
        <v>1804</v>
      </c>
      <c r="G364" s="7" t="s">
        <v>119</v>
      </c>
      <c r="H364" s="7" t="s">
        <v>1082</v>
      </c>
      <c r="I364" s="7"/>
      <c r="J364" s="7" t="s">
        <v>311</v>
      </c>
      <c r="K364" s="7" t="s">
        <v>311</v>
      </c>
      <c r="L364" s="7" t="s">
        <v>24</v>
      </c>
      <c r="M364" s="8" t="s">
        <v>5463</v>
      </c>
    </row>
    <row r="365" spans="1:13">
      <c r="A365" s="1">
        <v>364</v>
      </c>
      <c r="B365" s="1" t="str">
        <f t="shared" si="5"/>
        <v>17</v>
      </c>
      <c r="C365" s="2">
        <v>5717411206</v>
      </c>
      <c r="D365" s="4" t="s">
        <v>120</v>
      </c>
      <c r="E365" s="5" t="s">
        <v>1805</v>
      </c>
      <c r="F365" s="6" t="s">
        <v>1806</v>
      </c>
      <c r="G365" s="7" t="s">
        <v>119</v>
      </c>
      <c r="H365" s="7" t="s">
        <v>1147</v>
      </c>
      <c r="I365" s="7"/>
      <c r="J365" s="7" t="s">
        <v>311</v>
      </c>
      <c r="K365" s="7" t="s">
        <v>311</v>
      </c>
      <c r="L365" s="7" t="s">
        <v>24</v>
      </c>
      <c r="M365" s="8" t="s">
        <v>5463</v>
      </c>
    </row>
    <row r="366" spans="1:13">
      <c r="A366" s="1">
        <v>365</v>
      </c>
      <c r="B366" s="1" t="str">
        <f t="shared" si="5"/>
        <v>17</v>
      </c>
      <c r="C366" s="2">
        <v>5717411217</v>
      </c>
      <c r="D366" s="4" t="s">
        <v>120</v>
      </c>
      <c r="E366" s="5" t="s">
        <v>981</v>
      </c>
      <c r="F366" s="6" t="s">
        <v>1807</v>
      </c>
      <c r="G366" s="7" t="s">
        <v>119</v>
      </c>
      <c r="H366" s="7" t="s">
        <v>1147</v>
      </c>
      <c r="I366" s="7"/>
      <c r="J366" s="7" t="s">
        <v>311</v>
      </c>
      <c r="K366" s="7" t="s">
        <v>311</v>
      </c>
      <c r="L366" s="7" t="s">
        <v>24</v>
      </c>
      <c r="M366" s="8" t="s">
        <v>5463</v>
      </c>
    </row>
    <row r="367" spans="1:13">
      <c r="A367" s="1">
        <v>366</v>
      </c>
      <c r="B367" s="1" t="str">
        <f t="shared" si="5"/>
        <v>17</v>
      </c>
      <c r="C367" s="2">
        <v>5717411242</v>
      </c>
      <c r="D367" s="4" t="s">
        <v>120</v>
      </c>
      <c r="E367" s="5" t="s">
        <v>1808</v>
      </c>
      <c r="F367" s="6" t="s">
        <v>1809</v>
      </c>
      <c r="G367" s="7" t="s">
        <v>119</v>
      </c>
      <c r="H367" s="7" t="s">
        <v>1147</v>
      </c>
      <c r="I367" s="7"/>
      <c r="J367" s="7" t="s">
        <v>311</v>
      </c>
      <c r="K367" s="7" t="s">
        <v>311</v>
      </c>
      <c r="L367" s="7" t="s">
        <v>24</v>
      </c>
      <c r="M367" s="8" t="s">
        <v>5463</v>
      </c>
    </row>
    <row r="368" spans="1:13">
      <c r="A368" s="1">
        <v>367</v>
      </c>
      <c r="B368" s="1" t="str">
        <f t="shared" si="5"/>
        <v>17</v>
      </c>
      <c r="C368" s="2">
        <v>5717411262</v>
      </c>
      <c r="D368" s="4" t="s">
        <v>120</v>
      </c>
      <c r="E368" s="5" t="s">
        <v>1810</v>
      </c>
      <c r="F368" s="6" t="s">
        <v>1811</v>
      </c>
      <c r="G368" s="7" t="s">
        <v>119</v>
      </c>
      <c r="H368" s="7" t="s">
        <v>1147</v>
      </c>
      <c r="I368" s="7"/>
      <c r="J368" s="7" t="s">
        <v>311</v>
      </c>
      <c r="K368" s="7" t="s">
        <v>311</v>
      </c>
      <c r="L368" s="7" t="s">
        <v>24</v>
      </c>
      <c r="M368" s="8" t="s">
        <v>5463</v>
      </c>
    </row>
    <row r="369" spans="1:13">
      <c r="A369" s="1">
        <v>368</v>
      </c>
      <c r="B369" s="1" t="str">
        <f t="shared" si="5"/>
        <v>17</v>
      </c>
      <c r="C369" s="2">
        <v>5717411297</v>
      </c>
      <c r="D369" s="4" t="s">
        <v>120</v>
      </c>
      <c r="E369" s="5" t="s">
        <v>1812</v>
      </c>
      <c r="F369" s="6" t="s">
        <v>1041</v>
      </c>
      <c r="G369" s="7" t="s">
        <v>119</v>
      </c>
      <c r="H369" s="7" t="s">
        <v>1147</v>
      </c>
      <c r="I369" s="7"/>
      <c r="J369" s="7" t="s">
        <v>311</v>
      </c>
      <c r="K369" s="7" t="s">
        <v>311</v>
      </c>
      <c r="L369" s="7" t="s">
        <v>24</v>
      </c>
      <c r="M369" s="8" t="s">
        <v>5463</v>
      </c>
    </row>
    <row r="370" spans="1:13">
      <c r="A370" s="1">
        <v>369</v>
      </c>
      <c r="B370" s="1" t="str">
        <f t="shared" si="5"/>
        <v>17</v>
      </c>
      <c r="C370" s="2">
        <v>5717411301</v>
      </c>
      <c r="D370" s="4" t="s">
        <v>120</v>
      </c>
      <c r="E370" s="5" t="s">
        <v>1813</v>
      </c>
      <c r="F370" s="6" t="s">
        <v>1814</v>
      </c>
      <c r="G370" s="7" t="s">
        <v>119</v>
      </c>
      <c r="H370" s="7" t="s">
        <v>1147</v>
      </c>
      <c r="I370" s="7"/>
      <c r="J370" s="7" t="s">
        <v>311</v>
      </c>
      <c r="K370" s="7" t="s">
        <v>311</v>
      </c>
      <c r="L370" s="7" t="s">
        <v>24</v>
      </c>
      <c r="M370" s="8" t="s">
        <v>5463</v>
      </c>
    </row>
    <row r="371" spans="1:13">
      <c r="A371" s="1">
        <v>370</v>
      </c>
      <c r="B371" s="1" t="str">
        <f t="shared" si="5"/>
        <v>17</v>
      </c>
      <c r="C371" s="2">
        <v>5717411312</v>
      </c>
      <c r="D371" s="4" t="s">
        <v>121</v>
      </c>
      <c r="E371" s="5" t="s">
        <v>642</v>
      </c>
      <c r="F371" s="6" t="s">
        <v>1815</v>
      </c>
      <c r="G371" s="7" t="s">
        <v>119</v>
      </c>
      <c r="H371" s="7" t="s">
        <v>1147</v>
      </c>
      <c r="I371" s="7"/>
      <c r="J371" s="7" t="s">
        <v>311</v>
      </c>
      <c r="K371" s="7" t="s">
        <v>311</v>
      </c>
      <c r="L371" s="7" t="s">
        <v>24</v>
      </c>
      <c r="M371" s="8" t="s">
        <v>5463</v>
      </c>
    </row>
    <row r="372" spans="1:13">
      <c r="A372" s="1">
        <v>371</v>
      </c>
      <c r="B372" s="1" t="str">
        <f t="shared" si="5"/>
        <v>17</v>
      </c>
      <c r="C372" s="2">
        <v>5717411330</v>
      </c>
      <c r="D372" s="4" t="s">
        <v>120</v>
      </c>
      <c r="E372" s="5" t="s">
        <v>1816</v>
      </c>
      <c r="F372" s="6" t="s">
        <v>1817</v>
      </c>
      <c r="G372" s="7" t="s">
        <v>119</v>
      </c>
      <c r="H372" s="7" t="s">
        <v>1147</v>
      </c>
      <c r="I372" s="7"/>
      <c r="J372" s="7" t="s">
        <v>311</v>
      </c>
      <c r="K372" s="7" t="s">
        <v>311</v>
      </c>
      <c r="L372" s="7" t="s">
        <v>24</v>
      </c>
      <c r="M372" s="8" t="s">
        <v>5463</v>
      </c>
    </row>
    <row r="373" spans="1:13">
      <c r="A373" s="1">
        <v>372</v>
      </c>
      <c r="B373" s="1" t="str">
        <f t="shared" si="5"/>
        <v>17</v>
      </c>
      <c r="C373" s="2">
        <v>5717411356</v>
      </c>
      <c r="D373" s="4" t="s">
        <v>120</v>
      </c>
      <c r="E373" s="5" t="s">
        <v>1818</v>
      </c>
      <c r="F373" s="6" t="s">
        <v>1819</v>
      </c>
      <c r="G373" s="7" t="s">
        <v>119</v>
      </c>
      <c r="H373" s="7" t="s">
        <v>1147</v>
      </c>
      <c r="I373" s="7"/>
      <c r="J373" s="7" t="s">
        <v>311</v>
      </c>
      <c r="K373" s="7" t="s">
        <v>311</v>
      </c>
      <c r="L373" s="7" t="s">
        <v>24</v>
      </c>
      <c r="M373" s="8" t="s">
        <v>5463</v>
      </c>
    </row>
    <row r="374" spans="1:13">
      <c r="A374" s="1">
        <v>373</v>
      </c>
      <c r="B374" s="1" t="str">
        <f t="shared" si="5"/>
        <v>17</v>
      </c>
      <c r="C374" s="2">
        <v>5717411385</v>
      </c>
      <c r="D374" s="4" t="s">
        <v>120</v>
      </c>
      <c r="E374" s="5" t="s">
        <v>1820</v>
      </c>
      <c r="F374" s="6" t="s">
        <v>1821</v>
      </c>
      <c r="G374" s="7" t="s">
        <v>119</v>
      </c>
      <c r="H374" s="7" t="s">
        <v>1147</v>
      </c>
      <c r="I374" s="7"/>
      <c r="J374" s="7" t="s">
        <v>311</v>
      </c>
      <c r="K374" s="7" t="s">
        <v>311</v>
      </c>
      <c r="L374" s="7" t="s">
        <v>24</v>
      </c>
      <c r="M374" s="8" t="s">
        <v>5463</v>
      </c>
    </row>
    <row r="375" spans="1:13">
      <c r="A375" s="1">
        <v>374</v>
      </c>
      <c r="B375" s="1" t="str">
        <f t="shared" si="5"/>
        <v>17</v>
      </c>
      <c r="C375" s="2">
        <v>5717411408</v>
      </c>
      <c r="D375" s="4" t="s">
        <v>120</v>
      </c>
      <c r="E375" s="5" t="s">
        <v>388</v>
      </c>
      <c r="F375" s="6" t="s">
        <v>1822</v>
      </c>
      <c r="G375" s="7" t="s">
        <v>119</v>
      </c>
      <c r="H375" s="7" t="s">
        <v>1147</v>
      </c>
      <c r="I375" s="7"/>
      <c r="J375" s="7" t="s">
        <v>311</v>
      </c>
      <c r="K375" s="7" t="s">
        <v>311</v>
      </c>
      <c r="L375" s="7" t="s">
        <v>24</v>
      </c>
      <c r="M375" s="8" t="s">
        <v>5463</v>
      </c>
    </row>
    <row r="376" spans="1:13">
      <c r="A376" s="1">
        <v>375</v>
      </c>
      <c r="B376" s="1" t="str">
        <f t="shared" si="5"/>
        <v>17</v>
      </c>
      <c r="C376" s="2">
        <v>5717411422</v>
      </c>
      <c r="D376" s="4" t="s">
        <v>120</v>
      </c>
      <c r="E376" s="5" t="s">
        <v>223</v>
      </c>
      <c r="F376" s="6" t="s">
        <v>409</v>
      </c>
      <c r="G376" s="7" t="s">
        <v>119</v>
      </c>
      <c r="H376" s="7" t="s">
        <v>1147</v>
      </c>
      <c r="I376" s="7"/>
      <c r="J376" s="7" t="s">
        <v>311</v>
      </c>
      <c r="K376" s="7" t="s">
        <v>311</v>
      </c>
      <c r="L376" s="7" t="s">
        <v>24</v>
      </c>
      <c r="M376" s="8" t="s">
        <v>5463</v>
      </c>
    </row>
    <row r="377" spans="1:13">
      <c r="A377" s="1">
        <v>376</v>
      </c>
      <c r="B377" s="1" t="str">
        <f t="shared" si="5"/>
        <v>17</v>
      </c>
      <c r="C377" s="2">
        <v>5717411437</v>
      </c>
      <c r="D377" s="4" t="s">
        <v>120</v>
      </c>
      <c r="E377" s="5" t="s">
        <v>1823</v>
      </c>
      <c r="F377" s="6" t="s">
        <v>1824</v>
      </c>
      <c r="G377" s="7" t="s">
        <v>119</v>
      </c>
      <c r="H377" s="7" t="s">
        <v>1072</v>
      </c>
      <c r="I377" s="7"/>
      <c r="J377" s="7" t="s">
        <v>311</v>
      </c>
      <c r="K377" s="7" t="s">
        <v>311</v>
      </c>
      <c r="L377" s="7" t="s">
        <v>24</v>
      </c>
      <c r="M377" s="8" t="s">
        <v>5463</v>
      </c>
    </row>
    <row r="378" spans="1:13">
      <c r="A378" s="1">
        <v>377</v>
      </c>
      <c r="B378" s="1" t="str">
        <f t="shared" si="5"/>
        <v>17</v>
      </c>
      <c r="C378" s="2">
        <v>5717411521</v>
      </c>
      <c r="D378" s="4" t="s">
        <v>121</v>
      </c>
      <c r="E378" s="5" t="s">
        <v>1825</v>
      </c>
      <c r="F378" s="6" t="s">
        <v>1227</v>
      </c>
      <c r="G378" s="7" t="s">
        <v>119</v>
      </c>
      <c r="H378" s="7" t="s">
        <v>1120</v>
      </c>
      <c r="I378" s="7"/>
      <c r="J378" s="7" t="s">
        <v>311</v>
      </c>
      <c r="K378" s="7" t="s">
        <v>311</v>
      </c>
      <c r="L378" s="7" t="s">
        <v>24</v>
      </c>
      <c r="M378" s="8" t="s">
        <v>5463</v>
      </c>
    </row>
    <row r="379" spans="1:13">
      <c r="A379" s="1">
        <v>378</v>
      </c>
      <c r="B379" s="1" t="str">
        <f t="shared" si="5"/>
        <v>17</v>
      </c>
      <c r="C379" s="2">
        <v>5717411608</v>
      </c>
      <c r="D379" s="4" t="s">
        <v>120</v>
      </c>
      <c r="E379" s="5" t="s">
        <v>1130</v>
      </c>
      <c r="F379" s="6" t="s">
        <v>1826</v>
      </c>
      <c r="G379" s="7" t="s">
        <v>119</v>
      </c>
      <c r="H379" s="7" t="s">
        <v>1120</v>
      </c>
      <c r="I379" s="7"/>
      <c r="J379" s="7" t="s">
        <v>311</v>
      </c>
      <c r="K379" s="7" t="s">
        <v>311</v>
      </c>
      <c r="L379" s="7" t="s">
        <v>24</v>
      </c>
      <c r="M379" s="8" t="s">
        <v>5463</v>
      </c>
    </row>
    <row r="380" spans="1:13">
      <c r="A380" s="1">
        <v>379</v>
      </c>
      <c r="B380" s="1" t="str">
        <f t="shared" si="5"/>
        <v>17</v>
      </c>
      <c r="C380" s="2">
        <v>5717401902</v>
      </c>
      <c r="D380" s="4" t="s">
        <v>120</v>
      </c>
      <c r="E380" s="5" t="s">
        <v>329</v>
      </c>
      <c r="F380" s="6" t="s">
        <v>1827</v>
      </c>
      <c r="G380" s="7" t="s">
        <v>119</v>
      </c>
      <c r="H380" s="7" t="s">
        <v>973</v>
      </c>
      <c r="I380" s="7"/>
      <c r="J380" s="7" t="s">
        <v>311</v>
      </c>
      <c r="K380" s="7" t="s">
        <v>311</v>
      </c>
      <c r="L380" s="7" t="s">
        <v>24</v>
      </c>
      <c r="M380" s="8" t="s">
        <v>5463</v>
      </c>
    </row>
    <row r="381" spans="1:13">
      <c r="A381" s="1">
        <v>380</v>
      </c>
      <c r="B381" s="1" t="str">
        <f t="shared" si="5"/>
        <v>17</v>
      </c>
      <c r="C381" s="2">
        <v>5717411644</v>
      </c>
      <c r="D381" s="4" t="s">
        <v>120</v>
      </c>
      <c r="E381" s="5" t="s">
        <v>1828</v>
      </c>
      <c r="F381" s="6" t="s">
        <v>1829</v>
      </c>
      <c r="G381" s="7" t="s">
        <v>119</v>
      </c>
      <c r="H381" s="7" t="s">
        <v>1120</v>
      </c>
      <c r="I381" s="7"/>
      <c r="J381" s="7" t="s">
        <v>311</v>
      </c>
      <c r="K381" s="7" t="s">
        <v>311</v>
      </c>
      <c r="L381" s="7" t="s">
        <v>24</v>
      </c>
      <c r="M381" s="8" t="s">
        <v>5463</v>
      </c>
    </row>
    <row r="382" spans="1:13">
      <c r="A382" s="1">
        <v>381</v>
      </c>
      <c r="B382" s="1" t="str">
        <f t="shared" si="5"/>
        <v>17</v>
      </c>
      <c r="C382" s="2">
        <v>5717411002</v>
      </c>
      <c r="D382" s="4" t="s">
        <v>120</v>
      </c>
      <c r="E382" s="5" t="s">
        <v>1830</v>
      </c>
      <c r="F382" s="6" t="s">
        <v>1831</v>
      </c>
      <c r="G382" s="7" t="s">
        <v>119</v>
      </c>
      <c r="H382" s="7" t="s">
        <v>1016</v>
      </c>
      <c r="I382" s="7"/>
      <c r="J382" s="7" t="s">
        <v>311</v>
      </c>
      <c r="K382" s="7" t="s">
        <v>311</v>
      </c>
      <c r="L382" s="7" t="s">
        <v>24</v>
      </c>
      <c r="M382" s="8" t="s">
        <v>5463</v>
      </c>
    </row>
    <row r="383" spans="1:13">
      <c r="A383" s="1">
        <v>382</v>
      </c>
      <c r="B383" s="1" t="str">
        <f t="shared" si="5"/>
        <v>17</v>
      </c>
      <c r="C383" s="2">
        <v>5717411767</v>
      </c>
      <c r="D383" s="4" t="s">
        <v>120</v>
      </c>
      <c r="E383" s="5" t="s">
        <v>1832</v>
      </c>
      <c r="F383" s="6" t="s">
        <v>1833</v>
      </c>
      <c r="G383" s="7" t="s">
        <v>119</v>
      </c>
      <c r="H383" s="7" t="s">
        <v>1120</v>
      </c>
      <c r="I383" s="7"/>
      <c r="J383" s="7" t="s">
        <v>311</v>
      </c>
      <c r="K383" s="7" t="s">
        <v>311</v>
      </c>
      <c r="L383" s="7" t="s">
        <v>24</v>
      </c>
      <c r="M383" s="8" t="s">
        <v>5463</v>
      </c>
    </row>
    <row r="384" spans="1:13">
      <c r="A384" s="1">
        <v>383</v>
      </c>
      <c r="B384" s="1" t="str">
        <f t="shared" si="5"/>
        <v>17</v>
      </c>
      <c r="C384" s="2">
        <v>5717411770</v>
      </c>
      <c r="D384" s="4" t="s">
        <v>120</v>
      </c>
      <c r="E384" s="5" t="s">
        <v>566</v>
      </c>
      <c r="F384" s="6" t="s">
        <v>1834</v>
      </c>
      <c r="G384" s="7" t="s">
        <v>119</v>
      </c>
      <c r="H384" s="7" t="s">
        <v>1120</v>
      </c>
      <c r="I384" s="7"/>
      <c r="J384" s="7" t="s">
        <v>311</v>
      </c>
      <c r="K384" s="7" t="s">
        <v>311</v>
      </c>
      <c r="L384" s="7" t="s">
        <v>24</v>
      </c>
      <c r="M384" s="8" t="s">
        <v>5463</v>
      </c>
    </row>
    <row r="385" spans="1:13">
      <c r="A385" s="1">
        <v>384</v>
      </c>
      <c r="B385" s="1" t="str">
        <f t="shared" si="5"/>
        <v>17</v>
      </c>
      <c r="C385" s="2">
        <v>5717411792</v>
      </c>
      <c r="D385" s="4" t="s">
        <v>120</v>
      </c>
      <c r="E385" s="5" t="s">
        <v>1835</v>
      </c>
      <c r="F385" s="6" t="s">
        <v>1836</v>
      </c>
      <c r="G385" s="7" t="s">
        <v>119</v>
      </c>
      <c r="H385" s="7" t="s">
        <v>1120</v>
      </c>
      <c r="I385" s="7"/>
      <c r="J385" s="7" t="s">
        <v>311</v>
      </c>
      <c r="K385" s="7" t="s">
        <v>311</v>
      </c>
      <c r="L385" s="7" t="s">
        <v>24</v>
      </c>
      <c r="M385" s="8" t="s">
        <v>5463</v>
      </c>
    </row>
    <row r="386" spans="1:13">
      <c r="A386" s="1">
        <v>385</v>
      </c>
      <c r="B386" s="1" t="str">
        <f t="shared" si="5"/>
        <v>17</v>
      </c>
      <c r="C386" s="2">
        <v>5717411806</v>
      </c>
      <c r="D386" s="4" t="s">
        <v>121</v>
      </c>
      <c r="E386" s="5" t="s">
        <v>1837</v>
      </c>
      <c r="F386" s="6" t="s">
        <v>1838</v>
      </c>
      <c r="G386" s="7" t="s">
        <v>119</v>
      </c>
      <c r="H386" s="7" t="s">
        <v>1120</v>
      </c>
      <c r="I386" s="7"/>
      <c r="J386" s="7" t="s">
        <v>311</v>
      </c>
      <c r="K386" s="7" t="s">
        <v>311</v>
      </c>
      <c r="L386" s="7" t="s">
        <v>24</v>
      </c>
      <c r="M386" s="8" t="s">
        <v>5463</v>
      </c>
    </row>
    <row r="387" spans="1:13">
      <c r="A387" s="1">
        <v>386</v>
      </c>
      <c r="B387" s="1" t="str">
        <f t="shared" ref="B387:B450" si="6">MID(C387,3,2)</f>
        <v>17</v>
      </c>
      <c r="C387" s="2">
        <v>5717411842</v>
      </c>
      <c r="D387" s="4" t="s">
        <v>120</v>
      </c>
      <c r="E387" s="5" t="s">
        <v>850</v>
      </c>
      <c r="F387" s="6" t="s">
        <v>1839</v>
      </c>
      <c r="G387" s="7" t="s">
        <v>119</v>
      </c>
      <c r="H387" s="7" t="s">
        <v>1082</v>
      </c>
      <c r="I387" s="7"/>
      <c r="J387" s="7" t="s">
        <v>311</v>
      </c>
      <c r="K387" s="7" t="s">
        <v>311</v>
      </c>
      <c r="L387" s="7" t="s">
        <v>24</v>
      </c>
      <c r="M387" s="8" t="s">
        <v>5463</v>
      </c>
    </row>
    <row r="388" spans="1:13">
      <c r="A388" s="1">
        <v>387</v>
      </c>
      <c r="B388" s="1" t="str">
        <f t="shared" si="6"/>
        <v>17</v>
      </c>
      <c r="C388" s="2">
        <v>5717411851</v>
      </c>
      <c r="D388" s="4" t="s">
        <v>120</v>
      </c>
      <c r="E388" s="5" t="s">
        <v>1840</v>
      </c>
      <c r="F388" s="6" t="s">
        <v>1841</v>
      </c>
      <c r="G388" s="7" t="s">
        <v>119</v>
      </c>
      <c r="H388" s="7" t="s">
        <v>1082</v>
      </c>
      <c r="I388" s="7"/>
      <c r="J388" s="7" t="s">
        <v>311</v>
      </c>
      <c r="K388" s="7" t="s">
        <v>311</v>
      </c>
      <c r="L388" s="7" t="s">
        <v>24</v>
      </c>
      <c r="M388" s="8" t="s">
        <v>5463</v>
      </c>
    </row>
    <row r="389" spans="1:13">
      <c r="A389" s="1">
        <v>388</v>
      </c>
      <c r="B389" s="1" t="str">
        <f t="shared" si="6"/>
        <v>17</v>
      </c>
      <c r="C389" s="2">
        <v>5617408926</v>
      </c>
      <c r="D389" s="4" t="s">
        <v>120</v>
      </c>
      <c r="E389" s="5" t="s">
        <v>184</v>
      </c>
      <c r="F389" s="6" t="s">
        <v>1842</v>
      </c>
      <c r="G389" s="7" t="s">
        <v>119</v>
      </c>
      <c r="H389" s="7" t="s">
        <v>1016</v>
      </c>
      <c r="I389" s="7"/>
      <c r="J389" s="7" t="s">
        <v>311</v>
      </c>
      <c r="K389" s="7" t="s">
        <v>311</v>
      </c>
      <c r="L389" s="7" t="s">
        <v>24</v>
      </c>
      <c r="M389" s="8" t="s">
        <v>5463</v>
      </c>
    </row>
    <row r="390" spans="1:13">
      <c r="A390" s="1">
        <v>389</v>
      </c>
      <c r="B390" s="1" t="str">
        <f t="shared" si="6"/>
        <v>17</v>
      </c>
      <c r="C390" s="2">
        <v>5717411903</v>
      </c>
      <c r="D390" s="4" t="s">
        <v>121</v>
      </c>
      <c r="E390" s="5" t="s">
        <v>1843</v>
      </c>
      <c r="F390" s="6" t="s">
        <v>1844</v>
      </c>
      <c r="G390" s="7">
        <v>1</v>
      </c>
      <c r="H390" s="7" t="s">
        <v>1082</v>
      </c>
      <c r="I390" s="7"/>
      <c r="J390" s="7" t="s">
        <v>311</v>
      </c>
      <c r="K390" s="7" t="s">
        <v>311</v>
      </c>
      <c r="L390" s="7" t="s">
        <v>24</v>
      </c>
      <c r="M390" s="8" t="s">
        <v>5463</v>
      </c>
    </row>
    <row r="391" spans="1:13">
      <c r="A391" s="1">
        <v>390</v>
      </c>
      <c r="B391" s="1" t="str">
        <f t="shared" si="6"/>
        <v>17</v>
      </c>
      <c r="C391" s="2">
        <v>5717411932</v>
      </c>
      <c r="D391" s="4" t="s">
        <v>120</v>
      </c>
      <c r="E391" s="5" t="s">
        <v>1845</v>
      </c>
      <c r="F391" s="6" t="s">
        <v>1545</v>
      </c>
      <c r="G391" s="7">
        <v>2</v>
      </c>
      <c r="H391" s="7" t="s">
        <v>1082</v>
      </c>
      <c r="I391" s="7"/>
      <c r="J391" s="7" t="s">
        <v>311</v>
      </c>
      <c r="K391" s="7" t="s">
        <v>311</v>
      </c>
      <c r="L391" s="7" t="s">
        <v>24</v>
      </c>
      <c r="M391" s="8" t="s">
        <v>5463</v>
      </c>
    </row>
    <row r="392" spans="1:13">
      <c r="A392" s="1">
        <v>391</v>
      </c>
      <c r="B392" s="1" t="str">
        <f t="shared" si="6"/>
        <v>17</v>
      </c>
      <c r="C392" s="2">
        <v>5717412016</v>
      </c>
      <c r="D392" s="4" t="s">
        <v>120</v>
      </c>
      <c r="E392" s="5" t="s">
        <v>912</v>
      </c>
      <c r="F392" s="6" t="s">
        <v>1846</v>
      </c>
      <c r="G392" s="7">
        <v>2</v>
      </c>
      <c r="H392" s="7" t="s">
        <v>1082</v>
      </c>
      <c r="I392" s="7"/>
      <c r="J392" s="7" t="s">
        <v>311</v>
      </c>
      <c r="K392" s="7" t="s">
        <v>311</v>
      </c>
      <c r="L392" s="7" t="s">
        <v>24</v>
      </c>
      <c r="M392" s="8" t="s">
        <v>5463</v>
      </c>
    </row>
    <row r="393" spans="1:13">
      <c r="A393" s="1">
        <v>392</v>
      </c>
      <c r="B393" s="1" t="str">
        <f t="shared" si="6"/>
        <v>17</v>
      </c>
      <c r="C393" s="2">
        <v>5717412029</v>
      </c>
      <c r="D393" s="4" t="s">
        <v>121</v>
      </c>
      <c r="E393" s="5" t="s">
        <v>1847</v>
      </c>
      <c r="F393" s="6" t="s">
        <v>1848</v>
      </c>
      <c r="G393" s="7">
        <v>2</v>
      </c>
      <c r="H393" s="7" t="s">
        <v>1036</v>
      </c>
      <c r="I393" s="7"/>
      <c r="J393" s="7" t="s">
        <v>311</v>
      </c>
      <c r="K393" s="7" t="s">
        <v>311</v>
      </c>
      <c r="L393" s="7" t="s">
        <v>24</v>
      </c>
      <c r="M393" s="8" t="s">
        <v>5463</v>
      </c>
    </row>
    <row r="394" spans="1:13">
      <c r="A394" s="1">
        <v>393</v>
      </c>
      <c r="B394" s="1" t="str">
        <f t="shared" si="6"/>
        <v>17</v>
      </c>
      <c r="C394" s="2">
        <v>5617409831</v>
      </c>
      <c r="D394" s="4" t="s">
        <v>120</v>
      </c>
      <c r="E394" s="5" t="s">
        <v>1849</v>
      </c>
      <c r="F394" s="6" t="s">
        <v>1850</v>
      </c>
      <c r="G394" s="7">
        <v>2</v>
      </c>
      <c r="H394" s="7" t="s">
        <v>1082</v>
      </c>
      <c r="I394" s="7"/>
      <c r="J394" s="7" t="s">
        <v>311</v>
      </c>
      <c r="K394" s="7" t="s">
        <v>311</v>
      </c>
      <c r="L394" s="7" t="s">
        <v>24</v>
      </c>
      <c r="M394" s="8" t="s">
        <v>5463</v>
      </c>
    </row>
    <row r="395" spans="1:13">
      <c r="A395" s="1">
        <v>394</v>
      </c>
      <c r="B395" s="1" t="str">
        <f t="shared" si="6"/>
        <v>17</v>
      </c>
      <c r="C395" s="2">
        <v>5617409938</v>
      </c>
      <c r="D395" s="4" t="s">
        <v>121</v>
      </c>
      <c r="E395" s="5" t="s">
        <v>642</v>
      </c>
      <c r="F395" s="6" t="s">
        <v>1851</v>
      </c>
      <c r="G395" s="7" t="s">
        <v>119</v>
      </c>
      <c r="H395" s="7" t="s">
        <v>1082</v>
      </c>
      <c r="I395" s="7"/>
      <c r="J395" s="7" t="s">
        <v>311</v>
      </c>
      <c r="K395" s="7" t="s">
        <v>311</v>
      </c>
      <c r="L395" s="7" t="s">
        <v>24</v>
      </c>
      <c r="M395" s="8" t="s">
        <v>5463</v>
      </c>
    </row>
    <row r="396" spans="1:13">
      <c r="A396" s="1">
        <v>395</v>
      </c>
      <c r="B396" s="1" t="str">
        <f t="shared" si="6"/>
        <v>17</v>
      </c>
      <c r="C396" s="2">
        <v>5617410019</v>
      </c>
      <c r="D396" s="4" t="s">
        <v>120</v>
      </c>
      <c r="E396" s="5" t="s">
        <v>1852</v>
      </c>
      <c r="F396" s="6" t="s">
        <v>1853</v>
      </c>
      <c r="G396" s="7" t="s">
        <v>119</v>
      </c>
      <c r="H396" s="7" t="s">
        <v>1082</v>
      </c>
      <c r="I396" s="7"/>
      <c r="J396" s="7" t="s">
        <v>311</v>
      </c>
      <c r="K396" s="7" t="s">
        <v>311</v>
      </c>
      <c r="L396" s="7" t="s">
        <v>24</v>
      </c>
      <c r="M396" s="8" t="s">
        <v>5463</v>
      </c>
    </row>
    <row r="397" spans="1:13">
      <c r="A397" s="1">
        <v>396</v>
      </c>
      <c r="B397" s="1" t="str">
        <f t="shared" si="6"/>
        <v>17</v>
      </c>
      <c r="C397" s="2">
        <v>5617600153</v>
      </c>
      <c r="D397" s="4" t="s">
        <v>121</v>
      </c>
      <c r="E397" s="5" t="s">
        <v>1255</v>
      </c>
      <c r="F397" s="6" t="s">
        <v>1854</v>
      </c>
      <c r="G397" s="7" t="s">
        <v>119</v>
      </c>
      <c r="H397" s="7" t="s">
        <v>311</v>
      </c>
      <c r="I397" s="7"/>
      <c r="J397" s="7" t="s">
        <v>311</v>
      </c>
      <c r="K397" s="7" t="s">
        <v>311</v>
      </c>
      <c r="L397" s="7" t="s">
        <v>24</v>
      </c>
      <c r="M397" s="8" t="s">
        <v>242</v>
      </c>
    </row>
    <row r="398" spans="1:13">
      <c r="A398" s="1">
        <v>397</v>
      </c>
      <c r="B398" s="1" t="str">
        <f t="shared" si="6"/>
        <v>17</v>
      </c>
      <c r="C398" s="2">
        <v>5617600177</v>
      </c>
      <c r="D398" s="4" t="s">
        <v>121</v>
      </c>
      <c r="E398" s="5" t="s">
        <v>760</v>
      </c>
      <c r="F398" s="6" t="s">
        <v>1855</v>
      </c>
      <c r="G398" s="7" t="s">
        <v>119</v>
      </c>
      <c r="H398" s="7" t="s">
        <v>311</v>
      </c>
      <c r="I398" s="7"/>
      <c r="J398" s="7" t="s">
        <v>311</v>
      </c>
      <c r="K398" s="7" t="s">
        <v>311</v>
      </c>
      <c r="L398" s="7" t="s">
        <v>24</v>
      </c>
      <c r="M398" s="8" t="s">
        <v>242</v>
      </c>
    </row>
    <row r="399" spans="1:13">
      <c r="A399" s="1">
        <v>398</v>
      </c>
      <c r="B399" s="1" t="str">
        <f t="shared" si="6"/>
        <v>17</v>
      </c>
      <c r="C399" s="2">
        <v>5617600182</v>
      </c>
      <c r="D399" s="4" t="s">
        <v>120</v>
      </c>
      <c r="E399" s="5" t="s">
        <v>1856</v>
      </c>
      <c r="F399" s="6" t="s">
        <v>1857</v>
      </c>
      <c r="G399" s="7" t="s">
        <v>119</v>
      </c>
      <c r="H399" s="7" t="s">
        <v>311</v>
      </c>
      <c r="I399" s="7"/>
      <c r="J399" s="7" t="s">
        <v>311</v>
      </c>
      <c r="K399" s="7" t="s">
        <v>311</v>
      </c>
      <c r="L399" s="7" t="s">
        <v>24</v>
      </c>
      <c r="M399" s="8" t="s">
        <v>242</v>
      </c>
    </row>
    <row r="400" spans="1:13">
      <c r="A400" s="1">
        <v>399</v>
      </c>
      <c r="B400" s="1" t="str">
        <f t="shared" si="6"/>
        <v>17</v>
      </c>
      <c r="C400" s="2">
        <v>5617600247</v>
      </c>
      <c r="D400" s="4" t="s">
        <v>120</v>
      </c>
      <c r="E400" s="5" t="s">
        <v>166</v>
      </c>
      <c r="F400" s="6" t="s">
        <v>1858</v>
      </c>
      <c r="G400" s="7" t="s">
        <v>119</v>
      </c>
      <c r="H400" s="7" t="s">
        <v>311</v>
      </c>
      <c r="I400" s="7"/>
      <c r="J400" s="7" t="s">
        <v>311</v>
      </c>
      <c r="K400" s="7" t="s">
        <v>311</v>
      </c>
      <c r="L400" s="7" t="s">
        <v>24</v>
      </c>
      <c r="M400" s="8" t="s">
        <v>242</v>
      </c>
    </row>
    <row r="401" spans="1:13">
      <c r="A401" s="1">
        <v>400</v>
      </c>
      <c r="B401" s="1" t="str">
        <f t="shared" si="6"/>
        <v>17</v>
      </c>
      <c r="C401" s="2">
        <v>5717600046</v>
      </c>
      <c r="D401" s="4" t="s">
        <v>121</v>
      </c>
      <c r="E401" s="5" t="s">
        <v>1859</v>
      </c>
      <c r="F401" s="6" t="s">
        <v>1051</v>
      </c>
      <c r="G401" s="7" t="s">
        <v>119</v>
      </c>
      <c r="H401" s="7" t="s">
        <v>311</v>
      </c>
      <c r="I401" s="7"/>
      <c r="J401" s="7" t="s">
        <v>311</v>
      </c>
      <c r="K401" s="7" t="s">
        <v>311</v>
      </c>
      <c r="L401" s="7" t="s">
        <v>24</v>
      </c>
      <c r="M401" s="8" t="s">
        <v>242</v>
      </c>
    </row>
    <row r="402" spans="1:13">
      <c r="A402" s="1">
        <v>401</v>
      </c>
      <c r="B402" s="1" t="str">
        <f t="shared" si="6"/>
        <v>17</v>
      </c>
      <c r="C402" s="2">
        <v>5717411701</v>
      </c>
      <c r="D402" s="4" t="s">
        <v>121</v>
      </c>
      <c r="E402" s="5" t="s">
        <v>1860</v>
      </c>
      <c r="F402" s="6" t="s">
        <v>1861</v>
      </c>
      <c r="G402" s="7" t="s">
        <v>119</v>
      </c>
      <c r="H402" s="7" t="s">
        <v>1120</v>
      </c>
      <c r="I402" s="7"/>
      <c r="J402" s="7" t="s">
        <v>311</v>
      </c>
      <c r="K402" s="7" t="s">
        <v>311</v>
      </c>
      <c r="L402" s="7" t="s">
        <v>24</v>
      </c>
      <c r="M402" s="8" t="s">
        <v>5463</v>
      </c>
    </row>
    <row r="403" spans="1:13">
      <c r="A403" s="1">
        <v>402</v>
      </c>
      <c r="B403" s="1" t="str">
        <f t="shared" si="6"/>
        <v>24</v>
      </c>
      <c r="C403" s="2">
        <v>5624400043</v>
      </c>
      <c r="D403" s="4" t="s">
        <v>121</v>
      </c>
      <c r="E403" s="5" t="s">
        <v>693</v>
      </c>
      <c r="F403" s="6" t="s">
        <v>373</v>
      </c>
      <c r="G403" s="7" t="s">
        <v>119</v>
      </c>
      <c r="H403" s="7" t="s">
        <v>1147</v>
      </c>
      <c r="I403" s="7"/>
      <c r="J403" s="7" t="s">
        <v>311</v>
      </c>
      <c r="K403" s="7" t="s">
        <v>311</v>
      </c>
      <c r="L403" s="7" t="s">
        <v>24</v>
      </c>
      <c r="M403" s="8" t="s">
        <v>5463</v>
      </c>
    </row>
    <row r="404" spans="1:13">
      <c r="A404" s="1">
        <v>403</v>
      </c>
      <c r="B404" s="1" t="str">
        <f t="shared" si="6"/>
        <v>24</v>
      </c>
      <c r="C404" s="2">
        <v>5624400144</v>
      </c>
      <c r="D404" s="4" t="s">
        <v>120</v>
      </c>
      <c r="E404" s="5" t="s">
        <v>1862</v>
      </c>
      <c r="F404" s="6" t="s">
        <v>585</v>
      </c>
      <c r="G404" s="7" t="s">
        <v>119</v>
      </c>
      <c r="H404" s="7" t="s">
        <v>1147</v>
      </c>
      <c r="I404" s="7"/>
      <c r="J404" s="7" t="s">
        <v>311</v>
      </c>
      <c r="K404" s="7" t="s">
        <v>311</v>
      </c>
      <c r="L404" s="7" t="s">
        <v>24</v>
      </c>
      <c r="M404" s="8" t="s">
        <v>5463</v>
      </c>
    </row>
    <row r="405" spans="1:13">
      <c r="A405" s="1">
        <v>404</v>
      </c>
      <c r="B405" s="1" t="str">
        <f t="shared" si="6"/>
        <v>17</v>
      </c>
      <c r="C405" s="2">
        <v>5717412210</v>
      </c>
      <c r="D405" s="4" t="s">
        <v>120</v>
      </c>
      <c r="E405" s="5" t="s">
        <v>386</v>
      </c>
      <c r="F405" s="6" t="s">
        <v>1863</v>
      </c>
      <c r="G405" s="7" t="s">
        <v>119</v>
      </c>
      <c r="H405" s="7" t="s">
        <v>1120</v>
      </c>
      <c r="I405" s="7"/>
      <c r="J405" s="7" t="s">
        <v>311</v>
      </c>
      <c r="K405" s="7" t="s">
        <v>311</v>
      </c>
      <c r="L405" s="7" t="s">
        <v>24</v>
      </c>
      <c r="M405" s="8" t="s">
        <v>5463</v>
      </c>
    </row>
    <row r="406" spans="1:13">
      <c r="A406" s="1">
        <v>405</v>
      </c>
      <c r="B406" s="1" t="str">
        <f t="shared" si="6"/>
        <v>17</v>
      </c>
      <c r="C406" s="2">
        <v>5717412223</v>
      </c>
      <c r="D406" s="4" t="s">
        <v>120</v>
      </c>
      <c r="E406" s="5" t="s">
        <v>1864</v>
      </c>
      <c r="F406" s="6" t="s">
        <v>1865</v>
      </c>
      <c r="G406" s="7">
        <v>1</v>
      </c>
      <c r="H406" s="7" t="s">
        <v>1120</v>
      </c>
      <c r="I406" s="7"/>
      <c r="J406" s="7" t="s">
        <v>311</v>
      </c>
      <c r="K406" s="7" t="s">
        <v>311</v>
      </c>
      <c r="L406" s="7" t="s">
        <v>24</v>
      </c>
      <c r="M406" s="8" t="s">
        <v>5463</v>
      </c>
    </row>
    <row r="407" spans="1:13">
      <c r="A407" s="1">
        <v>406</v>
      </c>
      <c r="B407" s="1" t="str">
        <f t="shared" si="6"/>
        <v>17</v>
      </c>
      <c r="C407" s="2">
        <v>5717412265</v>
      </c>
      <c r="D407" s="4" t="s">
        <v>120</v>
      </c>
      <c r="E407" s="5" t="s">
        <v>1866</v>
      </c>
      <c r="F407" s="6" t="s">
        <v>1867</v>
      </c>
      <c r="G407" s="7">
        <v>1</v>
      </c>
      <c r="H407" s="7" t="s">
        <v>1120</v>
      </c>
      <c r="I407" s="7"/>
      <c r="J407" s="7" t="s">
        <v>311</v>
      </c>
      <c r="K407" s="7" t="s">
        <v>311</v>
      </c>
      <c r="L407" s="7" t="s">
        <v>24</v>
      </c>
      <c r="M407" s="8" t="s">
        <v>5463</v>
      </c>
    </row>
    <row r="408" spans="1:13">
      <c r="A408" s="1">
        <v>407</v>
      </c>
      <c r="B408" s="1" t="str">
        <f t="shared" si="6"/>
        <v>17</v>
      </c>
      <c r="C408" s="2">
        <v>5717412290</v>
      </c>
      <c r="D408" s="4" t="s">
        <v>120</v>
      </c>
      <c r="E408" s="5" t="s">
        <v>418</v>
      </c>
      <c r="F408" s="6" t="s">
        <v>789</v>
      </c>
      <c r="G408" s="7">
        <v>1</v>
      </c>
      <c r="H408" s="7" t="s">
        <v>1016</v>
      </c>
      <c r="I408" s="7"/>
      <c r="J408" s="7" t="s">
        <v>311</v>
      </c>
      <c r="K408" s="7" t="s">
        <v>311</v>
      </c>
      <c r="L408" s="7" t="s">
        <v>24</v>
      </c>
      <c r="M408" s="8" t="s">
        <v>5463</v>
      </c>
    </row>
    <row r="409" spans="1:13">
      <c r="A409" s="1">
        <v>408</v>
      </c>
      <c r="B409" s="1" t="str">
        <f t="shared" si="6"/>
        <v>17</v>
      </c>
      <c r="C409" s="2">
        <v>5617408216</v>
      </c>
      <c r="D409" s="4" t="s">
        <v>120</v>
      </c>
      <c r="E409" s="5" t="s">
        <v>1868</v>
      </c>
      <c r="F409" s="6" t="s">
        <v>1869</v>
      </c>
      <c r="G409" s="7">
        <v>2</v>
      </c>
      <c r="H409" s="7" t="s">
        <v>1147</v>
      </c>
      <c r="I409" s="7"/>
      <c r="J409" s="7" t="s">
        <v>311</v>
      </c>
      <c r="K409" s="7" t="s">
        <v>311</v>
      </c>
      <c r="L409" s="7" t="s">
        <v>24</v>
      </c>
      <c r="M409" s="8" t="s">
        <v>5463</v>
      </c>
    </row>
    <row r="410" spans="1:13">
      <c r="A410" s="1">
        <v>409</v>
      </c>
      <c r="B410" s="1" t="str">
        <f t="shared" si="6"/>
        <v>17</v>
      </c>
      <c r="C410" s="2">
        <v>5617409183</v>
      </c>
      <c r="D410" s="4" t="s">
        <v>120</v>
      </c>
      <c r="E410" s="5" t="s">
        <v>1870</v>
      </c>
      <c r="F410" s="6" t="s">
        <v>1871</v>
      </c>
      <c r="G410" s="7">
        <v>2</v>
      </c>
      <c r="H410" s="7" t="s">
        <v>1147</v>
      </c>
      <c r="I410" s="7"/>
      <c r="J410" s="7" t="s">
        <v>311</v>
      </c>
      <c r="K410" s="7" t="s">
        <v>311</v>
      </c>
      <c r="L410" s="7" t="s">
        <v>24</v>
      </c>
      <c r="M410" s="8" t="s">
        <v>5463</v>
      </c>
    </row>
    <row r="411" spans="1:13">
      <c r="A411" s="1">
        <v>410</v>
      </c>
      <c r="B411" s="1" t="str">
        <f t="shared" si="6"/>
        <v>17</v>
      </c>
      <c r="C411" s="2">
        <v>5617410154</v>
      </c>
      <c r="D411" s="4" t="s">
        <v>120</v>
      </c>
      <c r="E411" s="5" t="s">
        <v>995</v>
      </c>
      <c r="F411" s="6" t="s">
        <v>1872</v>
      </c>
      <c r="G411" s="7">
        <v>2</v>
      </c>
      <c r="H411" s="7" t="s">
        <v>1082</v>
      </c>
      <c r="I411" s="7"/>
      <c r="J411" s="7" t="s">
        <v>311</v>
      </c>
      <c r="K411" s="7" t="s">
        <v>311</v>
      </c>
      <c r="L411" s="7" t="s">
        <v>24</v>
      </c>
      <c r="M411" s="8" t="s">
        <v>5463</v>
      </c>
    </row>
    <row r="412" spans="1:13">
      <c r="A412" s="1">
        <v>411</v>
      </c>
      <c r="B412" s="1" t="str">
        <f t="shared" si="6"/>
        <v>17</v>
      </c>
      <c r="C412" s="2">
        <v>5717405601</v>
      </c>
      <c r="D412" s="4" t="s">
        <v>120</v>
      </c>
      <c r="E412" s="5" t="s">
        <v>1873</v>
      </c>
      <c r="F412" s="6" t="s">
        <v>965</v>
      </c>
      <c r="G412" s="7" t="s">
        <v>119</v>
      </c>
      <c r="H412" s="7" t="s">
        <v>1147</v>
      </c>
      <c r="I412" s="7"/>
      <c r="J412" s="7" t="s">
        <v>311</v>
      </c>
      <c r="K412" s="7" t="s">
        <v>311</v>
      </c>
      <c r="L412" s="7" t="s">
        <v>24</v>
      </c>
      <c r="M412" s="8" t="s">
        <v>5463</v>
      </c>
    </row>
    <row r="413" spans="1:13">
      <c r="A413" s="1">
        <v>412</v>
      </c>
      <c r="B413" s="1" t="str">
        <f t="shared" si="6"/>
        <v>17</v>
      </c>
      <c r="C413" s="2">
        <v>5717405625</v>
      </c>
      <c r="D413" s="4" t="s">
        <v>120</v>
      </c>
      <c r="E413" s="5" t="s">
        <v>317</v>
      </c>
      <c r="F413" s="6" t="s">
        <v>1874</v>
      </c>
      <c r="G413" s="7" t="s">
        <v>119</v>
      </c>
      <c r="H413" s="7" t="s">
        <v>1036</v>
      </c>
      <c r="I413" s="7"/>
      <c r="J413" s="7" t="s">
        <v>311</v>
      </c>
      <c r="K413" s="7" t="s">
        <v>311</v>
      </c>
      <c r="L413" s="7" t="s">
        <v>24</v>
      </c>
      <c r="M413" s="8" t="s">
        <v>5463</v>
      </c>
    </row>
    <row r="414" spans="1:13">
      <c r="A414" s="1">
        <v>413</v>
      </c>
      <c r="B414" s="1" t="str">
        <f t="shared" si="6"/>
        <v>17</v>
      </c>
      <c r="C414" s="2">
        <v>5717405656</v>
      </c>
      <c r="D414" s="4" t="s">
        <v>120</v>
      </c>
      <c r="E414" s="5" t="s">
        <v>1453</v>
      </c>
      <c r="F414" s="6" t="s">
        <v>1875</v>
      </c>
      <c r="G414" s="7" t="s">
        <v>119</v>
      </c>
      <c r="H414" s="7" t="s">
        <v>1082</v>
      </c>
      <c r="I414" s="7"/>
      <c r="J414" s="7" t="s">
        <v>311</v>
      </c>
      <c r="K414" s="7" t="s">
        <v>311</v>
      </c>
      <c r="L414" s="7" t="s">
        <v>24</v>
      </c>
      <c r="M414" s="8" t="s">
        <v>5463</v>
      </c>
    </row>
    <row r="415" spans="1:13">
      <c r="A415" s="1">
        <v>414</v>
      </c>
      <c r="B415" s="1" t="str">
        <f t="shared" si="6"/>
        <v>17</v>
      </c>
      <c r="C415" s="2">
        <v>5717405704</v>
      </c>
      <c r="D415" s="4" t="s">
        <v>120</v>
      </c>
      <c r="E415" s="5" t="s">
        <v>1182</v>
      </c>
      <c r="F415" s="6" t="s">
        <v>1150</v>
      </c>
      <c r="G415" s="7" t="s">
        <v>119</v>
      </c>
      <c r="H415" s="7" t="s">
        <v>1147</v>
      </c>
      <c r="I415" s="7"/>
      <c r="J415" s="7" t="s">
        <v>311</v>
      </c>
      <c r="K415" s="7" t="s">
        <v>311</v>
      </c>
      <c r="L415" s="7" t="s">
        <v>24</v>
      </c>
      <c r="M415" s="8" t="s">
        <v>5463</v>
      </c>
    </row>
    <row r="416" spans="1:13">
      <c r="A416" s="1">
        <v>415</v>
      </c>
      <c r="B416" s="1" t="str">
        <f t="shared" si="6"/>
        <v>17</v>
      </c>
      <c r="C416" s="2">
        <v>5717405728</v>
      </c>
      <c r="D416" s="4" t="s">
        <v>120</v>
      </c>
      <c r="E416" s="5" t="s">
        <v>232</v>
      </c>
      <c r="F416" s="6" t="s">
        <v>1876</v>
      </c>
      <c r="G416" s="7" t="s">
        <v>119</v>
      </c>
      <c r="H416" s="7" t="s">
        <v>1147</v>
      </c>
      <c r="I416" s="7"/>
      <c r="J416" s="7" t="s">
        <v>311</v>
      </c>
      <c r="K416" s="7" t="s">
        <v>311</v>
      </c>
      <c r="L416" s="7" t="s">
        <v>24</v>
      </c>
      <c r="M416" s="8" t="s">
        <v>5463</v>
      </c>
    </row>
    <row r="417" spans="1:13">
      <c r="A417" s="1">
        <v>416</v>
      </c>
      <c r="B417" s="1" t="str">
        <f t="shared" si="6"/>
        <v>17</v>
      </c>
      <c r="C417" s="2">
        <v>5717405733</v>
      </c>
      <c r="D417" s="4" t="s">
        <v>120</v>
      </c>
      <c r="E417" s="5" t="s">
        <v>1877</v>
      </c>
      <c r="F417" s="6" t="s">
        <v>1878</v>
      </c>
      <c r="G417" s="7" t="s">
        <v>119</v>
      </c>
      <c r="H417" s="7" t="s">
        <v>1147</v>
      </c>
      <c r="I417" s="7"/>
      <c r="J417" s="7" t="s">
        <v>311</v>
      </c>
      <c r="K417" s="7" t="s">
        <v>311</v>
      </c>
      <c r="L417" s="7" t="s">
        <v>24</v>
      </c>
      <c r="M417" s="8" t="s">
        <v>5463</v>
      </c>
    </row>
    <row r="418" spans="1:13">
      <c r="A418" s="1">
        <v>417</v>
      </c>
      <c r="B418" s="1" t="str">
        <f t="shared" si="6"/>
        <v>17</v>
      </c>
      <c r="C418" s="2">
        <v>5717407227</v>
      </c>
      <c r="D418" s="4" t="s">
        <v>121</v>
      </c>
      <c r="E418" s="5" t="s">
        <v>1879</v>
      </c>
      <c r="F418" s="6" t="s">
        <v>1880</v>
      </c>
      <c r="G418" s="7" t="s">
        <v>119</v>
      </c>
      <c r="H418" s="7" t="s">
        <v>1036</v>
      </c>
      <c r="I418" s="7"/>
      <c r="J418" s="7" t="s">
        <v>311</v>
      </c>
      <c r="K418" s="7" t="s">
        <v>311</v>
      </c>
      <c r="L418" s="7" t="s">
        <v>24</v>
      </c>
      <c r="M418" s="8" t="s">
        <v>5463</v>
      </c>
    </row>
    <row r="419" spans="1:13">
      <c r="A419" s="1">
        <v>418</v>
      </c>
      <c r="B419" s="1" t="str">
        <f t="shared" si="6"/>
        <v>17</v>
      </c>
      <c r="C419" s="2">
        <v>5717407232</v>
      </c>
      <c r="D419" s="4" t="s">
        <v>120</v>
      </c>
      <c r="E419" s="5" t="s">
        <v>523</v>
      </c>
      <c r="F419" s="6" t="s">
        <v>1881</v>
      </c>
      <c r="G419" s="7" t="s">
        <v>119</v>
      </c>
      <c r="H419" s="7" t="s">
        <v>973</v>
      </c>
      <c r="I419" s="7"/>
      <c r="J419" s="7" t="s">
        <v>311</v>
      </c>
      <c r="K419" s="7" t="s">
        <v>311</v>
      </c>
      <c r="L419" s="7" t="s">
        <v>24</v>
      </c>
      <c r="M419" s="8" t="s">
        <v>5463</v>
      </c>
    </row>
    <row r="420" spans="1:13">
      <c r="A420" s="1">
        <v>419</v>
      </c>
      <c r="B420" s="1" t="str">
        <f t="shared" si="6"/>
        <v>17</v>
      </c>
      <c r="C420" s="2">
        <v>5717407269</v>
      </c>
      <c r="D420" s="4" t="s">
        <v>120</v>
      </c>
      <c r="E420" s="5" t="s">
        <v>1882</v>
      </c>
      <c r="F420" s="6" t="s">
        <v>1883</v>
      </c>
      <c r="G420" s="7" t="s">
        <v>119</v>
      </c>
      <c r="H420" s="7" t="s">
        <v>973</v>
      </c>
      <c r="I420" s="7"/>
      <c r="J420" s="7" t="s">
        <v>311</v>
      </c>
      <c r="K420" s="7" t="s">
        <v>311</v>
      </c>
      <c r="L420" s="7" t="s">
        <v>24</v>
      </c>
      <c r="M420" s="8" t="s">
        <v>5463</v>
      </c>
    </row>
    <row r="421" spans="1:13">
      <c r="A421" s="1">
        <v>420</v>
      </c>
      <c r="B421" s="1" t="str">
        <f t="shared" si="6"/>
        <v>17</v>
      </c>
      <c r="C421" s="2">
        <v>5717407287</v>
      </c>
      <c r="D421" s="4" t="s">
        <v>120</v>
      </c>
      <c r="E421" s="5" t="s">
        <v>1884</v>
      </c>
      <c r="F421" s="6" t="s">
        <v>984</v>
      </c>
      <c r="G421" s="7" t="s">
        <v>119</v>
      </c>
      <c r="H421" s="7" t="s">
        <v>973</v>
      </c>
      <c r="I421" s="7"/>
      <c r="J421" s="7" t="s">
        <v>311</v>
      </c>
      <c r="K421" s="7" t="s">
        <v>311</v>
      </c>
      <c r="L421" s="7" t="s">
        <v>24</v>
      </c>
      <c r="M421" s="8" t="s">
        <v>5463</v>
      </c>
    </row>
    <row r="422" spans="1:13">
      <c r="A422" s="1">
        <v>421</v>
      </c>
      <c r="B422" s="1" t="str">
        <f t="shared" si="6"/>
        <v>17</v>
      </c>
      <c r="C422" s="2">
        <v>5717407294</v>
      </c>
      <c r="D422" s="4" t="s">
        <v>120</v>
      </c>
      <c r="E422" s="5" t="s">
        <v>1094</v>
      </c>
      <c r="F422" s="6" t="s">
        <v>122</v>
      </c>
      <c r="G422" s="7" t="s">
        <v>119</v>
      </c>
      <c r="H422" s="7" t="s">
        <v>973</v>
      </c>
      <c r="I422" s="7"/>
      <c r="J422" s="7" t="s">
        <v>311</v>
      </c>
      <c r="K422" s="7" t="s">
        <v>311</v>
      </c>
      <c r="L422" s="7" t="s">
        <v>24</v>
      </c>
      <c r="M422" s="8" t="s">
        <v>5463</v>
      </c>
    </row>
    <row r="423" spans="1:13">
      <c r="A423" s="1">
        <v>422</v>
      </c>
      <c r="B423" s="1" t="str">
        <f t="shared" si="6"/>
        <v>17</v>
      </c>
      <c r="C423" s="2">
        <v>5717407322</v>
      </c>
      <c r="D423" s="4" t="s">
        <v>120</v>
      </c>
      <c r="E423" s="5" t="s">
        <v>1885</v>
      </c>
      <c r="F423" s="6" t="s">
        <v>1886</v>
      </c>
      <c r="G423" s="7" t="s">
        <v>119</v>
      </c>
      <c r="H423" s="7" t="s">
        <v>973</v>
      </c>
      <c r="I423" s="7"/>
      <c r="J423" s="7" t="s">
        <v>311</v>
      </c>
      <c r="K423" s="7" t="s">
        <v>311</v>
      </c>
      <c r="L423" s="7" t="s">
        <v>24</v>
      </c>
      <c r="M423" s="8" t="s">
        <v>5463</v>
      </c>
    </row>
    <row r="424" spans="1:13">
      <c r="A424" s="1">
        <v>423</v>
      </c>
      <c r="B424" s="1" t="str">
        <f t="shared" si="6"/>
        <v>17</v>
      </c>
      <c r="C424" s="2">
        <v>5717407344</v>
      </c>
      <c r="D424" s="4" t="s">
        <v>120</v>
      </c>
      <c r="E424" s="5" t="s">
        <v>1887</v>
      </c>
      <c r="F424" s="6" t="s">
        <v>1107</v>
      </c>
      <c r="G424" s="7" t="s">
        <v>119</v>
      </c>
      <c r="H424" s="7" t="s">
        <v>973</v>
      </c>
      <c r="I424" s="7"/>
      <c r="J424" s="7" t="s">
        <v>311</v>
      </c>
      <c r="K424" s="7" t="s">
        <v>311</v>
      </c>
      <c r="L424" s="7" t="s">
        <v>24</v>
      </c>
      <c r="M424" s="8" t="s">
        <v>5463</v>
      </c>
    </row>
    <row r="425" spans="1:13">
      <c r="A425" s="1">
        <v>424</v>
      </c>
      <c r="B425" s="1" t="str">
        <f t="shared" si="6"/>
        <v>17</v>
      </c>
      <c r="C425" s="2">
        <v>5717407364</v>
      </c>
      <c r="D425" s="4" t="s">
        <v>120</v>
      </c>
      <c r="E425" s="5" t="s">
        <v>364</v>
      </c>
      <c r="F425" s="6" t="s">
        <v>1888</v>
      </c>
      <c r="G425" s="7" t="s">
        <v>119</v>
      </c>
      <c r="H425" s="7" t="s">
        <v>973</v>
      </c>
      <c r="I425" s="7"/>
      <c r="J425" s="7" t="s">
        <v>311</v>
      </c>
      <c r="K425" s="7" t="s">
        <v>311</v>
      </c>
      <c r="L425" s="7" t="s">
        <v>24</v>
      </c>
      <c r="M425" s="8" t="s">
        <v>5463</v>
      </c>
    </row>
    <row r="426" spans="1:13">
      <c r="A426" s="1">
        <v>425</v>
      </c>
      <c r="B426" s="1" t="str">
        <f t="shared" si="6"/>
        <v>17</v>
      </c>
      <c r="C426" s="2">
        <v>5717408646</v>
      </c>
      <c r="D426" s="4" t="s">
        <v>120</v>
      </c>
      <c r="E426" s="5" t="s">
        <v>1889</v>
      </c>
      <c r="F426" s="6" t="s">
        <v>1890</v>
      </c>
      <c r="G426" s="7" t="s">
        <v>119</v>
      </c>
      <c r="H426" s="7" t="s">
        <v>1036</v>
      </c>
      <c r="I426" s="7"/>
      <c r="J426" s="7" t="s">
        <v>311</v>
      </c>
      <c r="K426" s="7" t="s">
        <v>311</v>
      </c>
      <c r="L426" s="7" t="s">
        <v>24</v>
      </c>
      <c r="M426" s="8" t="s">
        <v>5463</v>
      </c>
    </row>
    <row r="427" spans="1:13">
      <c r="A427" s="1">
        <v>426</v>
      </c>
      <c r="B427" s="1" t="str">
        <f t="shared" si="6"/>
        <v>17</v>
      </c>
      <c r="C427" s="2">
        <v>5717408684</v>
      </c>
      <c r="D427" s="4" t="s">
        <v>120</v>
      </c>
      <c r="E427" s="5" t="s">
        <v>1891</v>
      </c>
      <c r="F427" s="6" t="s">
        <v>776</v>
      </c>
      <c r="G427" s="7" t="s">
        <v>119</v>
      </c>
      <c r="H427" s="7" t="s">
        <v>1036</v>
      </c>
      <c r="I427" s="7"/>
      <c r="J427" s="7" t="s">
        <v>311</v>
      </c>
      <c r="K427" s="7" t="s">
        <v>311</v>
      </c>
      <c r="L427" s="7" t="s">
        <v>24</v>
      </c>
      <c r="M427" s="8" t="s">
        <v>5463</v>
      </c>
    </row>
    <row r="428" spans="1:13">
      <c r="A428" s="1">
        <v>427</v>
      </c>
      <c r="B428" s="1" t="str">
        <f t="shared" si="6"/>
        <v>17</v>
      </c>
      <c r="C428" s="2">
        <v>5717408769</v>
      </c>
      <c r="D428" s="4" t="s">
        <v>120</v>
      </c>
      <c r="E428" s="5" t="s">
        <v>1892</v>
      </c>
      <c r="F428" s="6" t="s">
        <v>1893</v>
      </c>
      <c r="G428" s="7" t="s">
        <v>119</v>
      </c>
      <c r="H428" s="7" t="s">
        <v>1036</v>
      </c>
      <c r="I428" s="7"/>
      <c r="J428" s="7" t="s">
        <v>311</v>
      </c>
      <c r="K428" s="7" t="s">
        <v>311</v>
      </c>
      <c r="L428" s="7" t="s">
        <v>24</v>
      </c>
      <c r="M428" s="8" t="s">
        <v>5463</v>
      </c>
    </row>
    <row r="429" spans="1:13">
      <c r="A429" s="1">
        <v>428</v>
      </c>
      <c r="B429" s="1" t="str">
        <f t="shared" si="6"/>
        <v>17</v>
      </c>
      <c r="C429" s="2">
        <v>5717408772</v>
      </c>
      <c r="D429" s="4" t="s">
        <v>120</v>
      </c>
      <c r="E429" s="5" t="s">
        <v>811</v>
      </c>
      <c r="F429" s="6" t="s">
        <v>747</v>
      </c>
      <c r="G429" s="7" t="s">
        <v>119</v>
      </c>
      <c r="H429" s="7" t="s">
        <v>1036</v>
      </c>
      <c r="I429" s="7"/>
      <c r="J429" s="7" t="s">
        <v>311</v>
      </c>
      <c r="K429" s="7" t="s">
        <v>311</v>
      </c>
      <c r="L429" s="7" t="s">
        <v>24</v>
      </c>
      <c r="M429" s="8" t="s">
        <v>5463</v>
      </c>
    </row>
    <row r="430" spans="1:13">
      <c r="A430" s="1">
        <v>429</v>
      </c>
      <c r="B430" s="1" t="str">
        <f t="shared" si="6"/>
        <v>17</v>
      </c>
      <c r="C430" s="2">
        <v>5717408794</v>
      </c>
      <c r="D430" s="4" t="s">
        <v>120</v>
      </c>
      <c r="E430" s="5" t="s">
        <v>1894</v>
      </c>
      <c r="F430" s="6" t="s">
        <v>199</v>
      </c>
      <c r="G430" s="7" t="s">
        <v>119</v>
      </c>
      <c r="H430" s="7" t="s">
        <v>1036</v>
      </c>
      <c r="I430" s="7"/>
      <c r="J430" s="7" t="s">
        <v>311</v>
      </c>
      <c r="K430" s="7" t="s">
        <v>311</v>
      </c>
      <c r="L430" s="7" t="s">
        <v>24</v>
      </c>
      <c r="M430" s="8" t="s">
        <v>5463</v>
      </c>
    </row>
    <row r="431" spans="1:13">
      <c r="A431" s="1">
        <v>430</v>
      </c>
      <c r="B431" s="1" t="str">
        <f t="shared" si="6"/>
        <v>17</v>
      </c>
      <c r="C431" s="2">
        <v>5617408463</v>
      </c>
      <c r="D431" s="4" t="s">
        <v>121</v>
      </c>
      <c r="E431" s="5" t="s">
        <v>1895</v>
      </c>
      <c r="F431" s="6" t="s">
        <v>612</v>
      </c>
      <c r="G431" s="7" t="s">
        <v>119</v>
      </c>
      <c r="H431" s="7" t="s">
        <v>1082</v>
      </c>
      <c r="I431" s="7"/>
      <c r="J431" s="7" t="s">
        <v>311</v>
      </c>
      <c r="K431" s="7" t="s">
        <v>311</v>
      </c>
      <c r="L431" s="7" t="s">
        <v>24</v>
      </c>
      <c r="M431" s="8" t="s">
        <v>5463</v>
      </c>
    </row>
    <row r="432" spans="1:13">
      <c r="A432" s="1">
        <v>431</v>
      </c>
      <c r="B432" s="1" t="str">
        <f t="shared" si="6"/>
        <v>17</v>
      </c>
      <c r="C432" s="2">
        <v>5617408476</v>
      </c>
      <c r="D432" s="4" t="s">
        <v>121</v>
      </c>
      <c r="E432" s="5" t="s">
        <v>1896</v>
      </c>
      <c r="F432" s="6" t="s">
        <v>1897</v>
      </c>
      <c r="G432" s="7" t="s">
        <v>119</v>
      </c>
      <c r="H432" s="7" t="s">
        <v>1082</v>
      </c>
      <c r="I432" s="7"/>
      <c r="J432" s="7" t="s">
        <v>311</v>
      </c>
      <c r="K432" s="7" t="s">
        <v>311</v>
      </c>
      <c r="L432" s="7" t="s">
        <v>24</v>
      </c>
      <c r="M432" s="8" t="s">
        <v>5463</v>
      </c>
    </row>
    <row r="433" spans="1:13">
      <c r="A433" s="1">
        <v>432</v>
      </c>
      <c r="B433" s="1" t="str">
        <f t="shared" si="6"/>
        <v>17</v>
      </c>
      <c r="C433" s="2">
        <v>5617408607</v>
      </c>
      <c r="D433" s="4" t="s">
        <v>120</v>
      </c>
      <c r="E433" s="5" t="s">
        <v>1233</v>
      </c>
      <c r="F433" s="6" t="s">
        <v>1898</v>
      </c>
      <c r="G433" s="7" t="s">
        <v>119</v>
      </c>
      <c r="H433" s="7" t="s">
        <v>973</v>
      </c>
      <c r="I433" s="7"/>
      <c r="J433" s="7" t="s">
        <v>311</v>
      </c>
      <c r="K433" s="7" t="s">
        <v>311</v>
      </c>
      <c r="L433" s="7" t="s">
        <v>24</v>
      </c>
      <c r="M433" s="8" t="s">
        <v>5463</v>
      </c>
    </row>
    <row r="434" spans="1:13">
      <c r="A434" s="1">
        <v>433</v>
      </c>
      <c r="B434" s="1" t="str">
        <f t="shared" si="6"/>
        <v>17</v>
      </c>
      <c r="C434" s="2">
        <v>5617408621</v>
      </c>
      <c r="D434" s="4" t="s">
        <v>120</v>
      </c>
      <c r="E434" s="5" t="s">
        <v>876</v>
      </c>
      <c r="F434" s="6" t="s">
        <v>1899</v>
      </c>
      <c r="G434" s="7" t="s">
        <v>119</v>
      </c>
      <c r="H434" s="7" t="s">
        <v>973</v>
      </c>
      <c r="I434" s="7"/>
      <c r="J434" s="7" t="s">
        <v>311</v>
      </c>
      <c r="K434" s="7" t="s">
        <v>311</v>
      </c>
      <c r="L434" s="7" t="s">
        <v>24</v>
      </c>
      <c r="M434" s="8" t="s">
        <v>5463</v>
      </c>
    </row>
    <row r="435" spans="1:13">
      <c r="A435" s="1">
        <v>434</v>
      </c>
      <c r="B435" s="1" t="str">
        <f t="shared" si="6"/>
        <v>17</v>
      </c>
      <c r="C435" s="2">
        <v>5617408643</v>
      </c>
      <c r="D435" s="4" t="s">
        <v>121</v>
      </c>
      <c r="E435" s="5" t="s">
        <v>550</v>
      </c>
      <c r="F435" s="6" t="s">
        <v>960</v>
      </c>
      <c r="G435" s="7" t="s">
        <v>119</v>
      </c>
      <c r="H435" s="7" t="s">
        <v>973</v>
      </c>
      <c r="I435" s="7"/>
      <c r="J435" s="7" t="s">
        <v>311</v>
      </c>
      <c r="K435" s="7" t="s">
        <v>311</v>
      </c>
      <c r="L435" s="7" t="s">
        <v>24</v>
      </c>
      <c r="M435" s="8" t="s">
        <v>5463</v>
      </c>
    </row>
    <row r="436" spans="1:13">
      <c r="A436" s="1">
        <v>435</v>
      </c>
      <c r="B436" s="1" t="str">
        <f t="shared" si="6"/>
        <v>17</v>
      </c>
      <c r="C436" s="2">
        <v>5717408808</v>
      </c>
      <c r="D436" s="4" t="s">
        <v>120</v>
      </c>
      <c r="E436" s="5" t="s">
        <v>944</v>
      </c>
      <c r="F436" s="6" t="s">
        <v>1900</v>
      </c>
      <c r="G436" s="7" t="s">
        <v>119</v>
      </c>
      <c r="H436" s="7" t="s">
        <v>1036</v>
      </c>
      <c r="I436" s="7"/>
      <c r="J436" s="7" t="s">
        <v>311</v>
      </c>
      <c r="K436" s="7" t="s">
        <v>311</v>
      </c>
      <c r="L436" s="7" t="s">
        <v>24</v>
      </c>
      <c r="M436" s="8" t="s">
        <v>5463</v>
      </c>
    </row>
    <row r="437" spans="1:13">
      <c r="A437" s="1">
        <v>436</v>
      </c>
      <c r="B437" s="1" t="str">
        <f t="shared" si="6"/>
        <v>17</v>
      </c>
      <c r="C437" s="2">
        <v>5717408822</v>
      </c>
      <c r="D437" s="4" t="s">
        <v>120</v>
      </c>
      <c r="E437" s="5" t="s">
        <v>480</v>
      </c>
      <c r="F437" s="6" t="s">
        <v>1901</v>
      </c>
      <c r="G437" s="7" t="s">
        <v>119</v>
      </c>
      <c r="H437" s="7" t="s">
        <v>1036</v>
      </c>
      <c r="I437" s="7"/>
      <c r="J437" s="7" t="s">
        <v>311</v>
      </c>
      <c r="K437" s="7" t="s">
        <v>311</v>
      </c>
      <c r="L437" s="7" t="s">
        <v>24</v>
      </c>
      <c r="M437" s="8" t="s">
        <v>5463</v>
      </c>
    </row>
    <row r="438" spans="1:13">
      <c r="A438" s="1">
        <v>437</v>
      </c>
      <c r="B438" s="1" t="str">
        <f t="shared" si="6"/>
        <v>17</v>
      </c>
      <c r="C438" s="2">
        <v>5717410131</v>
      </c>
      <c r="D438" s="4" t="s">
        <v>120</v>
      </c>
      <c r="E438" s="5" t="s">
        <v>364</v>
      </c>
      <c r="F438" s="6" t="s">
        <v>1902</v>
      </c>
      <c r="G438" s="7" t="s">
        <v>119</v>
      </c>
      <c r="H438" s="7" t="s">
        <v>1082</v>
      </c>
      <c r="I438" s="7"/>
      <c r="J438" s="7" t="s">
        <v>311</v>
      </c>
      <c r="K438" s="7" t="s">
        <v>311</v>
      </c>
      <c r="L438" s="7" t="s">
        <v>24</v>
      </c>
      <c r="M438" s="8" t="s">
        <v>5463</v>
      </c>
    </row>
    <row r="439" spans="1:13">
      <c r="A439" s="1">
        <v>438</v>
      </c>
      <c r="B439" s="1" t="str">
        <f t="shared" si="6"/>
        <v>17</v>
      </c>
      <c r="C439" s="2">
        <v>5717410186</v>
      </c>
      <c r="D439" s="4" t="s">
        <v>121</v>
      </c>
      <c r="E439" s="5" t="s">
        <v>1903</v>
      </c>
      <c r="F439" s="6" t="s">
        <v>1904</v>
      </c>
      <c r="G439" s="7" t="s">
        <v>119</v>
      </c>
      <c r="H439" s="7" t="s">
        <v>1082</v>
      </c>
      <c r="I439" s="7"/>
      <c r="J439" s="7" t="s">
        <v>311</v>
      </c>
      <c r="K439" s="7" t="s">
        <v>311</v>
      </c>
      <c r="L439" s="7" t="s">
        <v>24</v>
      </c>
      <c r="M439" s="8" t="s">
        <v>5463</v>
      </c>
    </row>
    <row r="440" spans="1:13">
      <c r="A440" s="1">
        <v>439</v>
      </c>
      <c r="B440" s="1" t="str">
        <f t="shared" si="6"/>
        <v>17</v>
      </c>
      <c r="C440" s="2">
        <v>5717410205</v>
      </c>
      <c r="D440" s="4" t="s">
        <v>120</v>
      </c>
      <c r="E440" s="5" t="s">
        <v>325</v>
      </c>
      <c r="F440" s="6" t="s">
        <v>1905</v>
      </c>
      <c r="G440" s="7" t="s">
        <v>119</v>
      </c>
      <c r="H440" s="7" t="s">
        <v>1082</v>
      </c>
      <c r="I440" s="7"/>
      <c r="J440" s="7" t="s">
        <v>311</v>
      </c>
      <c r="K440" s="7" t="s">
        <v>311</v>
      </c>
      <c r="L440" s="7" t="s">
        <v>24</v>
      </c>
      <c r="M440" s="8" t="s">
        <v>5463</v>
      </c>
    </row>
    <row r="441" spans="1:13">
      <c r="A441" s="1">
        <v>440</v>
      </c>
      <c r="B441" s="1" t="str">
        <f t="shared" si="6"/>
        <v>17</v>
      </c>
      <c r="C441" s="2">
        <v>5717410241</v>
      </c>
      <c r="D441" s="4" t="s">
        <v>120</v>
      </c>
      <c r="E441" s="5" t="s">
        <v>1906</v>
      </c>
      <c r="F441" s="6" t="s">
        <v>1907</v>
      </c>
      <c r="G441" s="7" t="s">
        <v>119</v>
      </c>
      <c r="H441" s="7" t="s">
        <v>1082</v>
      </c>
      <c r="I441" s="7"/>
      <c r="J441" s="7" t="s">
        <v>311</v>
      </c>
      <c r="K441" s="7" t="s">
        <v>311</v>
      </c>
      <c r="L441" s="7" t="s">
        <v>24</v>
      </c>
      <c r="M441" s="8" t="s">
        <v>5463</v>
      </c>
    </row>
    <row r="442" spans="1:13">
      <c r="A442" s="1">
        <v>441</v>
      </c>
      <c r="B442" s="1" t="str">
        <f t="shared" si="6"/>
        <v>17</v>
      </c>
      <c r="C442" s="2">
        <v>5617410343</v>
      </c>
      <c r="D442" s="4" t="s">
        <v>121</v>
      </c>
      <c r="E442" s="5" t="s">
        <v>1908</v>
      </c>
      <c r="F442" s="6" t="s">
        <v>1909</v>
      </c>
      <c r="G442" s="7" t="s">
        <v>119</v>
      </c>
      <c r="H442" s="7" t="s">
        <v>1082</v>
      </c>
      <c r="I442" s="7"/>
      <c r="J442" s="7" t="s">
        <v>311</v>
      </c>
      <c r="K442" s="7" t="s">
        <v>311</v>
      </c>
      <c r="L442" s="7" t="s">
        <v>24</v>
      </c>
      <c r="M442" s="8" t="s">
        <v>5463</v>
      </c>
    </row>
    <row r="443" spans="1:13">
      <c r="A443" s="1">
        <v>442</v>
      </c>
      <c r="B443" s="1" t="str">
        <f t="shared" si="6"/>
        <v>17</v>
      </c>
      <c r="C443" s="2">
        <v>5717405809</v>
      </c>
      <c r="D443" s="4" t="s">
        <v>120</v>
      </c>
      <c r="E443" s="5" t="s">
        <v>666</v>
      </c>
      <c r="F443" s="6" t="s">
        <v>1910</v>
      </c>
      <c r="G443" s="7" t="s">
        <v>119</v>
      </c>
      <c r="H443" s="7" t="s">
        <v>1147</v>
      </c>
      <c r="I443" s="7"/>
      <c r="J443" s="7" t="s">
        <v>311</v>
      </c>
      <c r="K443" s="7" t="s">
        <v>311</v>
      </c>
      <c r="L443" s="7" t="s">
        <v>24</v>
      </c>
      <c r="M443" s="8" t="s">
        <v>5463</v>
      </c>
    </row>
    <row r="444" spans="1:13">
      <c r="A444" s="1">
        <v>443</v>
      </c>
      <c r="B444" s="1" t="str">
        <f t="shared" si="6"/>
        <v>17</v>
      </c>
      <c r="C444" s="2">
        <v>5717410311</v>
      </c>
      <c r="D444" s="4" t="s">
        <v>121</v>
      </c>
      <c r="E444" s="5" t="s">
        <v>545</v>
      </c>
      <c r="F444" s="6" t="s">
        <v>1734</v>
      </c>
      <c r="G444" s="7" t="s">
        <v>119</v>
      </c>
      <c r="H444" s="7" t="s">
        <v>1082</v>
      </c>
      <c r="I444" s="7"/>
      <c r="J444" s="7" t="s">
        <v>311</v>
      </c>
      <c r="K444" s="7" t="s">
        <v>311</v>
      </c>
      <c r="L444" s="7" t="s">
        <v>24</v>
      </c>
      <c r="M444" s="8" t="s">
        <v>5463</v>
      </c>
    </row>
    <row r="445" spans="1:13">
      <c r="A445" s="1">
        <v>444</v>
      </c>
      <c r="B445" s="1" t="str">
        <f t="shared" si="6"/>
        <v>17</v>
      </c>
      <c r="C445" s="2">
        <v>5717410355</v>
      </c>
      <c r="D445" s="4" t="s">
        <v>120</v>
      </c>
      <c r="E445" s="5" t="s">
        <v>135</v>
      </c>
      <c r="F445" s="6" t="s">
        <v>1911</v>
      </c>
      <c r="G445" s="7" t="s">
        <v>119</v>
      </c>
      <c r="H445" s="7" t="s">
        <v>1082</v>
      </c>
      <c r="I445" s="7"/>
      <c r="J445" s="7" t="s">
        <v>311</v>
      </c>
      <c r="K445" s="7" t="s">
        <v>311</v>
      </c>
      <c r="L445" s="7" t="s">
        <v>24</v>
      </c>
      <c r="M445" s="8" t="s">
        <v>5463</v>
      </c>
    </row>
    <row r="446" spans="1:13">
      <c r="A446" s="1">
        <v>445</v>
      </c>
      <c r="B446" s="1" t="str">
        <f t="shared" si="6"/>
        <v>17</v>
      </c>
      <c r="C446" s="2">
        <v>5717410366</v>
      </c>
      <c r="D446" s="4" t="s">
        <v>120</v>
      </c>
      <c r="E446" s="5" t="s">
        <v>442</v>
      </c>
      <c r="F446" s="6" t="s">
        <v>1912</v>
      </c>
      <c r="G446" s="7" t="s">
        <v>119</v>
      </c>
      <c r="H446" s="7" t="s">
        <v>1082</v>
      </c>
      <c r="I446" s="7"/>
      <c r="J446" s="7" t="s">
        <v>311</v>
      </c>
      <c r="K446" s="7" t="s">
        <v>311</v>
      </c>
      <c r="L446" s="7" t="s">
        <v>24</v>
      </c>
      <c r="M446" s="8" t="s">
        <v>5463</v>
      </c>
    </row>
    <row r="447" spans="1:13">
      <c r="A447" s="1">
        <v>446</v>
      </c>
      <c r="B447" s="1" t="str">
        <f t="shared" si="6"/>
        <v>17</v>
      </c>
      <c r="C447" s="2">
        <v>5717410418</v>
      </c>
      <c r="D447" s="4" t="s">
        <v>120</v>
      </c>
      <c r="E447" s="5" t="s">
        <v>326</v>
      </c>
      <c r="F447" s="6" t="s">
        <v>1913</v>
      </c>
      <c r="G447" s="7" t="s">
        <v>119</v>
      </c>
      <c r="H447" s="7" t="s">
        <v>1036</v>
      </c>
      <c r="I447" s="7"/>
      <c r="J447" s="7" t="s">
        <v>311</v>
      </c>
      <c r="K447" s="7" t="s">
        <v>311</v>
      </c>
      <c r="L447" s="7" t="s">
        <v>24</v>
      </c>
      <c r="M447" s="8" t="s">
        <v>5463</v>
      </c>
    </row>
    <row r="448" spans="1:13">
      <c r="A448" s="1">
        <v>447</v>
      </c>
      <c r="B448" s="1" t="str">
        <f t="shared" si="6"/>
        <v>17</v>
      </c>
      <c r="C448" s="2">
        <v>5717410452</v>
      </c>
      <c r="D448" s="4" t="s">
        <v>120</v>
      </c>
      <c r="E448" s="5" t="s">
        <v>1914</v>
      </c>
      <c r="F448" s="6" t="s">
        <v>783</v>
      </c>
      <c r="G448" s="7" t="s">
        <v>119</v>
      </c>
      <c r="H448" s="7" t="s">
        <v>1036</v>
      </c>
      <c r="I448" s="7"/>
      <c r="J448" s="7" t="s">
        <v>311</v>
      </c>
      <c r="K448" s="7" t="s">
        <v>311</v>
      </c>
      <c r="L448" s="7" t="s">
        <v>24</v>
      </c>
      <c r="M448" s="8" t="s">
        <v>5463</v>
      </c>
    </row>
    <row r="449" spans="1:13">
      <c r="A449" s="1">
        <v>448</v>
      </c>
      <c r="B449" s="1" t="str">
        <f t="shared" si="6"/>
        <v>17</v>
      </c>
      <c r="C449" s="2">
        <v>5717410498</v>
      </c>
      <c r="D449" s="4" t="s">
        <v>120</v>
      </c>
      <c r="E449" s="5" t="s">
        <v>1915</v>
      </c>
      <c r="F449" s="6" t="s">
        <v>1916</v>
      </c>
      <c r="G449" s="7" t="s">
        <v>119</v>
      </c>
      <c r="H449" s="7" t="s">
        <v>1036</v>
      </c>
      <c r="I449" s="7"/>
      <c r="J449" s="7" t="s">
        <v>311</v>
      </c>
      <c r="K449" s="7" t="s">
        <v>311</v>
      </c>
      <c r="L449" s="7" t="s">
        <v>24</v>
      </c>
      <c r="M449" s="8" t="s">
        <v>5463</v>
      </c>
    </row>
    <row r="450" spans="1:13">
      <c r="A450" s="1">
        <v>449</v>
      </c>
      <c r="B450" s="1" t="str">
        <f t="shared" si="6"/>
        <v>17</v>
      </c>
      <c r="C450" s="2">
        <v>5717410542</v>
      </c>
      <c r="D450" s="4" t="s">
        <v>120</v>
      </c>
      <c r="E450" s="5" t="s">
        <v>1229</v>
      </c>
      <c r="F450" s="6" t="s">
        <v>1917</v>
      </c>
      <c r="G450" s="7" t="s">
        <v>119</v>
      </c>
      <c r="H450" s="7" t="s">
        <v>1036</v>
      </c>
      <c r="I450" s="7"/>
      <c r="J450" s="7" t="s">
        <v>311</v>
      </c>
      <c r="K450" s="7" t="s">
        <v>311</v>
      </c>
      <c r="L450" s="7" t="s">
        <v>24</v>
      </c>
      <c r="M450" s="8" t="s">
        <v>5463</v>
      </c>
    </row>
    <row r="451" spans="1:13">
      <c r="A451" s="1">
        <v>450</v>
      </c>
      <c r="B451" s="1" t="str">
        <f t="shared" ref="B451:B514" si="7">MID(C451,3,2)</f>
        <v>17</v>
      </c>
      <c r="C451" s="2">
        <v>5717410551</v>
      </c>
      <c r="D451" s="4" t="s">
        <v>120</v>
      </c>
      <c r="E451" s="5" t="s">
        <v>1918</v>
      </c>
      <c r="F451" s="6" t="s">
        <v>1919</v>
      </c>
      <c r="G451" s="7" t="s">
        <v>119</v>
      </c>
      <c r="H451" s="7" t="s">
        <v>1036</v>
      </c>
      <c r="I451" s="7"/>
      <c r="J451" s="7" t="s">
        <v>311</v>
      </c>
      <c r="K451" s="7" t="s">
        <v>311</v>
      </c>
      <c r="L451" s="7" t="s">
        <v>24</v>
      </c>
      <c r="M451" s="8" t="s">
        <v>5463</v>
      </c>
    </row>
    <row r="452" spans="1:13">
      <c r="A452" s="1">
        <v>451</v>
      </c>
      <c r="B452" s="1" t="str">
        <f t="shared" si="7"/>
        <v>17</v>
      </c>
      <c r="C452" s="2">
        <v>5717410562</v>
      </c>
      <c r="D452" s="4" t="s">
        <v>120</v>
      </c>
      <c r="E452" s="5" t="s">
        <v>1920</v>
      </c>
      <c r="F452" s="6" t="s">
        <v>1921</v>
      </c>
      <c r="G452" s="7" t="s">
        <v>119</v>
      </c>
      <c r="H452" s="7" t="s">
        <v>973</v>
      </c>
      <c r="I452" s="7"/>
      <c r="J452" s="7" t="s">
        <v>311</v>
      </c>
      <c r="K452" s="7" t="s">
        <v>311</v>
      </c>
      <c r="L452" s="7" t="s">
        <v>24</v>
      </c>
      <c r="M452" s="8" t="s">
        <v>5463</v>
      </c>
    </row>
    <row r="453" spans="1:13">
      <c r="A453" s="1">
        <v>452</v>
      </c>
      <c r="B453" s="1" t="str">
        <f t="shared" si="7"/>
        <v>17</v>
      </c>
      <c r="C453" s="2">
        <v>5717410580</v>
      </c>
      <c r="D453" s="4" t="s">
        <v>120</v>
      </c>
      <c r="E453" s="5" t="s">
        <v>1922</v>
      </c>
      <c r="F453" s="6" t="s">
        <v>1923</v>
      </c>
      <c r="G453" s="7" t="s">
        <v>119</v>
      </c>
      <c r="H453" s="7" t="s">
        <v>973</v>
      </c>
      <c r="I453" s="7"/>
      <c r="J453" s="7" t="s">
        <v>311</v>
      </c>
      <c r="K453" s="7" t="s">
        <v>311</v>
      </c>
      <c r="L453" s="7" t="s">
        <v>24</v>
      </c>
      <c r="M453" s="8" t="s">
        <v>5463</v>
      </c>
    </row>
    <row r="454" spans="1:13">
      <c r="A454" s="1">
        <v>453</v>
      </c>
      <c r="B454" s="1" t="str">
        <f t="shared" si="7"/>
        <v>17</v>
      </c>
      <c r="C454" s="2">
        <v>5717410607</v>
      </c>
      <c r="D454" s="4" t="s">
        <v>120</v>
      </c>
      <c r="E454" s="5" t="s">
        <v>985</v>
      </c>
      <c r="F454" s="6" t="s">
        <v>1924</v>
      </c>
      <c r="G454" s="7" t="s">
        <v>119</v>
      </c>
      <c r="H454" s="7" t="s">
        <v>973</v>
      </c>
      <c r="I454" s="7"/>
      <c r="J454" s="7" t="s">
        <v>311</v>
      </c>
      <c r="K454" s="7" t="s">
        <v>311</v>
      </c>
      <c r="L454" s="7" t="s">
        <v>24</v>
      </c>
      <c r="M454" s="8" t="s">
        <v>5463</v>
      </c>
    </row>
    <row r="455" spans="1:13">
      <c r="A455" s="1">
        <v>454</v>
      </c>
      <c r="B455" s="1" t="str">
        <f t="shared" si="7"/>
        <v>17</v>
      </c>
      <c r="C455" s="2">
        <v>5717410676</v>
      </c>
      <c r="D455" s="4" t="s">
        <v>120</v>
      </c>
      <c r="E455" s="5" t="s">
        <v>184</v>
      </c>
      <c r="F455" s="6" t="s">
        <v>122</v>
      </c>
      <c r="G455" s="7" t="s">
        <v>119</v>
      </c>
      <c r="H455" s="7" t="s">
        <v>973</v>
      </c>
      <c r="I455" s="7"/>
      <c r="J455" s="7" t="s">
        <v>311</v>
      </c>
      <c r="K455" s="7" t="s">
        <v>311</v>
      </c>
      <c r="L455" s="7" t="s">
        <v>24</v>
      </c>
      <c r="M455" s="8" t="s">
        <v>5463</v>
      </c>
    </row>
    <row r="456" spans="1:13">
      <c r="A456" s="1">
        <v>455</v>
      </c>
      <c r="B456" s="1" t="str">
        <f t="shared" si="7"/>
        <v>17</v>
      </c>
      <c r="C456" s="2">
        <v>5717410681</v>
      </c>
      <c r="D456" s="4" t="s">
        <v>120</v>
      </c>
      <c r="E456" s="5" t="s">
        <v>1136</v>
      </c>
      <c r="F456" s="6" t="s">
        <v>1925</v>
      </c>
      <c r="G456" s="7" t="s">
        <v>119</v>
      </c>
      <c r="H456" s="7" t="s">
        <v>973</v>
      </c>
      <c r="I456" s="7"/>
      <c r="J456" s="7" t="s">
        <v>311</v>
      </c>
      <c r="K456" s="7" t="s">
        <v>311</v>
      </c>
      <c r="L456" s="7" t="s">
        <v>24</v>
      </c>
      <c r="M456" s="8" t="s">
        <v>5463</v>
      </c>
    </row>
    <row r="457" spans="1:13">
      <c r="A457" s="1">
        <v>456</v>
      </c>
      <c r="B457" s="1" t="str">
        <f t="shared" si="7"/>
        <v>17</v>
      </c>
      <c r="C457" s="2">
        <v>5717410698</v>
      </c>
      <c r="D457" s="4" t="s">
        <v>120</v>
      </c>
      <c r="E457" s="5" t="s">
        <v>480</v>
      </c>
      <c r="F457" s="6" t="s">
        <v>1926</v>
      </c>
      <c r="G457" s="7" t="s">
        <v>119</v>
      </c>
      <c r="H457" s="7" t="s">
        <v>973</v>
      </c>
      <c r="I457" s="7"/>
      <c r="J457" s="7" t="s">
        <v>311</v>
      </c>
      <c r="K457" s="7" t="s">
        <v>311</v>
      </c>
      <c r="L457" s="7" t="s">
        <v>24</v>
      </c>
      <c r="M457" s="8" t="s">
        <v>5463</v>
      </c>
    </row>
    <row r="458" spans="1:13">
      <c r="A458" s="1">
        <v>457</v>
      </c>
      <c r="B458" s="1" t="str">
        <f t="shared" si="7"/>
        <v>17</v>
      </c>
      <c r="C458" s="2">
        <v>5717410746</v>
      </c>
      <c r="D458" s="4" t="s">
        <v>121</v>
      </c>
      <c r="E458" s="5" t="s">
        <v>1801</v>
      </c>
      <c r="F458" s="6" t="s">
        <v>1927</v>
      </c>
      <c r="G458" s="7" t="s">
        <v>119</v>
      </c>
      <c r="H458" s="7" t="s">
        <v>973</v>
      </c>
      <c r="I458" s="7"/>
      <c r="J458" s="7" t="s">
        <v>311</v>
      </c>
      <c r="K458" s="7" t="s">
        <v>311</v>
      </c>
      <c r="L458" s="7" t="s">
        <v>24</v>
      </c>
      <c r="M458" s="8" t="s">
        <v>5463</v>
      </c>
    </row>
    <row r="459" spans="1:13">
      <c r="A459" s="1">
        <v>458</v>
      </c>
      <c r="B459" s="1" t="str">
        <f t="shared" si="7"/>
        <v>17</v>
      </c>
      <c r="C459" s="2">
        <v>5717408844</v>
      </c>
      <c r="D459" s="4" t="s">
        <v>120</v>
      </c>
      <c r="E459" s="5" t="s">
        <v>615</v>
      </c>
      <c r="F459" s="6" t="s">
        <v>1645</v>
      </c>
      <c r="G459" s="7" t="s">
        <v>119</v>
      </c>
      <c r="H459" s="7" t="s">
        <v>1036</v>
      </c>
      <c r="I459" s="7"/>
      <c r="J459" s="7" t="s">
        <v>311</v>
      </c>
      <c r="K459" s="7" t="s">
        <v>311</v>
      </c>
      <c r="L459" s="7" t="s">
        <v>24</v>
      </c>
      <c r="M459" s="8" t="s">
        <v>5463</v>
      </c>
    </row>
    <row r="460" spans="1:13">
      <c r="A460" s="1">
        <v>459</v>
      </c>
      <c r="B460" s="1" t="str">
        <f t="shared" si="7"/>
        <v>17</v>
      </c>
      <c r="C460" s="2">
        <v>5717410766</v>
      </c>
      <c r="D460" s="4" t="s">
        <v>120</v>
      </c>
      <c r="E460" s="5" t="s">
        <v>1928</v>
      </c>
      <c r="F460" s="6" t="s">
        <v>1929</v>
      </c>
      <c r="G460" s="7" t="s">
        <v>119</v>
      </c>
      <c r="H460" s="7" t="s">
        <v>973</v>
      </c>
      <c r="I460" s="7"/>
      <c r="J460" s="7" t="s">
        <v>311</v>
      </c>
      <c r="K460" s="7" t="s">
        <v>311</v>
      </c>
      <c r="L460" s="7" t="s">
        <v>24</v>
      </c>
      <c r="M460" s="8" t="s">
        <v>5463</v>
      </c>
    </row>
    <row r="461" spans="1:13">
      <c r="A461" s="1">
        <v>460</v>
      </c>
      <c r="B461" s="1" t="str">
        <f t="shared" si="7"/>
        <v>17</v>
      </c>
      <c r="C461" s="2">
        <v>5717410784</v>
      </c>
      <c r="D461" s="4" t="s">
        <v>120</v>
      </c>
      <c r="E461" s="5" t="s">
        <v>1930</v>
      </c>
      <c r="F461" s="6" t="s">
        <v>1931</v>
      </c>
      <c r="G461" s="7" t="s">
        <v>119</v>
      </c>
      <c r="H461" s="7" t="s">
        <v>973</v>
      </c>
      <c r="I461" s="7"/>
      <c r="J461" s="7" t="s">
        <v>311</v>
      </c>
      <c r="K461" s="7" t="s">
        <v>311</v>
      </c>
      <c r="L461" s="7" t="s">
        <v>24</v>
      </c>
      <c r="M461" s="8" t="s">
        <v>5463</v>
      </c>
    </row>
    <row r="462" spans="1:13">
      <c r="A462" s="1">
        <v>461</v>
      </c>
      <c r="B462" s="1" t="str">
        <f t="shared" si="7"/>
        <v>17</v>
      </c>
      <c r="C462" s="2">
        <v>5717410791</v>
      </c>
      <c r="D462" s="4" t="s">
        <v>120</v>
      </c>
      <c r="E462" s="5" t="s">
        <v>864</v>
      </c>
      <c r="F462" s="6" t="s">
        <v>1932</v>
      </c>
      <c r="G462" s="7" t="s">
        <v>119</v>
      </c>
      <c r="H462" s="7" t="s">
        <v>973</v>
      </c>
      <c r="I462" s="7"/>
      <c r="J462" s="7" t="s">
        <v>311</v>
      </c>
      <c r="K462" s="7" t="s">
        <v>311</v>
      </c>
      <c r="L462" s="7" t="s">
        <v>24</v>
      </c>
      <c r="M462" s="8" t="s">
        <v>5463</v>
      </c>
    </row>
    <row r="463" spans="1:13">
      <c r="A463" s="1">
        <v>462</v>
      </c>
      <c r="B463" s="1" t="str">
        <f t="shared" si="7"/>
        <v>17</v>
      </c>
      <c r="C463" s="2">
        <v>5717410816</v>
      </c>
      <c r="D463" s="4" t="s">
        <v>120</v>
      </c>
      <c r="E463" s="5" t="s">
        <v>1933</v>
      </c>
      <c r="F463" s="6" t="s">
        <v>1934</v>
      </c>
      <c r="G463" s="7" t="s">
        <v>119</v>
      </c>
      <c r="H463" s="7" t="s">
        <v>1016</v>
      </c>
      <c r="I463" s="7"/>
      <c r="J463" s="7" t="s">
        <v>311</v>
      </c>
      <c r="K463" s="7" t="s">
        <v>311</v>
      </c>
      <c r="L463" s="7" t="s">
        <v>24</v>
      </c>
      <c r="M463" s="8" t="s">
        <v>5463</v>
      </c>
    </row>
    <row r="464" spans="1:13">
      <c r="A464" s="1">
        <v>463</v>
      </c>
      <c r="B464" s="1" t="str">
        <f t="shared" si="7"/>
        <v>17</v>
      </c>
      <c r="C464" s="2">
        <v>5717410850</v>
      </c>
      <c r="D464" s="4" t="s">
        <v>121</v>
      </c>
      <c r="E464" s="5" t="s">
        <v>1935</v>
      </c>
      <c r="F464" s="6" t="s">
        <v>1936</v>
      </c>
      <c r="G464" s="7" t="s">
        <v>119</v>
      </c>
      <c r="H464" s="7" t="s">
        <v>1016</v>
      </c>
      <c r="I464" s="7"/>
      <c r="J464" s="7" t="s">
        <v>311</v>
      </c>
      <c r="K464" s="7" t="s">
        <v>311</v>
      </c>
      <c r="L464" s="7" t="s">
        <v>24</v>
      </c>
      <c r="M464" s="8" t="s">
        <v>5463</v>
      </c>
    </row>
    <row r="465" spans="1:13">
      <c r="A465" s="1">
        <v>464</v>
      </c>
      <c r="B465" s="1" t="str">
        <f t="shared" si="7"/>
        <v>17</v>
      </c>
      <c r="C465" s="2">
        <v>5717410861</v>
      </c>
      <c r="D465" s="4" t="s">
        <v>120</v>
      </c>
      <c r="E465" s="5" t="s">
        <v>827</v>
      </c>
      <c r="F465" s="6" t="s">
        <v>1937</v>
      </c>
      <c r="G465" s="7" t="s">
        <v>119</v>
      </c>
      <c r="H465" s="7" t="s">
        <v>1016</v>
      </c>
      <c r="I465" s="7"/>
      <c r="J465" s="7" t="s">
        <v>311</v>
      </c>
      <c r="K465" s="7" t="s">
        <v>311</v>
      </c>
      <c r="L465" s="7" t="s">
        <v>24</v>
      </c>
      <c r="M465" s="8" t="s">
        <v>5463</v>
      </c>
    </row>
    <row r="466" spans="1:13">
      <c r="A466" s="1">
        <v>465</v>
      </c>
      <c r="B466" s="1" t="str">
        <f t="shared" si="7"/>
        <v>17</v>
      </c>
      <c r="C466" s="2">
        <v>5717410902</v>
      </c>
      <c r="D466" s="4" t="s">
        <v>120</v>
      </c>
      <c r="E466" s="5" t="s">
        <v>1938</v>
      </c>
      <c r="F466" s="6" t="s">
        <v>1939</v>
      </c>
      <c r="G466" s="7" t="s">
        <v>119</v>
      </c>
      <c r="H466" s="7" t="s">
        <v>1016</v>
      </c>
      <c r="I466" s="7"/>
      <c r="J466" s="7" t="s">
        <v>311</v>
      </c>
      <c r="K466" s="7" t="s">
        <v>311</v>
      </c>
      <c r="L466" s="7" t="s">
        <v>24</v>
      </c>
      <c r="M466" s="8" t="s">
        <v>5463</v>
      </c>
    </row>
    <row r="467" spans="1:13">
      <c r="A467" s="1">
        <v>466</v>
      </c>
      <c r="B467" s="1" t="str">
        <f t="shared" si="7"/>
        <v>17</v>
      </c>
      <c r="C467" s="2">
        <v>5717410948</v>
      </c>
      <c r="D467" s="4" t="s">
        <v>121</v>
      </c>
      <c r="E467" s="5" t="s">
        <v>1940</v>
      </c>
      <c r="F467" s="6" t="s">
        <v>292</v>
      </c>
      <c r="G467" s="7" t="s">
        <v>119</v>
      </c>
      <c r="H467" s="7" t="s">
        <v>1016</v>
      </c>
      <c r="I467" s="7"/>
      <c r="J467" s="7" t="s">
        <v>311</v>
      </c>
      <c r="K467" s="7" t="s">
        <v>311</v>
      </c>
      <c r="L467" s="7" t="s">
        <v>24</v>
      </c>
      <c r="M467" s="8" t="s">
        <v>5463</v>
      </c>
    </row>
    <row r="468" spans="1:13">
      <c r="A468" s="1">
        <v>467</v>
      </c>
      <c r="B468" s="1" t="str">
        <f t="shared" si="7"/>
        <v>17</v>
      </c>
      <c r="C468" s="2">
        <v>5717410993</v>
      </c>
      <c r="D468" s="4" t="s">
        <v>120</v>
      </c>
      <c r="E468" s="5" t="s">
        <v>707</v>
      </c>
      <c r="F468" s="6" t="s">
        <v>1941</v>
      </c>
      <c r="G468" s="7" t="s">
        <v>119</v>
      </c>
      <c r="H468" s="7" t="s">
        <v>1016</v>
      </c>
      <c r="I468" s="7"/>
      <c r="J468" s="7" t="s">
        <v>311</v>
      </c>
      <c r="K468" s="7" t="s">
        <v>311</v>
      </c>
      <c r="L468" s="7" t="s">
        <v>24</v>
      </c>
      <c r="M468" s="8" t="s">
        <v>5463</v>
      </c>
    </row>
    <row r="469" spans="1:13">
      <c r="A469" s="1">
        <v>468</v>
      </c>
      <c r="B469" s="1" t="str">
        <f t="shared" si="7"/>
        <v>17</v>
      </c>
      <c r="C469" s="2">
        <v>5717411026</v>
      </c>
      <c r="D469" s="4" t="s">
        <v>120</v>
      </c>
      <c r="E469" s="5" t="s">
        <v>655</v>
      </c>
      <c r="F469" s="6" t="s">
        <v>1942</v>
      </c>
      <c r="G469" s="7" t="s">
        <v>119</v>
      </c>
      <c r="H469" s="7" t="s">
        <v>1016</v>
      </c>
      <c r="I469" s="7"/>
      <c r="J469" s="7" t="s">
        <v>311</v>
      </c>
      <c r="K469" s="7" t="s">
        <v>311</v>
      </c>
      <c r="L469" s="7" t="s">
        <v>24</v>
      </c>
      <c r="M469" s="8" t="s">
        <v>5463</v>
      </c>
    </row>
    <row r="470" spans="1:13">
      <c r="A470" s="1">
        <v>469</v>
      </c>
      <c r="B470" s="1" t="str">
        <f t="shared" si="7"/>
        <v>17</v>
      </c>
      <c r="C470" s="2">
        <v>5717411068</v>
      </c>
      <c r="D470" s="4" t="s">
        <v>121</v>
      </c>
      <c r="E470" s="5" t="s">
        <v>777</v>
      </c>
      <c r="F470" s="6" t="s">
        <v>1943</v>
      </c>
      <c r="G470" s="7">
        <v>2</v>
      </c>
      <c r="H470" s="7" t="s">
        <v>1016</v>
      </c>
      <c r="I470" s="7"/>
      <c r="J470" s="7" t="s">
        <v>311</v>
      </c>
      <c r="K470" s="7" t="s">
        <v>311</v>
      </c>
      <c r="L470" s="7" t="s">
        <v>24</v>
      </c>
      <c r="M470" s="8" t="s">
        <v>5463</v>
      </c>
    </row>
    <row r="471" spans="1:13">
      <c r="A471" s="1">
        <v>470</v>
      </c>
      <c r="B471" s="1" t="str">
        <f t="shared" si="7"/>
        <v>17</v>
      </c>
      <c r="C471" s="2">
        <v>5717411093</v>
      </c>
      <c r="D471" s="4" t="s">
        <v>120</v>
      </c>
      <c r="E471" s="5" t="s">
        <v>123</v>
      </c>
      <c r="F471" s="6" t="s">
        <v>1944</v>
      </c>
      <c r="G471" s="7">
        <v>2</v>
      </c>
      <c r="H471" s="7" t="s">
        <v>1016</v>
      </c>
      <c r="I471" s="7"/>
      <c r="J471" s="7" t="s">
        <v>311</v>
      </c>
      <c r="K471" s="7" t="s">
        <v>311</v>
      </c>
      <c r="L471" s="7" t="s">
        <v>24</v>
      </c>
      <c r="M471" s="8" t="s">
        <v>5463</v>
      </c>
    </row>
    <row r="472" spans="1:13">
      <c r="A472" s="1">
        <v>471</v>
      </c>
      <c r="B472" s="1" t="str">
        <f t="shared" si="7"/>
        <v>17</v>
      </c>
      <c r="C472" s="2">
        <v>5717411172</v>
      </c>
      <c r="D472" s="4" t="s">
        <v>121</v>
      </c>
      <c r="E472" s="5" t="s">
        <v>1945</v>
      </c>
      <c r="F472" s="6" t="s">
        <v>1946</v>
      </c>
      <c r="G472" s="7">
        <v>2</v>
      </c>
      <c r="H472" s="7" t="s">
        <v>1016</v>
      </c>
      <c r="I472" s="7"/>
      <c r="J472" s="7" t="s">
        <v>311</v>
      </c>
      <c r="K472" s="7" t="s">
        <v>311</v>
      </c>
      <c r="L472" s="7" t="s">
        <v>24</v>
      </c>
      <c r="M472" s="8" t="s">
        <v>5463</v>
      </c>
    </row>
    <row r="473" spans="1:13">
      <c r="A473" s="1">
        <v>472</v>
      </c>
      <c r="B473" s="1" t="str">
        <f t="shared" si="7"/>
        <v>17</v>
      </c>
      <c r="C473" s="2">
        <v>5617407824</v>
      </c>
      <c r="D473" s="4" t="s">
        <v>120</v>
      </c>
      <c r="E473" s="5" t="s">
        <v>833</v>
      </c>
      <c r="F473" s="6" t="s">
        <v>389</v>
      </c>
      <c r="G473" s="7">
        <v>2</v>
      </c>
      <c r="H473" s="7" t="s">
        <v>1120</v>
      </c>
      <c r="I473" s="7"/>
      <c r="J473" s="7" t="s">
        <v>311</v>
      </c>
      <c r="K473" s="7" t="s">
        <v>311</v>
      </c>
      <c r="L473" s="7" t="s">
        <v>24</v>
      </c>
      <c r="M473" s="8" t="s">
        <v>5463</v>
      </c>
    </row>
    <row r="474" spans="1:13">
      <c r="A474" s="1">
        <v>473</v>
      </c>
      <c r="B474" s="1" t="str">
        <f t="shared" si="7"/>
        <v>17</v>
      </c>
      <c r="C474" s="2">
        <v>5717405823</v>
      </c>
      <c r="D474" s="4" t="s">
        <v>120</v>
      </c>
      <c r="E474" s="5" t="s">
        <v>1947</v>
      </c>
      <c r="F474" s="6" t="s">
        <v>1948</v>
      </c>
      <c r="G474" s="7">
        <v>2</v>
      </c>
      <c r="H474" s="7" t="s">
        <v>1147</v>
      </c>
      <c r="I474" s="7"/>
      <c r="J474" s="7" t="s">
        <v>311</v>
      </c>
      <c r="K474" s="7" t="s">
        <v>311</v>
      </c>
      <c r="L474" s="7" t="s">
        <v>24</v>
      </c>
      <c r="M474" s="8" t="s">
        <v>5463</v>
      </c>
    </row>
    <row r="475" spans="1:13">
      <c r="A475" s="1">
        <v>474</v>
      </c>
      <c r="B475" s="1" t="str">
        <f t="shared" si="7"/>
        <v>17</v>
      </c>
      <c r="C475" s="2">
        <v>5717405917</v>
      </c>
      <c r="D475" s="4" t="s">
        <v>120</v>
      </c>
      <c r="E475" s="5" t="s">
        <v>410</v>
      </c>
      <c r="F475" s="6" t="s">
        <v>1949</v>
      </c>
      <c r="G475" s="7">
        <v>2</v>
      </c>
      <c r="H475" s="7" t="s">
        <v>1147</v>
      </c>
      <c r="I475" s="7"/>
      <c r="J475" s="7" t="s">
        <v>311</v>
      </c>
      <c r="K475" s="7" t="s">
        <v>311</v>
      </c>
      <c r="L475" s="7" t="s">
        <v>24</v>
      </c>
      <c r="M475" s="8" t="s">
        <v>5463</v>
      </c>
    </row>
    <row r="476" spans="1:13">
      <c r="A476" s="1">
        <v>475</v>
      </c>
      <c r="B476" s="1" t="str">
        <f t="shared" si="7"/>
        <v>17</v>
      </c>
      <c r="C476" s="2">
        <v>5717405920</v>
      </c>
      <c r="D476" s="4" t="s">
        <v>120</v>
      </c>
      <c r="E476" s="5" t="s">
        <v>410</v>
      </c>
      <c r="F476" s="6" t="s">
        <v>1950</v>
      </c>
      <c r="G476" s="7">
        <v>2</v>
      </c>
      <c r="H476" s="7" t="s">
        <v>1147</v>
      </c>
      <c r="I476" s="7"/>
      <c r="J476" s="7" t="s">
        <v>311</v>
      </c>
      <c r="K476" s="7" t="s">
        <v>311</v>
      </c>
      <c r="L476" s="7" t="s">
        <v>24</v>
      </c>
      <c r="M476" s="8" t="s">
        <v>5463</v>
      </c>
    </row>
    <row r="477" spans="1:13">
      <c r="A477" s="1">
        <v>476</v>
      </c>
      <c r="B477" s="1" t="str">
        <f t="shared" si="7"/>
        <v>17</v>
      </c>
      <c r="C477" s="2">
        <v>5717405935</v>
      </c>
      <c r="D477" s="4" t="s">
        <v>120</v>
      </c>
      <c r="E477" s="5" t="s">
        <v>1951</v>
      </c>
      <c r="F477" s="6" t="s">
        <v>1952</v>
      </c>
      <c r="G477" s="7">
        <v>2</v>
      </c>
      <c r="H477" s="7" t="s">
        <v>1147</v>
      </c>
      <c r="I477" s="7"/>
      <c r="J477" s="7" t="s">
        <v>311</v>
      </c>
      <c r="K477" s="7" t="s">
        <v>311</v>
      </c>
      <c r="L477" s="7" t="s">
        <v>24</v>
      </c>
      <c r="M477" s="8" t="s">
        <v>5463</v>
      </c>
    </row>
    <row r="478" spans="1:13">
      <c r="A478" s="1">
        <v>477</v>
      </c>
      <c r="B478" s="1" t="str">
        <f t="shared" si="7"/>
        <v>17</v>
      </c>
      <c r="C478" s="2">
        <v>5717405942</v>
      </c>
      <c r="D478" s="4" t="s">
        <v>120</v>
      </c>
      <c r="E478" s="5" t="s">
        <v>396</v>
      </c>
      <c r="F478" s="6" t="s">
        <v>1953</v>
      </c>
      <c r="G478" s="7" t="s">
        <v>119</v>
      </c>
      <c r="H478" s="7" t="s">
        <v>1147</v>
      </c>
      <c r="I478" s="7"/>
      <c r="J478" s="7" t="s">
        <v>311</v>
      </c>
      <c r="K478" s="7" t="s">
        <v>311</v>
      </c>
      <c r="L478" s="7" t="s">
        <v>24</v>
      </c>
      <c r="M478" s="8" t="s">
        <v>5463</v>
      </c>
    </row>
    <row r="479" spans="1:13">
      <c r="A479" s="1">
        <v>478</v>
      </c>
      <c r="B479" s="1" t="str">
        <f t="shared" si="7"/>
        <v>17</v>
      </c>
      <c r="C479" s="2">
        <v>5717405980</v>
      </c>
      <c r="D479" s="4" t="s">
        <v>120</v>
      </c>
      <c r="E479" s="5" t="s">
        <v>1954</v>
      </c>
      <c r="F479" s="6" t="s">
        <v>1955</v>
      </c>
      <c r="G479" s="7" t="s">
        <v>119</v>
      </c>
      <c r="H479" s="7" t="s">
        <v>1147</v>
      </c>
      <c r="I479" s="7"/>
      <c r="J479" s="7" t="s">
        <v>311</v>
      </c>
      <c r="K479" s="7" t="s">
        <v>311</v>
      </c>
      <c r="L479" s="7" t="s">
        <v>24</v>
      </c>
      <c r="M479" s="8" t="s">
        <v>5463</v>
      </c>
    </row>
    <row r="480" spans="1:13">
      <c r="A480" s="1">
        <v>479</v>
      </c>
      <c r="B480" s="1" t="str">
        <f t="shared" si="7"/>
        <v>17</v>
      </c>
      <c r="C480" s="2">
        <v>5717406017</v>
      </c>
      <c r="D480" s="4" t="s">
        <v>120</v>
      </c>
      <c r="E480" s="5" t="s">
        <v>844</v>
      </c>
      <c r="F480" s="6" t="s">
        <v>1956</v>
      </c>
      <c r="G480" s="7" t="s">
        <v>119</v>
      </c>
      <c r="H480" s="7" t="s">
        <v>1147</v>
      </c>
      <c r="I480" s="7"/>
      <c r="J480" s="7" t="s">
        <v>311</v>
      </c>
      <c r="K480" s="7" t="s">
        <v>311</v>
      </c>
      <c r="L480" s="7" t="s">
        <v>24</v>
      </c>
      <c r="M480" s="8" t="s">
        <v>5463</v>
      </c>
    </row>
    <row r="481" spans="1:13">
      <c r="A481" s="1">
        <v>480</v>
      </c>
      <c r="B481" s="1" t="str">
        <f t="shared" si="7"/>
        <v>17</v>
      </c>
      <c r="C481" s="2">
        <v>5717406035</v>
      </c>
      <c r="D481" s="4" t="s">
        <v>120</v>
      </c>
      <c r="E481" s="5" t="s">
        <v>804</v>
      </c>
      <c r="F481" s="6" t="s">
        <v>1957</v>
      </c>
      <c r="G481" s="7" t="s">
        <v>119</v>
      </c>
      <c r="H481" s="7" t="s">
        <v>1147</v>
      </c>
      <c r="I481" s="7"/>
      <c r="J481" s="7" t="s">
        <v>311</v>
      </c>
      <c r="K481" s="7" t="s">
        <v>311</v>
      </c>
      <c r="L481" s="7" t="s">
        <v>24</v>
      </c>
      <c r="M481" s="8" t="s">
        <v>5463</v>
      </c>
    </row>
    <row r="482" spans="1:13">
      <c r="A482" s="1">
        <v>481</v>
      </c>
      <c r="B482" s="1" t="str">
        <f t="shared" si="7"/>
        <v>17</v>
      </c>
      <c r="C482" s="2">
        <v>5717406796</v>
      </c>
      <c r="D482" s="4" t="s">
        <v>120</v>
      </c>
      <c r="E482" s="5" t="s">
        <v>990</v>
      </c>
      <c r="F482" s="6" t="s">
        <v>1958</v>
      </c>
      <c r="G482" s="7" t="s">
        <v>119</v>
      </c>
      <c r="H482" s="7" t="s">
        <v>1082</v>
      </c>
      <c r="I482" s="7"/>
      <c r="J482" s="7" t="s">
        <v>311</v>
      </c>
      <c r="K482" s="7" t="s">
        <v>311</v>
      </c>
      <c r="L482" s="7" t="s">
        <v>24</v>
      </c>
      <c r="M482" s="8" t="s">
        <v>5463</v>
      </c>
    </row>
    <row r="483" spans="1:13">
      <c r="A483" s="1">
        <v>482</v>
      </c>
      <c r="B483" s="1" t="str">
        <f t="shared" si="7"/>
        <v>17</v>
      </c>
      <c r="C483" s="2">
        <v>5717406800</v>
      </c>
      <c r="D483" s="4" t="s">
        <v>120</v>
      </c>
      <c r="E483" s="5" t="s">
        <v>1959</v>
      </c>
      <c r="F483" s="6" t="s">
        <v>1960</v>
      </c>
      <c r="G483" s="7" t="s">
        <v>119</v>
      </c>
      <c r="H483" s="7" t="s">
        <v>1082</v>
      </c>
      <c r="I483" s="7"/>
      <c r="J483" s="7" t="s">
        <v>311</v>
      </c>
      <c r="K483" s="7" t="s">
        <v>311</v>
      </c>
      <c r="L483" s="7" t="s">
        <v>24</v>
      </c>
      <c r="M483" s="8" t="s">
        <v>5463</v>
      </c>
    </row>
    <row r="484" spans="1:13">
      <c r="A484" s="1">
        <v>483</v>
      </c>
      <c r="B484" s="1" t="str">
        <f t="shared" si="7"/>
        <v>17</v>
      </c>
      <c r="C484" s="2">
        <v>5717406824</v>
      </c>
      <c r="D484" s="4" t="s">
        <v>121</v>
      </c>
      <c r="E484" s="5" t="s">
        <v>1961</v>
      </c>
      <c r="F484" s="6" t="s">
        <v>1962</v>
      </c>
      <c r="G484" s="7" t="s">
        <v>119</v>
      </c>
      <c r="H484" s="7" t="s">
        <v>1082</v>
      </c>
      <c r="I484" s="7"/>
      <c r="J484" s="7" t="s">
        <v>311</v>
      </c>
      <c r="K484" s="7" t="s">
        <v>311</v>
      </c>
      <c r="L484" s="7" t="s">
        <v>24</v>
      </c>
      <c r="M484" s="8" t="s">
        <v>5463</v>
      </c>
    </row>
    <row r="485" spans="1:13">
      <c r="A485" s="1">
        <v>484</v>
      </c>
      <c r="B485" s="1" t="str">
        <f t="shared" si="7"/>
        <v>17</v>
      </c>
      <c r="C485" s="2">
        <v>5717406846</v>
      </c>
      <c r="D485" s="4" t="s">
        <v>120</v>
      </c>
      <c r="E485" s="5" t="s">
        <v>1963</v>
      </c>
      <c r="F485" s="6" t="s">
        <v>1964</v>
      </c>
      <c r="G485" s="7" t="s">
        <v>119</v>
      </c>
      <c r="H485" s="7" t="s">
        <v>1082</v>
      </c>
      <c r="I485" s="7"/>
      <c r="J485" s="7" t="s">
        <v>311</v>
      </c>
      <c r="K485" s="7" t="s">
        <v>311</v>
      </c>
      <c r="L485" s="7" t="s">
        <v>24</v>
      </c>
      <c r="M485" s="8" t="s">
        <v>5463</v>
      </c>
    </row>
    <row r="486" spans="1:13">
      <c r="A486" s="1">
        <v>485</v>
      </c>
      <c r="B486" s="1" t="str">
        <f t="shared" si="7"/>
        <v>17</v>
      </c>
      <c r="C486" s="2">
        <v>5717406855</v>
      </c>
      <c r="D486" s="4" t="s">
        <v>120</v>
      </c>
      <c r="E486" s="5" t="s">
        <v>1056</v>
      </c>
      <c r="F486" s="6" t="s">
        <v>1965</v>
      </c>
      <c r="G486" s="7" t="s">
        <v>119</v>
      </c>
      <c r="H486" s="7" t="s">
        <v>1082</v>
      </c>
      <c r="I486" s="7"/>
      <c r="J486" s="7" t="s">
        <v>311</v>
      </c>
      <c r="K486" s="7" t="s">
        <v>311</v>
      </c>
      <c r="L486" s="7" t="s">
        <v>24</v>
      </c>
      <c r="M486" s="8" t="s">
        <v>5463</v>
      </c>
    </row>
    <row r="487" spans="1:13">
      <c r="A487" s="1">
        <v>486</v>
      </c>
      <c r="B487" s="1" t="str">
        <f t="shared" si="7"/>
        <v>17</v>
      </c>
      <c r="C487" s="2">
        <v>5717406866</v>
      </c>
      <c r="D487" s="4" t="s">
        <v>121</v>
      </c>
      <c r="E487" s="5" t="s">
        <v>908</v>
      </c>
      <c r="F487" s="6" t="s">
        <v>1966</v>
      </c>
      <c r="G487" s="7" t="s">
        <v>119</v>
      </c>
      <c r="H487" s="7" t="s">
        <v>1082</v>
      </c>
      <c r="I487" s="7"/>
      <c r="J487" s="7" t="s">
        <v>311</v>
      </c>
      <c r="K487" s="7" t="s">
        <v>311</v>
      </c>
      <c r="L487" s="7" t="s">
        <v>24</v>
      </c>
      <c r="M487" s="8" t="s">
        <v>5463</v>
      </c>
    </row>
    <row r="488" spans="1:13">
      <c r="A488" s="1">
        <v>487</v>
      </c>
      <c r="B488" s="1" t="str">
        <f t="shared" si="7"/>
        <v>17</v>
      </c>
      <c r="C488" s="2">
        <v>5717406918</v>
      </c>
      <c r="D488" s="4" t="s">
        <v>120</v>
      </c>
      <c r="E488" s="5" t="s">
        <v>540</v>
      </c>
      <c r="F488" s="6" t="s">
        <v>1967</v>
      </c>
      <c r="G488" s="7" t="s">
        <v>119</v>
      </c>
      <c r="H488" s="7" t="s">
        <v>1082</v>
      </c>
      <c r="I488" s="7"/>
      <c r="J488" s="7" t="s">
        <v>311</v>
      </c>
      <c r="K488" s="7" t="s">
        <v>311</v>
      </c>
      <c r="L488" s="7" t="s">
        <v>24</v>
      </c>
      <c r="M488" s="8" t="s">
        <v>5463</v>
      </c>
    </row>
    <row r="489" spans="1:13">
      <c r="A489" s="1">
        <v>488</v>
      </c>
      <c r="B489" s="1" t="str">
        <f t="shared" si="7"/>
        <v>17</v>
      </c>
      <c r="C489" s="2">
        <v>5717406952</v>
      </c>
      <c r="D489" s="4" t="s">
        <v>120</v>
      </c>
      <c r="E489" s="5" t="s">
        <v>1968</v>
      </c>
      <c r="F489" s="6" t="s">
        <v>433</v>
      </c>
      <c r="G489" s="7" t="s">
        <v>119</v>
      </c>
      <c r="H489" s="7" t="s">
        <v>1082</v>
      </c>
      <c r="I489" s="7"/>
      <c r="J489" s="7" t="s">
        <v>311</v>
      </c>
      <c r="K489" s="7" t="s">
        <v>311</v>
      </c>
      <c r="L489" s="7" t="s">
        <v>24</v>
      </c>
      <c r="M489" s="8" t="s">
        <v>5463</v>
      </c>
    </row>
    <row r="490" spans="1:13">
      <c r="A490" s="1">
        <v>489</v>
      </c>
      <c r="B490" s="1" t="str">
        <f t="shared" si="7"/>
        <v>17</v>
      </c>
      <c r="C490" s="2">
        <v>5717407405</v>
      </c>
      <c r="D490" s="4" t="s">
        <v>120</v>
      </c>
      <c r="E490" s="5" t="s">
        <v>812</v>
      </c>
      <c r="F490" s="6" t="s">
        <v>1969</v>
      </c>
      <c r="G490" s="7" t="s">
        <v>119</v>
      </c>
      <c r="H490" s="7" t="s">
        <v>973</v>
      </c>
      <c r="I490" s="7"/>
      <c r="J490" s="7" t="s">
        <v>311</v>
      </c>
      <c r="K490" s="7" t="s">
        <v>311</v>
      </c>
      <c r="L490" s="7" t="s">
        <v>24</v>
      </c>
      <c r="M490" s="8" t="s">
        <v>5463</v>
      </c>
    </row>
    <row r="491" spans="1:13">
      <c r="A491" s="1">
        <v>490</v>
      </c>
      <c r="B491" s="1" t="str">
        <f t="shared" si="7"/>
        <v>17</v>
      </c>
      <c r="C491" s="2">
        <v>5717407429</v>
      </c>
      <c r="D491" s="4" t="s">
        <v>120</v>
      </c>
      <c r="E491" s="5" t="s">
        <v>1970</v>
      </c>
      <c r="F491" s="6" t="s">
        <v>1971</v>
      </c>
      <c r="G491" s="7" t="s">
        <v>119</v>
      </c>
      <c r="H491" s="7" t="s">
        <v>973</v>
      </c>
      <c r="I491" s="7"/>
      <c r="J491" s="7" t="s">
        <v>311</v>
      </c>
      <c r="K491" s="7" t="s">
        <v>311</v>
      </c>
      <c r="L491" s="7" t="s">
        <v>24</v>
      </c>
      <c r="M491" s="8" t="s">
        <v>5463</v>
      </c>
    </row>
    <row r="492" spans="1:13">
      <c r="A492" s="1">
        <v>491</v>
      </c>
      <c r="B492" s="1" t="str">
        <f t="shared" si="7"/>
        <v>17</v>
      </c>
      <c r="C492" s="2">
        <v>5717407441</v>
      </c>
      <c r="D492" s="4" t="s">
        <v>120</v>
      </c>
      <c r="E492" s="5" t="s">
        <v>1972</v>
      </c>
      <c r="F492" s="6" t="s">
        <v>954</v>
      </c>
      <c r="G492" s="7" t="s">
        <v>119</v>
      </c>
      <c r="H492" s="7" t="s">
        <v>1147</v>
      </c>
      <c r="I492" s="7"/>
      <c r="J492" s="7" t="s">
        <v>311</v>
      </c>
      <c r="K492" s="7" t="s">
        <v>311</v>
      </c>
      <c r="L492" s="7" t="s">
        <v>24</v>
      </c>
      <c r="M492" s="8" t="s">
        <v>5463</v>
      </c>
    </row>
    <row r="493" spans="1:13">
      <c r="A493" s="1">
        <v>492</v>
      </c>
      <c r="B493" s="1" t="str">
        <f t="shared" si="7"/>
        <v>17</v>
      </c>
      <c r="C493" s="2">
        <v>5717407474</v>
      </c>
      <c r="D493" s="4" t="s">
        <v>120</v>
      </c>
      <c r="E493" s="5" t="s">
        <v>1973</v>
      </c>
      <c r="F493" s="6" t="s">
        <v>1974</v>
      </c>
      <c r="G493" s="7" t="s">
        <v>119</v>
      </c>
      <c r="H493" s="7" t="s">
        <v>973</v>
      </c>
      <c r="I493" s="7"/>
      <c r="J493" s="7" t="s">
        <v>311</v>
      </c>
      <c r="K493" s="7" t="s">
        <v>311</v>
      </c>
      <c r="L493" s="7" t="s">
        <v>24</v>
      </c>
      <c r="M493" s="8" t="s">
        <v>5463</v>
      </c>
    </row>
    <row r="494" spans="1:13">
      <c r="A494" s="1">
        <v>493</v>
      </c>
      <c r="B494" s="1" t="str">
        <f t="shared" si="7"/>
        <v>17</v>
      </c>
      <c r="C494" s="2">
        <v>5717407489</v>
      </c>
      <c r="D494" s="4" t="s">
        <v>120</v>
      </c>
      <c r="E494" s="5" t="s">
        <v>391</v>
      </c>
      <c r="F494" s="6" t="s">
        <v>1975</v>
      </c>
      <c r="G494" s="7" t="s">
        <v>119</v>
      </c>
      <c r="H494" s="7" t="s">
        <v>973</v>
      </c>
      <c r="I494" s="7"/>
      <c r="J494" s="7" t="s">
        <v>311</v>
      </c>
      <c r="K494" s="7" t="s">
        <v>311</v>
      </c>
      <c r="L494" s="7" t="s">
        <v>24</v>
      </c>
      <c r="M494" s="8" t="s">
        <v>5463</v>
      </c>
    </row>
    <row r="495" spans="1:13">
      <c r="A495" s="1">
        <v>494</v>
      </c>
      <c r="B495" s="1" t="str">
        <f t="shared" si="7"/>
        <v>17</v>
      </c>
      <c r="C495" s="2">
        <v>5717407496</v>
      </c>
      <c r="D495" s="4" t="s">
        <v>120</v>
      </c>
      <c r="E495" s="5" t="s">
        <v>1976</v>
      </c>
      <c r="F495" s="6" t="s">
        <v>1977</v>
      </c>
      <c r="G495" s="7" t="s">
        <v>119</v>
      </c>
      <c r="H495" s="7" t="s">
        <v>973</v>
      </c>
      <c r="I495" s="7"/>
      <c r="J495" s="7" t="s">
        <v>311</v>
      </c>
      <c r="K495" s="7" t="s">
        <v>311</v>
      </c>
      <c r="L495" s="7" t="s">
        <v>24</v>
      </c>
      <c r="M495" s="8" t="s">
        <v>5463</v>
      </c>
    </row>
    <row r="496" spans="1:13">
      <c r="A496" s="1">
        <v>495</v>
      </c>
      <c r="B496" s="1" t="str">
        <f t="shared" si="7"/>
        <v>17</v>
      </c>
      <c r="C496" s="2">
        <v>5717407504</v>
      </c>
      <c r="D496" s="4" t="s">
        <v>120</v>
      </c>
      <c r="E496" s="5" t="s">
        <v>1978</v>
      </c>
      <c r="F496" s="6" t="s">
        <v>1979</v>
      </c>
      <c r="G496" s="7" t="s">
        <v>119</v>
      </c>
      <c r="H496" s="7" t="s">
        <v>973</v>
      </c>
      <c r="I496" s="7"/>
      <c r="J496" s="7" t="s">
        <v>311</v>
      </c>
      <c r="K496" s="7" t="s">
        <v>311</v>
      </c>
      <c r="L496" s="7" t="s">
        <v>24</v>
      </c>
      <c r="M496" s="8" t="s">
        <v>5463</v>
      </c>
    </row>
    <row r="497" spans="1:13">
      <c r="A497" s="1">
        <v>496</v>
      </c>
      <c r="B497" s="1" t="str">
        <f t="shared" si="7"/>
        <v>17</v>
      </c>
      <c r="C497" s="2">
        <v>5717407533</v>
      </c>
      <c r="D497" s="4" t="s">
        <v>120</v>
      </c>
      <c r="E497" s="5" t="s">
        <v>755</v>
      </c>
      <c r="F497" s="6" t="s">
        <v>199</v>
      </c>
      <c r="G497" s="7" t="s">
        <v>119</v>
      </c>
      <c r="H497" s="7" t="s">
        <v>1016</v>
      </c>
      <c r="I497" s="7"/>
      <c r="J497" s="7" t="s">
        <v>311</v>
      </c>
      <c r="K497" s="7" t="s">
        <v>311</v>
      </c>
      <c r="L497" s="7" t="s">
        <v>24</v>
      </c>
      <c r="M497" s="8" t="s">
        <v>5463</v>
      </c>
    </row>
    <row r="498" spans="1:13">
      <c r="A498" s="1">
        <v>497</v>
      </c>
      <c r="B498" s="1" t="str">
        <f t="shared" si="7"/>
        <v>17</v>
      </c>
      <c r="C498" s="2">
        <v>5717407559</v>
      </c>
      <c r="D498" s="4" t="s">
        <v>120</v>
      </c>
      <c r="E498" s="5" t="s">
        <v>582</v>
      </c>
      <c r="F498" s="6" t="s">
        <v>1980</v>
      </c>
      <c r="G498" s="7" t="s">
        <v>119</v>
      </c>
      <c r="H498" s="7" t="s">
        <v>1016</v>
      </c>
      <c r="I498" s="7"/>
      <c r="J498" s="7" t="s">
        <v>311</v>
      </c>
      <c r="K498" s="7" t="s">
        <v>311</v>
      </c>
      <c r="L498" s="7" t="s">
        <v>24</v>
      </c>
      <c r="M498" s="8" t="s">
        <v>5463</v>
      </c>
    </row>
    <row r="499" spans="1:13">
      <c r="A499" s="1">
        <v>498</v>
      </c>
      <c r="B499" s="1" t="str">
        <f t="shared" si="7"/>
        <v>17</v>
      </c>
      <c r="C499" s="2">
        <v>5717407560</v>
      </c>
      <c r="D499" s="4" t="s">
        <v>120</v>
      </c>
      <c r="E499" s="5" t="s">
        <v>1021</v>
      </c>
      <c r="F499" s="6" t="s">
        <v>1981</v>
      </c>
      <c r="G499" s="7" t="s">
        <v>119</v>
      </c>
      <c r="H499" s="7" t="s">
        <v>1016</v>
      </c>
      <c r="I499" s="7"/>
      <c r="J499" s="7" t="s">
        <v>311</v>
      </c>
      <c r="K499" s="7" t="s">
        <v>311</v>
      </c>
      <c r="L499" s="7" t="s">
        <v>24</v>
      </c>
      <c r="M499" s="8" t="s">
        <v>5463</v>
      </c>
    </row>
    <row r="500" spans="1:13">
      <c r="A500" s="1">
        <v>499</v>
      </c>
      <c r="B500" s="1" t="str">
        <f t="shared" si="7"/>
        <v>17</v>
      </c>
      <c r="C500" s="2">
        <v>5717407595</v>
      </c>
      <c r="D500" s="4" t="s">
        <v>121</v>
      </c>
      <c r="E500" s="5" t="s">
        <v>926</v>
      </c>
      <c r="F500" s="6" t="s">
        <v>1982</v>
      </c>
      <c r="G500" s="7" t="s">
        <v>119</v>
      </c>
      <c r="H500" s="7" t="s">
        <v>1016</v>
      </c>
      <c r="I500" s="7"/>
      <c r="J500" s="7" t="s">
        <v>311</v>
      </c>
      <c r="K500" s="7" t="s">
        <v>311</v>
      </c>
      <c r="L500" s="7" t="s">
        <v>24</v>
      </c>
      <c r="M500" s="8" t="s">
        <v>5463</v>
      </c>
    </row>
    <row r="501" spans="1:13">
      <c r="A501" s="1">
        <v>500</v>
      </c>
      <c r="B501" s="1" t="str">
        <f t="shared" si="7"/>
        <v>17</v>
      </c>
      <c r="C501" s="2">
        <v>5717408264</v>
      </c>
      <c r="D501" s="4" t="s">
        <v>120</v>
      </c>
      <c r="E501" s="5" t="s">
        <v>138</v>
      </c>
      <c r="F501" s="6" t="s">
        <v>1983</v>
      </c>
      <c r="G501" s="7" t="s">
        <v>119</v>
      </c>
      <c r="H501" s="7" t="s">
        <v>1120</v>
      </c>
      <c r="I501" s="7"/>
      <c r="J501" s="7" t="s">
        <v>311</v>
      </c>
      <c r="K501" s="7" t="s">
        <v>311</v>
      </c>
      <c r="L501" s="7" t="s">
        <v>24</v>
      </c>
      <c r="M501" s="8" t="s">
        <v>5463</v>
      </c>
    </row>
    <row r="502" spans="1:13">
      <c r="A502" s="1">
        <v>501</v>
      </c>
      <c r="B502" s="1" t="str">
        <f t="shared" si="7"/>
        <v>17</v>
      </c>
      <c r="C502" s="2">
        <v>5717408277</v>
      </c>
      <c r="D502" s="4" t="s">
        <v>120</v>
      </c>
      <c r="E502" s="5" t="s">
        <v>593</v>
      </c>
      <c r="F502" s="6" t="s">
        <v>723</v>
      </c>
      <c r="G502" s="7" t="s">
        <v>119</v>
      </c>
      <c r="H502" s="7" t="s">
        <v>1120</v>
      </c>
      <c r="I502" s="7"/>
      <c r="J502" s="7" t="s">
        <v>311</v>
      </c>
      <c r="K502" s="7" t="s">
        <v>311</v>
      </c>
      <c r="L502" s="7" t="s">
        <v>24</v>
      </c>
      <c r="M502" s="8" t="s">
        <v>5463</v>
      </c>
    </row>
    <row r="503" spans="1:13">
      <c r="A503" s="1">
        <v>502</v>
      </c>
      <c r="B503" s="1" t="str">
        <f t="shared" si="7"/>
        <v>17</v>
      </c>
      <c r="C503" s="2">
        <v>5717408299</v>
      </c>
      <c r="D503" s="4" t="s">
        <v>120</v>
      </c>
      <c r="E503" s="5" t="s">
        <v>1984</v>
      </c>
      <c r="F503" s="6" t="s">
        <v>1164</v>
      </c>
      <c r="G503" s="7" t="s">
        <v>119</v>
      </c>
      <c r="H503" s="7" t="s">
        <v>1082</v>
      </c>
      <c r="I503" s="7"/>
      <c r="J503" s="7" t="s">
        <v>311</v>
      </c>
      <c r="K503" s="7" t="s">
        <v>311</v>
      </c>
      <c r="L503" s="7" t="s">
        <v>24</v>
      </c>
      <c r="M503" s="8" t="s">
        <v>5463</v>
      </c>
    </row>
    <row r="504" spans="1:13">
      <c r="A504" s="1">
        <v>503</v>
      </c>
      <c r="B504" s="1" t="str">
        <f t="shared" si="7"/>
        <v>17</v>
      </c>
      <c r="C504" s="2">
        <v>5717408332</v>
      </c>
      <c r="D504" s="4" t="s">
        <v>121</v>
      </c>
      <c r="E504" s="5" t="s">
        <v>1985</v>
      </c>
      <c r="F504" s="6" t="s">
        <v>1986</v>
      </c>
      <c r="G504" s="7" t="s">
        <v>119</v>
      </c>
      <c r="H504" s="7" t="s">
        <v>1082</v>
      </c>
      <c r="I504" s="7"/>
      <c r="J504" s="7" t="s">
        <v>311</v>
      </c>
      <c r="K504" s="7" t="s">
        <v>311</v>
      </c>
      <c r="L504" s="7" t="s">
        <v>24</v>
      </c>
      <c r="M504" s="8" t="s">
        <v>5463</v>
      </c>
    </row>
    <row r="505" spans="1:13">
      <c r="A505" s="1">
        <v>504</v>
      </c>
      <c r="B505" s="1" t="str">
        <f t="shared" si="7"/>
        <v>17</v>
      </c>
      <c r="C505" s="2">
        <v>5717408394</v>
      </c>
      <c r="D505" s="4" t="s">
        <v>120</v>
      </c>
      <c r="E505" s="5" t="s">
        <v>1987</v>
      </c>
      <c r="F505" s="6" t="s">
        <v>568</v>
      </c>
      <c r="G505" s="7" t="s">
        <v>119</v>
      </c>
      <c r="H505" s="7" t="s">
        <v>1036</v>
      </c>
      <c r="I505" s="7"/>
      <c r="J505" s="7" t="s">
        <v>311</v>
      </c>
      <c r="K505" s="7" t="s">
        <v>311</v>
      </c>
      <c r="L505" s="7" t="s">
        <v>24</v>
      </c>
      <c r="M505" s="8" t="s">
        <v>5463</v>
      </c>
    </row>
    <row r="506" spans="1:13">
      <c r="A506" s="1">
        <v>505</v>
      </c>
      <c r="B506" s="1" t="str">
        <f t="shared" si="7"/>
        <v>17</v>
      </c>
      <c r="C506" s="2">
        <v>5717408400</v>
      </c>
      <c r="D506" s="4" t="s">
        <v>120</v>
      </c>
      <c r="E506" s="5" t="s">
        <v>339</v>
      </c>
      <c r="F506" s="6" t="s">
        <v>1988</v>
      </c>
      <c r="G506" s="7" t="s">
        <v>119</v>
      </c>
      <c r="H506" s="7" t="s">
        <v>1036</v>
      </c>
      <c r="I506" s="7"/>
      <c r="J506" s="7" t="s">
        <v>311</v>
      </c>
      <c r="K506" s="7" t="s">
        <v>311</v>
      </c>
      <c r="L506" s="7" t="s">
        <v>24</v>
      </c>
      <c r="M506" s="8" t="s">
        <v>5463</v>
      </c>
    </row>
    <row r="507" spans="1:13">
      <c r="A507" s="1">
        <v>506</v>
      </c>
      <c r="B507" s="1" t="str">
        <f t="shared" si="7"/>
        <v>17</v>
      </c>
      <c r="C507" s="2">
        <v>5717408864</v>
      </c>
      <c r="D507" s="4" t="s">
        <v>120</v>
      </c>
      <c r="E507" s="5" t="s">
        <v>595</v>
      </c>
      <c r="F507" s="6" t="s">
        <v>1989</v>
      </c>
      <c r="G507" s="7" t="s">
        <v>119</v>
      </c>
      <c r="H507" s="7" t="s">
        <v>1036</v>
      </c>
      <c r="I507" s="7"/>
      <c r="J507" s="7" t="s">
        <v>311</v>
      </c>
      <c r="K507" s="7" t="s">
        <v>311</v>
      </c>
      <c r="L507" s="7" t="s">
        <v>24</v>
      </c>
      <c r="M507" s="8" t="s">
        <v>5463</v>
      </c>
    </row>
    <row r="508" spans="1:13">
      <c r="A508" s="1">
        <v>507</v>
      </c>
      <c r="B508" s="1" t="str">
        <f t="shared" si="7"/>
        <v>17</v>
      </c>
      <c r="C508" s="2">
        <v>5717408877</v>
      </c>
      <c r="D508" s="4" t="s">
        <v>120</v>
      </c>
      <c r="E508" s="5" t="s">
        <v>388</v>
      </c>
      <c r="F508" s="6" t="s">
        <v>1990</v>
      </c>
      <c r="G508" s="7" t="s">
        <v>119</v>
      </c>
      <c r="H508" s="7" t="s">
        <v>1036</v>
      </c>
      <c r="I508" s="7"/>
      <c r="J508" s="7" t="s">
        <v>311</v>
      </c>
      <c r="K508" s="7" t="s">
        <v>311</v>
      </c>
      <c r="L508" s="7" t="s">
        <v>24</v>
      </c>
      <c r="M508" s="8" t="s">
        <v>5463</v>
      </c>
    </row>
    <row r="509" spans="1:13">
      <c r="A509" s="1">
        <v>508</v>
      </c>
      <c r="B509" s="1" t="str">
        <f t="shared" si="7"/>
        <v>17</v>
      </c>
      <c r="C509" s="2">
        <v>5717408882</v>
      </c>
      <c r="D509" s="4" t="s">
        <v>120</v>
      </c>
      <c r="E509" s="5" t="s">
        <v>1991</v>
      </c>
      <c r="F509" s="6" t="s">
        <v>1992</v>
      </c>
      <c r="G509" s="7" t="s">
        <v>119</v>
      </c>
      <c r="H509" s="7" t="s">
        <v>1036</v>
      </c>
      <c r="I509" s="7"/>
      <c r="J509" s="7" t="s">
        <v>311</v>
      </c>
      <c r="K509" s="7" t="s">
        <v>311</v>
      </c>
      <c r="L509" s="7" t="s">
        <v>24</v>
      </c>
      <c r="M509" s="8" t="s">
        <v>5463</v>
      </c>
    </row>
    <row r="510" spans="1:13">
      <c r="A510" s="1">
        <v>509</v>
      </c>
      <c r="B510" s="1" t="str">
        <f t="shared" si="7"/>
        <v>17</v>
      </c>
      <c r="C510" s="2">
        <v>5717408941</v>
      </c>
      <c r="D510" s="4" t="s">
        <v>120</v>
      </c>
      <c r="E510" s="5" t="s">
        <v>1993</v>
      </c>
      <c r="F510" s="6" t="s">
        <v>1994</v>
      </c>
      <c r="G510" s="7" t="s">
        <v>119</v>
      </c>
      <c r="H510" s="7" t="s">
        <v>1036</v>
      </c>
      <c r="I510" s="7"/>
      <c r="J510" s="7" t="s">
        <v>311</v>
      </c>
      <c r="K510" s="7" t="s">
        <v>311</v>
      </c>
      <c r="L510" s="7" t="s">
        <v>24</v>
      </c>
      <c r="M510" s="8" t="s">
        <v>5463</v>
      </c>
    </row>
    <row r="511" spans="1:13">
      <c r="A511" s="1">
        <v>510</v>
      </c>
      <c r="B511" s="1" t="str">
        <f t="shared" si="7"/>
        <v>17</v>
      </c>
      <c r="C511" s="2">
        <v>5717408961</v>
      </c>
      <c r="D511" s="4" t="s">
        <v>120</v>
      </c>
      <c r="E511" s="5" t="s">
        <v>1995</v>
      </c>
      <c r="F511" s="6" t="s">
        <v>252</v>
      </c>
      <c r="G511" s="7" t="s">
        <v>119</v>
      </c>
      <c r="H511" s="7" t="s">
        <v>1036</v>
      </c>
      <c r="I511" s="7"/>
      <c r="J511" s="7" t="s">
        <v>311</v>
      </c>
      <c r="K511" s="7" t="s">
        <v>311</v>
      </c>
      <c r="L511" s="7" t="s">
        <v>24</v>
      </c>
      <c r="M511" s="8" t="s">
        <v>5463</v>
      </c>
    </row>
    <row r="512" spans="1:13">
      <c r="A512" s="1">
        <v>511</v>
      </c>
      <c r="B512" s="1" t="str">
        <f t="shared" si="7"/>
        <v>17</v>
      </c>
      <c r="C512" s="2">
        <v>5717408996</v>
      </c>
      <c r="D512" s="4" t="s">
        <v>121</v>
      </c>
      <c r="E512" s="5" t="s">
        <v>179</v>
      </c>
      <c r="F512" s="6" t="s">
        <v>1996</v>
      </c>
      <c r="G512" s="7" t="s">
        <v>119</v>
      </c>
      <c r="H512" s="7" t="s">
        <v>1036</v>
      </c>
      <c r="I512" s="7"/>
      <c r="J512" s="7" t="s">
        <v>311</v>
      </c>
      <c r="K512" s="7" t="s">
        <v>311</v>
      </c>
      <c r="L512" s="7" t="s">
        <v>24</v>
      </c>
      <c r="M512" s="8" t="s">
        <v>5463</v>
      </c>
    </row>
    <row r="513" spans="1:13">
      <c r="A513" s="1">
        <v>512</v>
      </c>
      <c r="B513" s="1" t="str">
        <f t="shared" si="7"/>
        <v>17</v>
      </c>
      <c r="C513" s="2">
        <v>5717409047</v>
      </c>
      <c r="D513" s="4" t="s">
        <v>120</v>
      </c>
      <c r="E513" s="5" t="s">
        <v>1997</v>
      </c>
      <c r="F513" s="6" t="s">
        <v>1998</v>
      </c>
      <c r="G513" s="7" t="s">
        <v>119</v>
      </c>
      <c r="H513" s="7" t="s">
        <v>1036</v>
      </c>
      <c r="I513" s="7"/>
      <c r="J513" s="7" t="s">
        <v>311</v>
      </c>
      <c r="K513" s="7" t="s">
        <v>311</v>
      </c>
      <c r="L513" s="7" t="s">
        <v>24</v>
      </c>
      <c r="M513" s="8" t="s">
        <v>5463</v>
      </c>
    </row>
    <row r="514" spans="1:13">
      <c r="A514" s="1">
        <v>513</v>
      </c>
      <c r="B514" s="1" t="str">
        <f t="shared" si="7"/>
        <v>17</v>
      </c>
      <c r="C514" s="2">
        <v>5717409676</v>
      </c>
      <c r="D514" s="4" t="s">
        <v>121</v>
      </c>
      <c r="E514" s="5" t="s">
        <v>1999</v>
      </c>
      <c r="F514" s="6" t="s">
        <v>2000</v>
      </c>
      <c r="G514" s="7" t="s">
        <v>119</v>
      </c>
      <c r="H514" s="7" t="s">
        <v>1120</v>
      </c>
      <c r="I514" s="7"/>
      <c r="J514" s="7" t="s">
        <v>311</v>
      </c>
      <c r="K514" s="7" t="s">
        <v>311</v>
      </c>
      <c r="L514" s="7" t="s">
        <v>24</v>
      </c>
      <c r="M514" s="8" t="s">
        <v>5463</v>
      </c>
    </row>
    <row r="515" spans="1:13">
      <c r="A515" s="1">
        <v>514</v>
      </c>
      <c r="B515" s="1" t="str">
        <f t="shared" ref="B515:B578" si="8">MID(C515,3,2)</f>
        <v>17</v>
      </c>
      <c r="C515" s="2">
        <v>5717409698</v>
      </c>
      <c r="D515" s="4" t="s">
        <v>120</v>
      </c>
      <c r="E515" s="5" t="s">
        <v>1042</v>
      </c>
      <c r="F515" s="6" t="s">
        <v>2001</v>
      </c>
      <c r="G515" s="7" t="s">
        <v>119</v>
      </c>
      <c r="H515" s="7" t="s">
        <v>973</v>
      </c>
      <c r="I515" s="7"/>
      <c r="J515" s="7" t="s">
        <v>311</v>
      </c>
      <c r="K515" s="7" t="s">
        <v>311</v>
      </c>
      <c r="L515" s="7" t="s">
        <v>24</v>
      </c>
      <c r="M515" s="8" t="s">
        <v>5463</v>
      </c>
    </row>
    <row r="516" spans="1:13">
      <c r="A516" s="1">
        <v>515</v>
      </c>
      <c r="B516" s="1" t="str">
        <f t="shared" si="8"/>
        <v>17</v>
      </c>
      <c r="C516" s="2">
        <v>5717409739</v>
      </c>
      <c r="D516" s="4" t="s">
        <v>121</v>
      </c>
      <c r="E516" s="5" t="s">
        <v>529</v>
      </c>
      <c r="F516" s="6" t="s">
        <v>2002</v>
      </c>
      <c r="G516" s="7" t="s">
        <v>119</v>
      </c>
      <c r="H516" s="7" t="s">
        <v>1120</v>
      </c>
      <c r="I516" s="7"/>
      <c r="J516" s="7" t="s">
        <v>311</v>
      </c>
      <c r="K516" s="7" t="s">
        <v>311</v>
      </c>
      <c r="L516" s="7" t="s">
        <v>24</v>
      </c>
      <c r="M516" s="8" t="s">
        <v>5463</v>
      </c>
    </row>
    <row r="517" spans="1:13">
      <c r="A517" s="1">
        <v>516</v>
      </c>
      <c r="B517" s="1" t="str">
        <f t="shared" si="8"/>
        <v>17</v>
      </c>
      <c r="C517" s="2">
        <v>5717409746</v>
      </c>
      <c r="D517" s="4" t="s">
        <v>120</v>
      </c>
      <c r="E517" s="5" t="s">
        <v>249</v>
      </c>
      <c r="F517" s="6" t="s">
        <v>2003</v>
      </c>
      <c r="G517" s="7" t="s">
        <v>119</v>
      </c>
      <c r="H517" s="7" t="s">
        <v>1120</v>
      </c>
      <c r="I517" s="7"/>
      <c r="J517" s="7" t="s">
        <v>311</v>
      </c>
      <c r="K517" s="7" t="s">
        <v>311</v>
      </c>
      <c r="L517" s="7" t="s">
        <v>24</v>
      </c>
      <c r="M517" s="8" t="s">
        <v>5463</v>
      </c>
    </row>
    <row r="518" spans="1:13">
      <c r="A518" s="1">
        <v>517</v>
      </c>
      <c r="B518" s="1" t="str">
        <f t="shared" si="8"/>
        <v>17</v>
      </c>
      <c r="C518" s="2">
        <v>5717409779</v>
      </c>
      <c r="D518" s="4" t="s">
        <v>121</v>
      </c>
      <c r="E518" s="5" t="s">
        <v>701</v>
      </c>
      <c r="F518" s="6" t="s">
        <v>2004</v>
      </c>
      <c r="G518" s="7" t="s">
        <v>119</v>
      </c>
      <c r="H518" s="7" t="s">
        <v>1120</v>
      </c>
      <c r="I518" s="7"/>
      <c r="J518" s="7" t="s">
        <v>311</v>
      </c>
      <c r="K518" s="7" t="s">
        <v>311</v>
      </c>
      <c r="L518" s="7" t="s">
        <v>24</v>
      </c>
      <c r="M518" s="8" t="s">
        <v>5463</v>
      </c>
    </row>
    <row r="519" spans="1:13">
      <c r="A519" s="1">
        <v>518</v>
      </c>
      <c r="B519" s="1" t="str">
        <f t="shared" si="8"/>
        <v>17</v>
      </c>
      <c r="C519" s="2">
        <v>5717409791</v>
      </c>
      <c r="D519" s="4" t="s">
        <v>121</v>
      </c>
      <c r="E519" s="5" t="s">
        <v>605</v>
      </c>
      <c r="F519" s="6" t="s">
        <v>2005</v>
      </c>
      <c r="G519" s="7" t="s">
        <v>119</v>
      </c>
      <c r="H519" s="7" t="s">
        <v>1120</v>
      </c>
      <c r="I519" s="7"/>
      <c r="J519" s="7" t="s">
        <v>311</v>
      </c>
      <c r="K519" s="7" t="s">
        <v>311</v>
      </c>
      <c r="L519" s="7" t="s">
        <v>24</v>
      </c>
      <c r="M519" s="8" t="s">
        <v>5463</v>
      </c>
    </row>
    <row r="520" spans="1:13">
      <c r="A520" s="1">
        <v>519</v>
      </c>
      <c r="B520" s="1" t="str">
        <f t="shared" si="8"/>
        <v>17</v>
      </c>
      <c r="C520" s="2">
        <v>5717409834</v>
      </c>
      <c r="D520" s="4" t="s">
        <v>121</v>
      </c>
      <c r="E520" s="5" t="s">
        <v>2006</v>
      </c>
      <c r="F520" s="6" t="s">
        <v>1040</v>
      </c>
      <c r="G520" s="7" t="s">
        <v>119</v>
      </c>
      <c r="H520" s="7" t="s">
        <v>1120</v>
      </c>
      <c r="I520" s="7"/>
      <c r="J520" s="7" t="s">
        <v>311</v>
      </c>
      <c r="K520" s="7" t="s">
        <v>311</v>
      </c>
      <c r="L520" s="7" t="s">
        <v>24</v>
      </c>
      <c r="M520" s="8" t="s">
        <v>5463</v>
      </c>
    </row>
    <row r="521" spans="1:13">
      <c r="A521" s="1">
        <v>520</v>
      </c>
      <c r="B521" s="1" t="str">
        <f t="shared" si="8"/>
        <v>17</v>
      </c>
      <c r="C521" s="2">
        <v>5717404224</v>
      </c>
      <c r="D521" s="4" t="s">
        <v>120</v>
      </c>
      <c r="E521" s="5" t="s">
        <v>2007</v>
      </c>
      <c r="F521" s="6" t="s">
        <v>2008</v>
      </c>
      <c r="G521" s="7" t="s">
        <v>119</v>
      </c>
      <c r="H521" s="7" t="s">
        <v>1147</v>
      </c>
      <c r="I521" s="7"/>
      <c r="J521" s="7" t="s">
        <v>311</v>
      </c>
      <c r="K521" s="7" t="s">
        <v>311</v>
      </c>
      <c r="L521" s="7" t="s">
        <v>24</v>
      </c>
      <c r="M521" s="8" t="s">
        <v>5463</v>
      </c>
    </row>
    <row r="522" spans="1:13">
      <c r="A522" s="1">
        <v>521</v>
      </c>
      <c r="B522" s="1" t="str">
        <f t="shared" si="8"/>
        <v>17</v>
      </c>
      <c r="C522" s="2">
        <v>5717404239</v>
      </c>
      <c r="D522" s="4" t="s">
        <v>120</v>
      </c>
      <c r="E522" s="5" t="s">
        <v>412</v>
      </c>
      <c r="F522" s="6" t="s">
        <v>2009</v>
      </c>
      <c r="G522" s="7" t="s">
        <v>119</v>
      </c>
      <c r="H522" s="7" t="s">
        <v>1147</v>
      </c>
      <c r="I522" s="7"/>
      <c r="J522" s="7" t="s">
        <v>311</v>
      </c>
      <c r="K522" s="7" t="s">
        <v>311</v>
      </c>
      <c r="L522" s="7" t="s">
        <v>24</v>
      </c>
      <c r="M522" s="8" t="s">
        <v>5463</v>
      </c>
    </row>
    <row r="523" spans="1:13">
      <c r="A523" s="1">
        <v>522</v>
      </c>
      <c r="B523" s="1" t="str">
        <f t="shared" si="8"/>
        <v>17</v>
      </c>
      <c r="C523" s="2">
        <v>5717404291</v>
      </c>
      <c r="D523" s="4" t="s">
        <v>120</v>
      </c>
      <c r="E523" s="5" t="s">
        <v>2010</v>
      </c>
      <c r="F523" s="6" t="s">
        <v>2011</v>
      </c>
      <c r="G523" s="7" t="s">
        <v>119</v>
      </c>
      <c r="H523" s="7" t="s">
        <v>1147</v>
      </c>
      <c r="I523" s="7"/>
      <c r="J523" s="7" t="s">
        <v>311</v>
      </c>
      <c r="K523" s="7" t="s">
        <v>311</v>
      </c>
      <c r="L523" s="7" t="s">
        <v>24</v>
      </c>
      <c r="M523" s="8" t="s">
        <v>5463</v>
      </c>
    </row>
    <row r="524" spans="1:13">
      <c r="A524" s="1">
        <v>523</v>
      </c>
      <c r="B524" s="1" t="str">
        <f t="shared" si="8"/>
        <v>17</v>
      </c>
      <c r="C524" s="2">
        <v>5717404334</v>
      </c>
      <c r="D524" s="4" t="s">
        <v>120</v>
      </c>
      <c r="E524" s="5" t="s">
        <v>582</v>
      </c>
      <c r="F524" s="6" t="s">
        <v>2012</v>
      </c>
      <c r="G524" s="7" t="s">
        <v>119</v>
      </c>
      <c r="H524" s="7" t="s">
        <v>1147</v>
      </c>
      <c r="I524" s="7"/>
      <c r="J524" s="7" t="s">
        <v>311</v>
      </c>
      <c r="K524" s="7" t="s">
        <v>311</v>
      </c>
      <c r="L524" s="7" t="s">
        <v>24</v>
      </c>
      <c r="M524" s="8" t="s">
        <v>5463</v>
      </c>
    </row>
    <row r="525" spans="1:13">
      <c r="A525" s="1">
        <v>524</v>
      </c>
      <c r="B525" s="1" t="str">
        <f t="shared" si="8"/>
        <v>17</v>
      </c>
      <c r="C525" s="2">
        <v>5717405117</v>
      </c>
      <c r="D525" s="4" t="s">
        <v>120</v>
      </c>
      <c r="E525" s="5" t="s">
        <v>608</v>
      </c>
      <c r="F525" s="6" t="s">
        <v>2013</v>
      </c>
      <c r="G525" s="7" t="s">
        <v>119</v>
      </c>
      <c r="H525" s="7" t="s">
        <v>1147</v>
      </c>
      <c r="I525" s="7"/>
      <c r="J525" s="7" t="s">
        <v>311</v>
      </c>
      <c r="K525" s="7" t="s">
        <v>311</v>
      </c>
      <c r="L525" s="7" t="s">
        <v>24</v>
      </c>
      <c r="M525" s="8" t="s">
        <v>5463</v>
      </c>
    </row>
    <row r="526" spans="1:13">
      <c r="A526" s="1">
        <v>525</v>
      </c>
      <c r="B526" s="1" t="str">
        <f t="shared" si="8"/>
        <v>17</v>
      </c>
      <c r="C526" s="2">
        <v>5717405151</v>
      </c>
      <c r="D526" s="4" t="s">
        <v>120</v>
      </c>
      <c r="E526" s="5" t="s">
        <v>2014</v>
      </c>
      <c r="F526" s="6" t="s">
        <v>2015</v>
      </c>
      <c r="G526" s="7">
        <v>1</v>
      </c>
      <c r="H526" s="7" t="s">
        <v>1147</v>
      </c>
      <c r="I526" s="7"/>
      <c r="J526" s="7" t="s">
        <v>311</v>
      </c>
      <c r="K526" s="7" t="s">
        <v>311</v>
      </c>
      <c r="L526" s="7" t="s">
        <v>24</v>
      </c>
      <c r="M526" s="8" t="s">
        <v>5463</v>
      </c>
    </row>
    <row r="527" spans="1:13">
      <c r="A527" s="1">
        <v>526</v>
      </c>
      <c r="B527" s="1" t="str">
        <f t="shared" si="8"/>
        <v>17</v>
      </c>
      <c r="C527" s="2">
        <v>5717405162</v>
      </c>
      <c r="D527" s="4" t="s">
        <v>120</v>
      </c>
      <c r="E527" s="5" t="s">
        <v>790</v>
      </c>
      <c r="F527" s="6" t="s">
        <v>2016</v>
      </c>
      <c r="G527" s="7">
        <v>1</v>
      </c>
      <c r="H527" s="7" t="s">
        <v>1147</v>
      </c>
      <c r="I527" s="7"/>
      <c r="J527" s="7" t="s">
        <v>311</v>
      </c>
      <c r="K527" s="7" t="s">
        <v>311</v>
      </c>
      <c r="L527" s="7" t="s">
        <v>24</v>
      </c>
      <c r="M527" s="8" t="s">
        <v>5463</v>
      </c>
    </row>
    <row r="528" spans="1:13">
      <c r="A528" s="1">
        <v>527</v>
      </c>
      <c r="B528" s="1" t="str">
        <f t="shared" si="8"/>
        <v>17</v>
      </c>
      <c r="C528" s="2">
        <v>5717405265</v>
      </c>
      <c r="D528" s="4" t="s">
        <v>120</v>
      </c>
      <c r="E528" s="5" t="s">
        <v>2017</v>
      </c>
      <c r="F528" s="6" t="s">
        <v>2018</v>
      </c>
      <c r="G528" s="7">
        <v>1</v>
      </c>
      <c r="H528" s="7" t="s">
        <v>1147</v>
      </c>
      <c r="I528" s="7"/>
      <c r="J528" s="7" t="s">
        <v>311</v>
      </c>
      <c r="K528" s="7" t="s">
        <v>311</v>
      </c>
      <c r="L528" s="7" t="s">
        <v>24</v>
      </c>
      <c r="M528" s="8" t="s">
        <v>5463</v>
      </c>
    </row>
    <row r="529" spans="1:13">
      <c r="A529" s="1">
        <v>528</v>
      </c>
      <c r="B529" s="1" t="str">
        <f t="shared" si="8"/>
        <v>17</v>
      </c>
      <c r="C529" s="2">
        <v>5717405315</v>
      </c>
      <c r="D529" s="4" t="s">
        <v>121</v>
      </c>
      <c r="E529" s="5" t="s">
        <v>1240</v>
      </c>
      <c r="F529" s="6" t="s">
        <v>2019</v>
      </c>
      <c r="G529" s="7">
        <v>1</v>
      </c>
      <c r="H529" s="7" t="s">
        <v>1147</v>
      </c>
      <c r="I529" s="7"/>
      <c r="J529" s="7" t="s">
        <v>311</v>
      </c>
      <c r="K529" s="7" t="s">
        <v>311</v>
      </c>
      <c r="L529" s="7" t="s">
        <v>24</v>
      </c>
      <c r="M529" s="8" t="s">
        <v>5463</v>
      </c>
    </row>
    <row r="530" spans="1:13">
      <c r="A530" s="1">
        <v>529</v>
      </c>
      <c r="B530" s="1" t="str">
        <f t="shared" si="8"/>
        <v>17</v>
      </c>
      <c r="C530" s="2">
        <v>5717405328</v>
      </c>
      <c r="D530" s="4" t="s">
        <v>120</v>
      </c>
      <c r="E530" s="5" t="s">
        <v>1058</v>
      </c>
      <c r="F530" s="6" t="s">
        <v>1031</v>
      </c>
      <c r="G530" s="7">
        <v>2</v>
      </c>
      <c r="H530" s="7" t="s">
        <v>1147</v>
      </c>
      <c r="I530" s="7"/>
      <c r="J530" s="7" t="s">
        <v>311</v>
      </c>
      <c r="K530" s="7" t="s">
        <v>311</v>
      </c>
      <c r="L530" s="7" t="s">
        <v>24</v>
      </c>
      <c r="M530" s="8" t="s">
        <v>5463</v>
      </c>
    </row>
    <row r="531" spans="1:13">
      <c r="A531" s="1">
        <v>530</v>
      </c>
      <c r="B531" s="1" t="str">
        <f t="shared" si="8"/>
        <v>17</v>
      </c>
      <c r="C531" s="2">
        <v>5817404379</v>
      </c>
      <c r="D531" s="4" t="s">
        <v>120</v>
      </c>
      <c r="E531" s="5" t="s">
        <v>317</v>
      </c>
      <c r="F531" s="6" t="s">
        <v>2020</v>
      </c>
      <c r="G531" s="7">
        <v>2</v>
      </c>
      <c r="H531" s="7" t="s">
        <v>1036</v>
      </c>
      <c r="I531" s="7"/>
      <c r="J531" s="7" t="s">
        <v>311</v>
      </c>
      <c r="K531" s="7" t="s">
        <v>311</v>
      </c>
      <c r="L531" s="7" t="s">
        <v>24</v>
      </c>
      <c r="M531" s="8" t="s">
        <v>5463</v>
      </c>
    </row>
    <row r="532" spans="1:13">
      <c r="A532" s="1">
        <v>531</v>
      </c>
      <c r="B532" s="1" t="str">
        <f t="shared" si="8"/>
        <v>17</v>
      </c>
      <c r="C532" s="2">
        <v>5717406097</v>
      </c>
      <c r="D532" s="4" t="s">
        <v>120</v>
      </c>
      <c r="E532" s="5" t="s">
        <v>2021</v>
      </c>
      <c r="F532" s="6" t="s">
        <v>2022</v>
      </c>
      <c r="G532" s="7">
        <v>2</v>
      </c>
      <c r="H532" s="7" t="s">
        <v>1147</v>
      </c>
      <c r="I532" s="7"/>
      <c r="J532" s="7" t="s">
        <v>311</v>
      </c>
      <c r="K532" s="7" t="s">
        <v>311</v>
      </c>
      <c r="L532" s="7" t="s">
        <v>24</v>
      </c>
      <c r="M532" s="8" t="s">
        <v>5463</v>
      </c>
    </row>
    <row r="533" spans="1:13">
      <c r="A533" s="1">
        <v>532</v>
      </c>
      <c r="B533" s="1" t="str">
        <f t="shared" si="8"/>
        <v>17</v>
      </c>
      <c r="C533" s="2">
        <v>5717406107</v>
      </c>
      <c r="D533" s="4" t="s">
        <v>120</v>
      </c>
      <c r="E533" s="5" t="s">
        <v>2023</v>
      </c>
      <c r="F533" s="6" t="s">
        <v>474</v>
      </c>
      <c r="G533" s="7">
        <v>2</v>
      </c>
      <c r="H533" s="7" t="s">
        <v>1147</v>
      </c>
      <c r="I533" s="7"/>
      <c r="J533" s="7" t="s">
        <v>311</v>
      </c>
      <c r="K533" s="7" t="s">
        <v>311</v>
      </c>
      <c r="L533" s="7" t="s">
        <v>24</v>
      </c>
      <c r="M533" s="8" t="s">
        <v>5463</v>
      </c>
    </row>
    <row r="534" spans="1:13">
      <c r="A534" s="1">
        <v>533</v>
      </c>
      <c r="B534" s="1" t="str">
        <f t="shared" si="8"/>
        <v>17</v>
      </c>
      <c r="C534" s="2">
        <v>5717406118</v>
      </c>
      <c r="D534" s="4" t="s">
        <v>120</v>
      </c>
      <c r="E534" s="5" t="s">
        <v>405</v>
      </c>
      <c r="F534" s="6" t="s">
        <v>717</v>
      </c>
      <c r="G534" s="7">
        <v>2</v>
      </c>
      <c r="H534" s="7" t="s">
        <v>1147</v>
      </c>
      <c r="I534" s="7"/>
      <c r="J534" s="7" t="s">
        <v>311</v>
      </c>
      <c r="K534" s="7" t="s">
        <v>311</v>
      </c>
      <c r="L534" s="7" t="s">
        <v>24</v>
      </c>
      <c r="M534" s="8" t="s">
        <v>5463</v>
      </c>
    </row>
    <row r="535" spans="1:13">
      <c r="A535" s="1">
        <v>534</v>
      </c>
      <c r="B535" s="1" t="str">
        <f t="shared" si="8"/>
        <v>17</v>
      </c>
      <c r="C535" s="2">
        <v>5717406121</v>
      </c>
      <c r="D535" s="4" t="s">
        <v>120</v>
      </c>
      <c r="E535" s="5" t="s">
        <v>222</v>
      </c>
      <c r="F535" s="6" t="s">
        <v>1092</v>
      </c>
      <c r="G535" s="7">
        <v>2</v>
      </c>
      <c r="H535" s="7" t="s">
        <v>1147</v>
      </c>
      <c r="I535" s="7"/>
      <c r="J535" s="7" t="s">
        <v>311</v>
      </c>
      <c r="K535" s="7" t="s">
        <v>311</v>
      </c>
      <c r="L535" s="7" t="s">
        <v>24</v>
      </c>
      <c r="M535" s="8" t="s">
        <v>5463</v>
      </c>
    </row>
    <row r="536" spans="1:13">
      <c r="A536" s="1">
        <v>535</v>
      </c>
      <c r="B536" s="1" t="str">
        <f t="shared" si="8"/>
        <v>17</v>
      </c>
      <c r="C536" s="2">
        <v>5717406163</v>
      </c>
      <c r="D536" s="4" t="s">
        <v>120</v>
      </c>
      <c r="E536" s="5" t="s">
        <v>277</v>
      </c>
      <c r="F536" s="6" t="s">
        <v>2024</v>
      </c>
      <c r="G536" s="7">
        <v>2</v>
      </c>
      <c r="H536" s="7" t="s">
        <v>1147</v>
      </c>
      <c r="I536" s="7"/>
      <c r="J536" s="7" t="s">
        <v>311</v>
      </c>
      <c r="K536" s="7" t="s">
        <v>311</v>
      </c>
      <c r="L536" s="7" t="s">
        <v>24</v>
      </c>
      <c r="M536" s="8" t="s">
        <v>5463</v>
      </c>
    </row>
    <row r="537" spans="1:13">
      <c r="A537" s="1">
        <v>536</v>
      </c>
      <c r="B537" s="1" t="str">
        <f t="shared" si="8"/>
        <v>17</v>
      </c>
      <c r="C537" s="2">
        <v>5717406198</v>
      </c>
      <c r="D537" s="4" t="s">
        <v>120</v>
      </c>
      <c r="E537" s="5" t="s">
        <v>152</v>
      </c>
      <c r="F537" s="6" t="s">
        <v>190</v>
      </c>
      <c r="G537" s="7" t="s">
        <v>119</v>
      </c>
      <c r="H537" s="7" t="s">
        <v>1147</v>
      </c>
      <c r="I537" s="7"/>
      <c r="J537" s="7" t="s">
        <v>311</v>
      </c>
      <c r="K537" s="7" t="s">
        <v>311</v>
      </c>
      <c r="L537" s="7" t="s">
        <v>24</v>
      </c>
      <c r="M537" s="8" t="s">
        <v>5463</v>
      </c>
    </row>
    <row r="538" spans="1:13">
      <c r="A538" s="1">
        <v>537</v>
      </c>
      <c r="B538" s="1" t="str">
        <f t="shared" si="8"/>
        <v>17</v>
      </c>
      <c r="C538" s="2">
        <v>5717406224</v>
      </c>
      <c r="D538" s="4" t="s">
        <v>120</v>
      </c>
      <c r="E538" s="5" t="s">
        <v>2025</v>
      </c>
      <c r="F538" s="6" t="s">
        <v>2026</v>
      </c>
      <c r="G538" s="7" t="s">
        <v>119</v>
      </c>
      <c r="H538" s="7" t="s">
        <v>1072</v>
      </c>
      <c r="I538" s="7"/>
      <c r="J538" s="7" t="s">
        <v>311</v>
      </c>
      <c r="K538" s="7" t="s">
        <v>311</v>
      </c>
      <c r="L538" s="7" t="s">
        <v>24</v>
      </c>
      <c r="M538" s="8" t="s">
        <v>5463</v>
      </c>
    </row>
    <row r="539" spans="1:13">
      <c r="A539" s="1">
        <v>538</v>
      </c>
      <c r="B539" s="1" t="str">
        <f t="shared" si="8"/>
        <v>17</v>
      </c>
      <c r="C539" s="2">
        <v>5717406266</v>
      </c>
      <c r="D539" s="4" t="s">
        <v>120</v>
      </c>
      <c r="E539" s="5" t="s">
        <v>271</v>
      </c>
      <c r="F539" s="6" t="s">
        <v>989</v>
      </c>
      <c r="G539" s="7" t="s">
        <v>119</v>
      </c>
      <c r="H539" s="7" t="s">
        <v>1072</v>
      </c>
      <c r="I539" s="7"/>
      <c r="J539" s="7" t="s">
        <v>311</v>
      </c>
      <c r="K539" s="7" t="s">
        <v>311</v>
      </c>
      <c r="L539" s="7" t="s">
        <v>24</v>
      </c>
      <c r="M539" s="8" t="s">
        <v>5463</v>
      </c>
    </row>
    <row r="540" spans="1:13">
      <c r="A540" s="1">
        <v>539</v>
      </c>
      <c r="B540" s="1" t="str">
        <f t="shared" si="8"/>
        <v>17</v>
      </c>
      <c r="C540" s="2">
        <v>5717406284</v>
      </c>
      <c r="D540" s="4" t="s">
        <v>120</v>
      </c>
      <c r="E540" s="5" t="s">
        <v>2027</v>
      </c>
      <c r="F540" s="6" t="s">
        <v>443</v>
      </c>
      <c r="G540" s="7" t="s">
        <v>119</v>
      </c>
      <c r="H540" s="7" t="s">
        <v>1072</v>
      </c>
      <c r="I540" s="7"/>
      <c r="J540" s="7" t="s">
        <v>311</v>
      </c>
      <c r="K540" s="7" t="s">
        <v>311</v>
      </c>
      <c r="L540" s="7" t="s">
        <v>24</v>
      </c>
      <c r="M540" s="8" t="s">
        <v>5463</v>
      </c>
    </row>
    <row r="541" spans="1:13">
      <c r="A541" s="1">
        <v>540</v>
      </c>
      <c r="B541" s="1" t="str">
        <f t="shared" si="8"/>
        <v>17</v>
      </c>
      <c r="C541" s="2">
        <v>5717407023</v>
      </c>
      <c r="D541" s="4" t="s">
        <v>120</v>
      </c>
      <c r="E541" s="5" t="s">
        <v>594</v>
      </c>
      <c r="F541" s="6" t="s">
        <v>2028</v>
      </c>
      <c r="G541" s="7" t="s">
        <v>119</v>
      </c>
      <c r="H541" s="7" t="s">
        <v>1082</v>
      </c>
      <c r="I541" s="7"/>
      <c r="J541" s="7" t="s">
        <v>311</v>
      </c>
      <c r="K541" s="7" t="s">
        <v>311</v>
      </c>
      <c r="L541" s="7" t="s">
        <v>24</v>
      </c>
      <c r="M541" s="8" t="s">
        <v>5463</v>
      </c>
    </row>
    <row r="542" spans="1:13">
      <c r="A542" s="1">
        <v>541</v>
      </c>
      <c r="B542" s="1" t="str">
        <f t="shared" si="8"/>
        <v>17</v>
      </c>
      <c r="C542" s="2">
        <v>5717407078</v>
      </c>
      <c r="D542" s="4" t="s">
        <v>121</v>
      </c>
      <c r="E542" s="5" t="s">
        <v>1558</v>
      </c>
      <c r="F542" s="6" t="s">
        <v>2029</v>
      </c>
      <c r="G542" s="7" t="s">
        <v>119</v>
      </c>
      <c r="H542" s="7" t="s">
        <v>1036</v>
      </c>
      <c r="I542" s="7"/>
      <c r="J542" s="7" t="s">
        <v>311</v>
      </c>
      <c r="K542" s="7" t="s">
        <v>311</v>
      </c>
      <c r="L542" s="7" t="s">
        <v>24</v>
      </c>
      <c r="M542" s="8" t="s">
        <v>5463</v>
      </c>
    </row>
    <row r="543" spans="1:13">
      <c r="A543" s="1">
        <v>542</v>
      </c>
      <c r="B543" s="1" t="str">
        <f t="shared" si="8"/>
        <v>17</v>
      </c>
      <c r="C543" s="2">
        <v>5717407090</v>
      </c>
      <c r="D543" s="4" t="s">
        <v>121</v>
      </c>
      <c r="E543" s="5" t="s">
        <v>695</v>
      </c>
      <c r="F543" s="6" t="s">
        <v>2030</v>
      </c>
      <c r="G543" s="7" t="s">
        <v>119</v>
      </c>
      <c r="H543" s="7" t="s">
        <v>1036</v>
      </c>
      <c r="I543" s="7"/>
      <c r="J543" s="7" t="s">
        <v>311</v>
      </c>
      <c r="K543" s="7" t="s">
        <v>311</v>
      </c>
      <c r="L543" s="7" t="s">
        <v>24</v>
      </c>
      <c r="M543" s="8" t="s">
        <v>5463</v>
      </c>
    </row>
    <row r="544" spans="1:13">
      <c r="A544" s="1">
        <v>543</v>
      </c>
      <c r="B544" s="1" t="str">
        <f t="shared" si="8"/>
        <v>17</v>
      </c>
      <c r="C544" s="2">
        <v>5717407100</v>
      </c>
      <c r="D544" s="4" t="s">
        <v>121</v>
      </c>
      <c r="E544" s="5" t="s">
        <v>354</v>
      </c>
      <c r="F544" s="6" t="s">
        <v>2031</v>
      </c>
      <c r="G544" s="7" t="s">
        <v>119</v>
      </c>
      <c r="H544" s="7" t="s">
        <v>1036</v>
      </c>
      <c r="I544" s="7"/>
      <c r="J544" s="7" t="s">
        <v>311</v>
      </c>
      <c r="K544" s="7" t="s">
        <v>311</v>
      </c>
      <c r="L544" s="7" t="s">
        <v>24</v>
      </c>
      <c r="M544" s="8" t="s">
        <v>5463</v>
      </c>
    </row>
    <row r="545" spans="1:13">
      <c r="A545" s="1">
        <v>544</v>
      </c>
      <c r="B545" s="1" t="str">
        <f t="shared" si="8"/>
        <v>17</v>
      </c>
      <c r="C545" s="2">
        <v>5717407124</v>
      </c>
      <c r="D545" s="4" t="s">
        <v>120</v>
      </c>
      <c r="E545" s="5" t="s">
        <v>988</v>
      </c>
      <c r="F545" s="6" t="s">
        <v>2032</v>
      </c>
      <c r="G545" s="7" t="s">
        <v>119</v>
      </c>
      <c r="H545" s="7" t="s">
        <v>1036</v>
      </c>
      <c r="I545" s="7"/>
      <c r="J545" s="7" t="s">
        <v>311</v>
      </c>
      <c r="K545" s="7" t="s">
        <v>311</v>
      </c>
      <c r="L545" s="7" t="s">
        <v>24</v>
      </c>
      <c r="M545" s="8" t="s">
        <v>5463</v>
      </c>
    </row>
    <row r="546" spans="1:13">
      <c r="A546" s="1">
        <v>545</v>
      </c>
      <c r="B546" s="1" t="str">
        <f t="shared" si="8"/>
        <v>17</v>
      </c>
      <c r="C546" s="2">
        <v>5717407146</v>
      </c>
      <c r="D546" s="4" t="s">
        <v>120</v>
      </c>
      <c r="E546" s="5" t="s">
        <v>2033</v>
      </c>
      <c r="F546" s="6" t="s">
        <v>2034</v>
      </c>
      <c r="G546" s="7" t="s">
        <v>119</v>
      </c>
      <c r="H546" s="7" t="s">
        <v>1036</v>
      </c>
      <c r="I546" s="7"/>
      <c r="J546" s="7" t="s">
        <v>311</v>
      </c>
      <c r="K546" s="7" t="s">
        <v>311</v>
      </c>
      <c r="L546" s="7" t="s">
        <v>24</v>
      </c>
      <c r="M546" s="8" t="s">
        <v>5463</v>
      </c>
    </row>
    <row r="547" spans="1:13">
      <c r="A547" s="1">
        <v>546</v>
      </c>
      <c r="B547" s="1" t="str">
        <f t="shared" si="8"/>
        <v>17</v>
      </c>
      <c r="C547" s="2">
        <v>5717407605</v>
      </c>
      <c r="D547" s="4" t="s">
        <v>120</v>
      </c>
      <c r="E547" s="5" t="s">
        <v>244</v>
      </c>
      <c r="F547" s="6" t="s">
        <v>2035</v>
      </c>
      <c r="G547" s="7" t="s">
        <v>119</v>
      </c>
      <c r="H547" s="7" t="s">
        <v>1016</v>
      </c>
      <c r="I547" s="7"/>
      <c r="J547" s="7" t="s">
        <v>311</v>
      </c>
      <c r="K547" s="7" t="s">
        <v>311</v>
      </c>
      <c r="L547" s="7" t="s">
        <v>24</v>
      </c>
      <c r="M547" s="8" t="s">
        <v>5463</v>
      </c>
    </row>
    <row r="548" spans="1:13">
      <c r="A548" s="1">
        <v>547</v>
      </c>
      <c r="B548" s="1" t="str">
        <f t="shared" si="8"/>
        <v>17</v>
      </c>
      <c r="C548" s="2">
        <v>5717407634</v>
      </c>
      <c r="D548" s="4" t="s">
        <v>120</v>
      </c>
      <c r="E548" s="5" t="s">
        <v>365</v>
      </c>
      <c r="F548" s="6" t="s">
        <v>2036</v>
      </c>
      <c r="G548" s="7" t="s">
        <v>119</v>
      </c>
      <c r="H548" s="7" t="s">
        <v>1016</v>
      </c>
      <c r="I548" s="7"/>
      <c r="J548" s="7" t="s">
        <v>311</v>
      </c>
      <c r="K548" s="7" t="s">
        <v>311</v>
      </c>
      <c r="L548" s="7" t="s">
        <v>24</v>
      </c>
      <c r="M548" s="8" t="s">
        <v>5463</v>
      </c>
    </row>
    <row r="549" spans="1:13">
      <c r="A549" s="1">
        <v>548</v>
      </c>
      <c r="B549" s="1" t="str">
        <f t="shared" si="8"/>
        <v>17</v>
      </c>
      <c r="C549" s="2">
        <v>5717407689</v>
      </c>
      <c r="D549" s="4" t="s">
        <v>120</v>
      </c>
      <c r="E549" s="5" t="s">
        <v>127</v>
      </c>
      <c r="F549" s="6" t="s">
        <v>1142</v>
      </c>
      <c r="G549" s="7" t="s">
        <v>119</v>
      </c>
      <c r="H549" s="7" t="s">
        <v>1016</v>
      </c>
      <c r="I549" s="7"/>
      <c r="J549" s="7" t="s">
        <v>311</v>
      </c>
      <c r="K549" s="7" t="s">
        <v>311</v>
      </c>
      <c r="L549" s="7" t="s">
        <v>24</v>
      </c>
      <c r="M549" s="8" t="s">
        <v>5463</v>
      </c>
    </row>
    <row r="550" spans="1:13">
      <c r="A550" s="1">
        <v>549</v>
      </c>
      <c r="B550" s="1" t="str">
        <f t="shared" si="8"/>
        <v>17</v>
      </c>
      <c r="C550" s="2">
        <v>5717407708</v>
      </c>
      <c r="D550" s="4" t="s">
        <v>120</v>
      </c>
      <c r="E550" s="5" t="s">
        <v>567</v>
      </c>
      <c r="F550" s="6" t="s">
        <v>2037</v>
      </c>
      <c r="G550" s="7" t="s">
        <v>119</v>
      </c>
      <c r="H550" s="7" t="s">
        <v>1147</v>
      </c>
      <c r="I550" s="7"/>
      <c r="J550" s="7" t="s">
        <v>311</v>
      </c>
      <c r="K550" s="7" t="s">
        <v>311</v>
      </c>
      <c r="L550" s="7" t="s">
        <v>24</v>
      </c>
      <c r="M550" s="8" t="s">
        <v>5463</v>
      </c>
    </row>
    <row r="551" spans="1:13">
      <c r="A551" s="1">
        <v>550</v>
      </c>
      <c r="B551" s="1" t="str">
        <f t="shared" si="8"/>
        <v>17</v>
      </c>
      <c r="C551" s="2">
        <v>5717407722</v>
      </c>
      <c r="D551" s="4" t="s">
        <v>120</v>
      </c>
      <c r="E551" s="5" t="s">
        <v>898</v>
      </c>
      <c r="F551" s="6" t="s">
        <v>939</v>
      </c>
      <c r="G551" s="7" t="s">
        <v>119</v>
      </c>
      <c r="H551" s="7" t="s">
        <v>1082</v>
      </c>
      <c r="I551" s="7"/>
      <c r="J551" s="7" t="s">
        <v>311</v>
      </c>
      <c r="K551" s="7" t="s">
        <v>311</v>
      </c>
      <c r="L551" s="7" t="s">
        <v>24</v>
      </c>
      <c r="M551" s="8" t="s">
        <v>5463</v>
      </c>
    </row>
    <row r="552" spans="1:13">
      <c r="A552" s="1">
        <v>551</v>
      </c>
      <c r="B552" s="1" t="str">
        <f t="shared" si="8"/>
        <v>17</v>
      </c>
      <c r="C552" s="2">
        <v>5717407744</v>
      </c>
      <c r="D552" s="4" t="s">
        <v>120</v>
      </c>
      <c r="E552" s="5" t="s">
        <v>2038</v>
      </c>
      <c r="F552" s="6" t="s">
        <v>2039</v>
      </c>
      <c r="G552" s="7" t="s">
        <v>119</v>
      </c>
      <c r="H552" s="7" t="s">
        <v>1147</v>
      </c>
      <c r="I552" s="7"/>
      <c r="J552" s="7" t="s">
        <v>311</v>
      </c>
      <c r="K552" s="7" t="s">
        <v>311</v>
      </c>
      <c r="L552" s="7" t="s">
        <v>24</v>
      </c>
      <c r="M552" s="8" t="s">
        <v>5463</v>
      </c>
    </row>
    <row r="553" spans="1:13">
      <c r="A553" s="1">
        <v>552</v>
      </c>
      <c r="B553" s="1" t="str">
        <f t="shared" si="8"/>
        <v>17</v>
      </c>
      <c r="C553" s="2">
        <v>5717407803</v>
      </c>
      <c r="D553" s="4" t="s">
        <v>120</v>
      </c>
      <c r="E553" s="5" t="s">
        <v>933</v>
      </c>
      <c r="F553" s="6" t="s">
        <v>2040</v>
      </c>
      <c r="G553" s="7" t="s">
        <v>119</v>
      </c>
      <c r="H553" s="7" t="s">
        <v>1147</v>
      </c>
      <c r="I553" s="7"/>
      <c r="J553" s="7" t="s">
        <v>311</v>
      </c>
      <c r="K553" s="7" t="s">
        <v>311</v>
      </c>
      <c r="L553" s="7" t="s">
        <v>24</v>
      </c>
      <c r="M553" s="8" t="s">
        <v>5463</v>
      </c>
    </row>
    <row r="554" spans="1:13">
      <c r="A554" s="1">
        <v>553</v>
      </c>
      <c r="B554" s="1" t="str">
        <f t="shared" si="8"/>
        <v>17</v>
      </c>
      <c r="C554" s="2">
        <v>5717408424</v>
      </c>
      <c r="D554" s="4" t="s">
        <v>120</v>
      </c>
      <c r="E554" s="5" t="s">
        <v>1201</v>
      </c>
      <c r="F554" s="6" t="s">
        <v>2041</v>
      </c>
      <c r="G554" s="7" t="s">
        <v>119</v>
      </c>
      <c r="H554" s="7" t="s">
        <v>1036</v>
      </c>
      <c r="I554" s="7"/>
      <c r="J554" s="7" t="s">
        <v>311</v>
      </c>
      <c r="K554" s="7" t="s">
        <v>311</v>
      </c>
      <c r="L554" s="7" t="s">
        <v>24</v>
      </c>
      <c r="M554" s="8" t="s">
        <v>5463</v>
      </c>
    </row>
    <row r="555" spans="1:13">
      <c r="A555" s="1">
        <v>554</v>
      </c>
      <c r="B555" s="1" t="str">
        <f t="shared" si="8"/>
        <v>17</v>
      </c>
      <c r="C555" s="2">
        <v>5717408439</v>
      </c>
      <c r="D555" s="4" t="s">
        <v>121</v>
      </c>
      <c r="E555" s="5" t="s">
        <v>2042</v>
      </c>
      <c r="F555" s="6" t="s">
        <v>2043</v>
      </c>
      <c r="G555" s="7" t="s">
        <v>119</v>
      </c>
      <c r="H555" s="7" t="s">
        <v>1036</v>
      </c>
      <c r="I555" s="7"/>
      <c r="J555" s="7" t="s">
        <v>311</v>
      </c>
      <c r="K555" s="7" t="s">
        <v>311</v>
      </c>
      <c r="L555" s="7" t="s">
        <v>24</v>
      </c>
      <c r="M555" s="8" t="s">
        <v>5463</v>
      </c>
    </row>
    <row r="556" spans="1:13">
      <c r="A556" s="1">
        <v>555</v>
      </c>
      <c r="B556" s="1" t="str">
        <f t="shared" si="8"/>
        <v>17</v>
      </c>
      <c r="C556" s="2">
        <v>5717408466</v>
      </c>
      <c r="D556" s="4" t="s">
        <v>121</v>
      </c>
      <c r="E556" s="5" t="s">
        <v>2044</v>
      </c>
      <c r="F556" s="6" t="s">
        <v>2045</v>
      </c>
      <c r="G556" s="7">
        <v>2</v>
      </c>
      <c r="H556" s="7" t="s">
        <v>1036</v>
      </c>
      <c r="I556" s="7"/>
      <c r="J556" s="7" t="s">
        <v>311</v>
      </c>
      <c r="K556" s="7" t="s">
        <v>311</v>
      </c>
      <c r="L556" s="7" t="s">
        <v>24</v>
      </c>
      <c r="M556" s="8" t="s">
        <v>5463</v>
      </c>
    </row>
    <row r="557" spans="1:13">
      <c r="A557" s="1">
        <v>556</v>
      </c>
      <c r="B557" s="1" t="str">
        <f t="shared" si="8"/>
        <v>17</v>
      </c>
      <c r="C557" s="2">
        <v>5717408510</v>
      </c>
      <c r="D557" s="4" t="s">
        <v>120</v>
      </c>
      <c r="E557" s="5" t="s">
        <v>2046</v>
      </c>
      <c r="F557" s="6" t="s">
        <v>2047</v>
      </c>
      <c r="G557" s="7">
        <v>2</v>
      </c>
      <c r="H557" s="7" t="s">
        <v>1036</v>
      </c>
      <c r="I557" s="7"/>
      <c r="J557" s="7" t="s">
        <v>311</v>
      </c>
      <c r="K557" s="7" t="s">
        <v>311</v>
      </c>
      <c r="L557" s="7" t="s">
        <v>24</v>
      </c>
      <c r="M557" s="8" t="s">
        <v>5463</v>
      </c>
    </row>
    <row r="558" spans="1:13">
      <c r="A558" s="1">
        <v>557</v>
      </c>
      <c r="B558" s="1" t="str">
        <f t="shared" si="8"/>
        <v>17</v>
      </c>
      <c r="C558" s="2">
        <v>5717408538</v>
      </c>
      <c r="D558" s="4" t="s">
        <v>120</v>
      </c>
      <c r="E558" s="5" t="s">
        <v>2048</v>
      </c>
      <c r="F558" s="6" t="s">
        <v>1087</v>
      </c>
      <c r="G558" s="7" t="s">
        <v>119</v>
      </c>
      <c r="H558" s="7" t="s">
        <v>1147</v>
      </c>
      <c r="I558" s="7"/>
      <c r="J558" s="7" t="s">
        <v>311</v>
      </c>
      <c r="K558" s="7" t="s">
        <v>311</v>
      </c>
      <c r="L558" s="7" t="s">
        <v>24</v>
      </c>
      <c r="M558" s="8" t="s">
        <v>5463</v>
      </c>
    </row>
    <row r="559" spans="1:13">
      <c r="A559" s="1">
        <v>558</v>
      </c>
      <c r="B559" s="1" t="str">
        <f t="shared" si="8"/>
        <v>17</v>
      </c>
      <c r="C559" s="2">
        <v>5717408565</v>
      </c>
      <c r="D559" s="4" t="s">
        <v>120</v>
      </c>
      <c r="E559" s="5" t="s">
        <v>416</v>
      </c>
      <c r="F559" s="6" t="s">
        <v>2049</v>
      </c>
      <c r="G559" s="7" t="s">
        <v>119</v>
      </c>
      <c r="H559" s="7" t="s">
        <v>1036</v>
      </c>
      <c r="I559" s="7"/>
      <c r="J559" s="7" t="s">
        <v>311</v>
      </c>
      <c r="K559" s="7" t="s">
        <v>311</v>
      </c>
      <c r="L559" s="7" t="s">
        <v>24</v>
      </c>
      <c r="M559" s="8" t="s">
        <v>5463</v>
      </c>
    </row>
    <row r="560" spans="1:13">
      <c r="A560" s="1">
        <v>559</v>
      </c>
      <c r="B560" s="1" t="str">
        <f t="shared" si="8"/>
        <v>17</v>
      </c>
      <c r="C560" s="2">
        <v>5717408600</v>
      </c>
      <c r="D560" s="4" t="s">
        <v>120</v>
      </c>
      <c r="E560" s="5" t="s">
        <v>2050</v>
      </c>
      <c r="F560" s="6" t="s">
        <v>2051</v>
      </c>
      <c r="G560" s="7" t="s">
        <v>119</v>
      </c>
      <c r="H560" s="7" t="s">
        <v>1036</v>
      </c>
      <c r="I560" s="7"/>
      <c r="J560" s="7" t="s">
        <v>311</v>
      </c>
      <c r="K560" s="7" t="s">
        <v>311</v>
      </c>
      <c r="L560" s="7" t="s">
        <v>24</v>
      </c>
      <c r="M560" s="8" t="s">
        <v>5463</v>
      </c>
    </row>
    <row r="561" spans="1:13">
      <c r="A561" s="1">
        <v>560</v>
      </c>
      <c r="B561" s="1" t="str">
        <f t="shared" si="8"/>
        <v>17</v>
      </c>
      <c r="C561" s="2">
        <v>5717408611</v>
      </c>
      <c r="D561" s="4" t="s">
        <v>121</v>
      </c>
      <c r="E561" s="5" t="s">
        <v>363</v>
      </c>
      <c r="F561" s="6" t="s">
        <v>2052</v>
      </c>
      <c r="G561" s="7" t="s">
        <v>119</v>
      </c>
      <c r="H561" s="7" t="s">
        <v>1036</v>
      </c>
      <c r="I561" s="7"/>
      <c r="J561" s="7" t="s">
        <v>311</v>
      </c>
      <c r="K561" s="7" t="s">
        <v>311</v>
      </c>
      <c r="L561" s="7" t="s">
        <v>24</v>
      </c>
      <c r="M561" s="8" t="s">
        <v>5463</v>
      </c>
    </row>
    <row r="562" spans="1:13">
      <c r="A562" s="1">
        <v>561</v>
      </c>
      <c r="B562" s="1" t="str">
        <f t="shared" si="8"/>
        <v>17</v>
      </c>
      <c r="C562" s="2">
        <v>5717409085</v>
      </c>
      <c r="D562" s="4" t="s">
        <v>120</v>
      </c>
      <c r="E562" s="5" t="s">
        <v>2053</v>
      </c>
      <c r="F562" s="6" t="s">
        <v>2054</v>
      </c>
      <c r="G562" s="7" t="s">
        <v>119</v>
      </c>
      <c r="H562" s="7" t="s">
        <v>1016</v>
      </c>
      <c r="I562" s="7"/>
      <c r="J562" s="7" t="s">
        <v>311</v>
      </c>
      <c r="K562" s="7" t="s">
        <v>311</v>
      </c>
      <c r="L562" s="7" t="s">
        <v>24</v>
      </c>
      <c r="M562" s="8" t="s">
        <v>5463</v>
      </c>
    </row>
    <row r="563" spans="1:13">
      <c r="A563" s="1">
        <v>562</v>
      </c>
      <c r="B563" s="1" t="str">
        <f t="shared" si="8"/>
        <v>17</v>
      </c>
      <c r="C563" s="2">
        <v>5717409102</v>
      </c>
      <c r="D563" s="4" t="s">
        <v>120</v>
      </c>
      <c r="E563" s="5" t="s">
        <v>1201</v>
      </c>
      <c r="F563" s="6" t="s">
        <v>2055</v>
      </c>
      <c r="G563" s="7" t="s">
        <v>119</v>
      </c>
      <c r="H563" s="7" t="s">
        <v>1016</v>
      </c>
      <c r="I563" s="7"/>
      <c r="J563" s="7" t="s">
        <v>311</v>
      </c>
      <c r="K563" s="7" t="s">
        <v>311</v>
      </c>
      <c r="L563" s="7" t="s">
        <v>24</v>
      </c>
      <c r="M563" s="8" t="s">
        <v>5463</v>
      </c>
    </row>
    <row r="564" spans="1:13">
      <c r="A564" s="1">
        <v>563</v>
      </c>
      <c r="B564" s="1" t="str">
        <f t="shared" si="8"/>
        <v>17</v>
      </c>
      <c r="C564" s="2">
        <v>5717409126</v>
      </c>
      <c r="D564" s="4" t="s">
        <v>120</v>
      </c>
      <c r="E564" s="5" t="s">
        <v>2056</v>
      </c>
      <c r="F564" s="6" t="s">
        <v>647</v>
      </c>
      <c r="G564" s="7" t="s">
        <v>119</v>
      </c>
      <c r="H564" s="7" t="s">
        <v>1016</v>
      </c>
      <c r="I564" s="7"/>
      <c r="J564" s="7" t="s">
        <v>311</v>
      </c>
      <c r="K564" s="7" t="s">
        <v>311</v>
      </c>
      <c r="L564" s="7" t="s">
        <v>24</v>
      </c>
      <c r="M564" s="8" t="s">
        <v>5463</v>
      </c>
    </row>
    <row r="565" spans="1:13">
      <c r="A565" s="1">
        <v>564</v>
      </c>
      <c r="B565" s="1" t="str">
        <f t="shared" si="8"/>
        <v>17</v>
      </c>
      <c r="C565" s="2">
        <v>5717409234</v>
      </c>
      <c r="D565" s="4" t="s">
        <v>120</v>
      </c>
      <c r="E565" s="5" t="s">
        <v>2057</v>
      </c>
      <c r="F565" s="6" t="s">
        <v>1251</v>
      </c>
      <c r="G565" s="7" t="s">
        <v>119</v>
      </c>
      <c r="H565" s="7" t="s">
        <v>1016</v>
      </c>
      <c r="I565" s="7"/>
      <c r="J565" s="7" t="s">
        <v>311</v>
      </c>
      <c r="K565" s="7" t="s">
        <v>311</v>
      </c>
      <c r="L565" s="7" t="s">
        <v>24</v>
      </c>
      <c r="M565" s="8" t="s">
        <v>5463</v>
      </c>
    </row>
    <row r="566" spans="1:13">
      <c r="A566" s="1">
        <v>565</v>
      </c>
      <c r="B566" s="1" t="str">
        <f t="shared" si="8"/>
        <v>17</v>
      </c>
      <c r="C566" s="2">
        <v>5717409889</v>
      </c>
      <c r="D566" s="4" t="s">
        <v>120</v>
      </c>
      <c r="E566" s="5" t="s">
        <v>593</v>
      </c>
      <c r="F566" s="6" t="s">
        <v>2058</v>
      </c>
      <c r="G566" s="7" t="s">
        <v>119</v>
      </c>
      <c r="H566" s="7" t="s">
        <v>1120</v>
      </c>
      <c r="I566" s="7"/>
      <c r="J566" s="7" t="s">
        <v>311</v>
      </c>
      <c r="K566" s="7" t="s">
        <v>311</v>
      </c>
      <c r="L566" s="7" t="s">
        <v>24</v>
      </c>
      <c r="M566" s="8" t="s">
        <v>5463</v>
      </c>
    </row>
    <row r="567" spans="1:13">
      <c r="A567" s="1">
        <v>566</v>
      </c>
      <c r="B567" s="1" t="str">
        <f t="shared" si="8"/>
        <v>17</v>
      </c>
      <c r="C567" s="2">
        <v>5717409902</v>
      </c>
      <c r="D567" s="4" t="s">
        <v>120</v>
      </c>
      <c r="E567" s="5" t="s">
        <v>124</v>
      </c>
      <c r="F567" s="6" t="s">
        <v>616</v>
      </c>
      <c r="G567" s="7" t="s">
        <v>119</v>
      </c>
      <c r="H567" s="7" t="s">
        <v>1120</v>
      </c>
      <c r="I567" s="7"/>
      <c r="J567" s="7" t="s">
        <v>311</v>
      </c>
      <c r="K567" s="7" t="s">
        <v>311</v>
      </c>
      <c r="L567" s="7" t="s">
        <v>24</v>
      </c>
      <c r="M567" s="8" t="s">
        <v>5463</v>
      </c>
    </row>
    <row r="568" spans="1:13">
      <c r="A568" s="1">
        <v>567</v>
      </c>
      <c r="B568" s="1" t="str">
        <f t="shared" si="8"/>
        <v>17</v>
      </c>
      <c r="C568" s="2">
        <v>5717409957</v>
      </c>
      <c r="D568" s="4" t="s">
        <v>120</v>
      </c>
      <c r="E568" s="5" t="s">
        <v>259</v>
      </c>
      <c r="F568" s="6" t="s">
        <v>2059</v>
      </c>
      <c r="G568" s="7" t="s">
        <v>119</v>
      </c>
      <c r="H568" s="7" t="s">
        <v>1082</v>
      </c>
      <c r="I568" s="7"/>
      <c r="J568" s="7" t="s">
        <v>311</v>
      </c>
      <c r="K568" s="7" t="s">
        <v>311</v>
      </c>
      <c r="L568" s="7" t="s">
        <v>24</v>
      </c>
      <c r="M568" s="8" t="s">
        <v>5463</v>
      </c>
    </row>
    <row r="569" spans="1:13">
      <c r="A569" s="1">
        <v>568</v>
      </c>
      <c r="B569" s="1" t="str">
        <f t="shared" si="8"/>
        <v>17</v>
      </c>
      <c r="C569" s="2">
        <v>5717409968</v>
      </c>
      <c r="D569" s="4" t="s">
        <v>120</v>
      </c>
      <c r="E569" s="5" t="s">
        <v>2060</v>
      </c>
      <c r="F569" s="6" t="s">
        <v>2061</v>
      </c>
      <c r="G569" s="7" t="s">
        <v>119</v>
      </c>
      <c r="H569" s="7" t="s">
        <v>1082</v>
      </c>
      <c r="I569" s="7"/>
      <c r="J569" s="7" t="s">
        <v>311</v>
      </c>
      <c r="K569" s="7" t="s">
        <v>311</v>
      </c>
      <c r="L569" s="7" t="s">
        <v>24</v>
      </c>
      <c r="M569" s="8" t="s">
        <v>5463</v>
      </c>
    </row>
    <row r="570" spans="1:13">
      <c r="A570" s="1">
        <v>569</v>
      </c>
      <c r="B570" s="1" t="str">
        <f t="shared" si="8"/>
        <v>17</v>
      </c>
      <c r="C570" s="2">
        <v>5717409986</v>
      </c>
      <c r="D570" s="4" t="s">
        <v>120</v>
      </c>
      <c r="E570" s="5" t="s">
        <v>2062</v>
      </c>
      <c r="F570" s="6" t="s">
        <v>2063</v>
      </c>
      <c r="G570" s="7" t="s">
        <v>119</v>
      </c>
      <c r="H570" s="7" t="s">
        <v>1082</v>
      </c>
      <c r="I570" s="7"/>
      <c r="J570" s="7" t="s">
        <v>311</v>
      </c>
      <c r="K570" s="7" t="s">
        <v>311</v>
      </c>
      <c r="L570" s="7" t="s">
        <v>24</v>
      </c>
      <c r="M570" s="8" t="s">
        <v>5463</v>
      </c>
    </row>
    <row r="571" spans="1:13">
      <c r="A571" s="1">
        <v>570</v>
      </c>
      <c r="B571" s="1" t="str">
        <f t="shared" si="8"/>
        <v>17</v>
      </c>
      <c r="C571" s="2">
        <v>5717410001</v>
      </c>
      <c r="D571" s="4" t="s">
        <v>120</v>
      </c>
      <c r="E571" s="5" t="s">
        <v>339</v>
      </c>
      <c r="F571" s="6" t="s">
        <v>617</v>
      </c>
      <c r="G571" s="7" t="s">
        <v>119</v>
      </c>
      <c r="H571" s="7" t="s">
        <v>1082</v>
      </c>
      <c r="I571" s="7"/>
      <c r="J571" s="7" t="s">
        <v>311</v>
      </c>
      <c r="K571" s="7" t="s">
        <v>311</v>
      </c>
      <c r="L571" s="7" t="s">
        <v>24</v>
      </c>
      <c r="M571" s="8" t="s">
        <v>5463</v>
      </c>
    </row>
    <row r="572" spans="1:13">
      <c r="A572" s="1">
        <v>571</v>
      </c>
      <c r="B572" s="1" t="str">
        <f t="shared" si="8"/>
        <v>17</v>
      </c>
      <c r="C572" s="2">
        <v>5717410012</v>
      </c>
      <c r="D572" s="4" t="s">
        <v>120</v>
      </c>
      <c r="E572" s="5" t="s">
        <v>137</v>
      </c>
      <c r="F572" s="6" t="s">
        <v>2064</v>
      </c>
      <c r="G572" s="7" t="s">
        <v>119</v>
      </c>
      <c r="H572" s="7" t="s">
        <v>1082</v>
      </c>
      <c r="I572" s="7"/>
      <c r="J572" s="7" t="s">
        <v>311</v>
      </c>
      <c r="K572" s="7" t="s">
        <v>311</v>
      </c>
      <c r="L572" s="7" t="s">
        <v>24</v>
      </c>
      <c r="M572" s="8" t="s">
        <v>5463</v>
      </c>
    </row>
    <row r="573" spans="1:13">
      <c r="A573" s="1">
        <v>572</v>
      </c>
      <c r="B573" s="1" t="str">
        <f t="shared" si="8"/>
        <v>17</v>
      </c>
      <c r="C573" s="2">
        <v>5717410030</v>
      </c>
      <c r="D573" s="4" t="s">
        <v>120</v>
      </c>
      <c r="E573" s="5" t="s">
        <v>2065</v>
      </c>
      <c r="F573" s="6" t="s">
        <v>2066</v>
      </c>
      <c r="G573" s="7" t="s">
        <v>119</v>
      </c>
      <c r="H573" s="7" t="s">
        <v>1082</v>
      </c>
      <c r="I573" s="7"/>
      <c r="J573" s="7" t="s">
        <v>311</v>
      </c>
      <c r="K573" s="7" t="s">
        <v>311</v>
      </c>
      <c r="L573" s="7" t="s">
        <v>24</v>
      </c>
      <c r="M573" s="8" t="s">
        <v>5463</v>
      </c>
    </row>
    <row r="574" spans="1:13">
      <c r="A574" s="1">
        <v>573</v>
      </c>
      <c r="B574" s="1" t="str">
        <f t="shared" si="8"/>
        <v>17</v>
      </c>
      <c r="C574" s="2">
        <v>5717404389</v>
      </c>
      <c r="D574" s="4" t="s">
        <v>120</v>
      </c>
      <c r="E574" s="5" t="s">
        <v>339</v>
      </c>
      <c r="F574" s="6" t="s">
        <v>2067</v>
      </c>
      <c r="G574" s="7" t="s">
        <v>119</v>
      </c>
      <c r="H574" s="7" t="s">
        <v>1147</v>
      </c>
      <c r="I574" s="7"/>
      <c r="J574" s="7" t="s">
        <v>311</v>
      </c>
      <c r="K574" s="7" t="s">
        <v>311</v>
      </c>
      <c r="L574" s="7" t="s">
        <v>24</v>
      </c>
      <c r="M574" s="8" t="s">
        <v>5463</v>
      </c>
    </row>
    <row r="575" spans="1:13">
      <c r="A575" s="1">
        <v>574</v>
      </c>
      <c r="B575" s="1" t="str">
        <f t="shared" si="8"/>
        <v>17</v>
      </c>
      <c r="C575" s="2">
        <v>5717404413</v>
      </c>
      <c r="D575" s="4" t="s">
        <v>120</v>
      </c>
      <c r="E575" s="5" t="s">
        <v>342</v>
      </c>
      <c r="F575" s="6" t="s">
        <v>473</v>
      </c>
      <c r="G575" s="7" t="s">
        <v>119</v>
      </c>
      <c r="H575" s="7" t="s">
        <v>1147</v>
      </c>
      <c r="I575" s="7"/>
      <c r="J575" s="7" t="s">
        <v>311</v>
      </c>
      <c r="K575" s="7" t="s">
        <v>311</v>
      </c>
      <c r="L575" s="7" t="s">
        <v>24</v>
      </c>
      <c r="M575" s="8" t="s">
        <v>5463</v>
      </c>
    </row>
    <row r="576" spans="1:13">
      <c r="A576" s="1">
        <v>575</v>
      </c>
      <c r="B576" s="1" t="str">
        <f t="shared" si="8"/>
        <v>17</v>
      </c>
      <c r="C576" s="2">
        <v>5717404457</v>
      </c>
      <c r="D576" s="4" t="s">
        <v>120</v>
      </c>
      <c r="E576" s="5" t="s">
        <v>1161</v>
      </c>
      <c r="F576" s="6" t="s">
        <v>2068</v>
      </c>
      <c r="G576" s="7" t="s">
        <v>119</v>
      </c>
      <c r="H576" s="7" t="s">
        <v>1147</v>
      </c>
      <c r="I576" s="7"/>
      <c r="J576" s="7" t="s">
        <v>311</v>
      </c>
      <c r="K576" s="7" t="s">
        <v>311</v>
      </c>
      <c r="L576" s="7" t="s">
        <v>24</v>
      </c>
      <c r="M576" s="8" t="s">
        <v>5463</v>
      </c>
    </row>
    <row r="577" spans="1:13">
      <c r="A577" s="1">
        <v>576</v>
      </c>
      <c r="B577" s="1" t="str">
        <f t="shared" si="8"/>
        <v>17</v>
      </c>
      <c r="C577" s="2">
        <v>5717404486</v>
      </c>
      <c r="D577" s="4" t="s">
        <v>120</v>
      </c>
      <c r="E577" s="5" t="s">
        <v>129</v>
      </c>
      <c r="F577" s="6" t="s">
        <v>2069</v>
      </c>
      <c r="G577" s="7" t="s">
        <v>119</v>
      </c>
      <c r="H577" s="7" t="s">
        <v>1147</v>
      </c>
      <c r="I577" s="7"/>
      <c r="J577" s="7" t="s">
        <v>311</v>
      </c>
      <c r="K577" s="7" t="s">
        <v>311</v>
      </c>
      <c r="L577" s="7" t="s">
        <v>24</v>
      </c>
      <c r="M577" s="8" t="s">
        <v>5463</v>
      </c>
    </row>
    <row r="578" spans="1:13">
      <c r="A578" s="1">
        <v>577</v>
      </c>
      <c r="B578" s="1" t="str">
        <f t="shared" si="8"/>
        <v>17</v>
      </c>
      <c r="C578" s="2">
        <v>5717404493</v>
      </c>
      <c r="D578" s="4" t="s">
        <v>120</v>
      </c>
      <c r="E578" s="5" t="s">
        <v>2070</v>
      </c>
      <c r="F578" s="6" t="s">
        <v>2071</v>
      </c>
      <c r="G578" s="7" t="s">
        <v>119</v>
      </c>
      <c r="H578" s="7" t="s">
        <v>1147</v>
      </c>
      <c r="I578" s="7"/>
      <c r="J578" s="7" t="s">
        <v>311</v>
      </c>
      <c r="K578" s="7" t="s">
        <v>311</v>
      </c>
      <c r="L578" s="7" t="s">
        <v>24</v>
      </c>
      <c r="M578" s="8" t="s">
        <v>5463</v>
      </c>
    </row>
    <row r="579" spans="1:13">
      <c r="A579" s="1">
        <v>578</v>
      </c>
      <c r="B579" s="1" t="str">
        <f t="shared" ref="B579:B642" si="9">MID(C579,3,2)</f>
        <v>17</v>
      </c>
      <c r="C579" s="2">
        <v>5717404501</v>
      </c>
      <c r="D579" s="4" t="s">
        <v>120</v>
      </c>
      <c r="E579" s="5" t="s">
        <v>2072</v>
      </c>
      <c r="F579" s="6" t="s">
        <v>2073</v>
      </c>
      <c r="G579" s="7" t="s">
        <v>119</v>
      </c>
      <c r="H579" s="7" t="s">
        <v>1036</v>
      </c>
      <c r="I579" s="7"/>
      <c r="J579" s="7" t="s">
        <v>311</v>
      </c>
      <c r="K579" s="7" t="s">
        <v>311</v>
      </c>
      <c r="L579" s="7" t="s">
        <v>24</v>
      </c>
      <c r="M579" s="8" t="s">
        <v>5463</v>
      </c>
    </row>
    <row r="580" spans="1:13">
      <c r="A580" s="1">
        <v>579</v>
      </c>
      <c r="B580" s="1" t="str">
        <f t="shared" si="9"/>
        <v>17</v>
      </c>
      <c r="C580" s="2">
        <v>5717404530</v>
      </c>
      <c r="D580" s="4" t="s">
        <v>120</v>
      </c>
      <c r="E580" s="5" t="s">
        <v>2074</v>
      </c>
      <c r="F580" s="6" t="s">
        <v>2075</v>
      </c>
      <c r="G580" s="7" t="s">
        <v>119</v>
      </c>
      <c r="H580" s="7" t="s">
        <v>1147</v>
      </c>
      <c r="I580" s="7"/>
      <c r="J580" s="7" t="s">
        <v>311</v>
      </c>
      <c r="K580" s="7" t="s">
        <v>311</v>
      </c>
      <c r="L580" s="7" t="s">
        <v>24</v>
      </c>
      <c r="M580" s="8" t="s">
        <v>5463</v>
      </c>
    </row>
    <row r="581" spans="1:13">
      <c r="A581" s="1">
        <v>580</v>
      </c>
      <c r="B581" s="1" t="str">
        <f t="shared" si="9"/>
        <v>17</v>
      </c>
      <c r="C581" s="2">
        <v>5717404592</v>
      </c>
      <c r="D581" s="4" t="s">
        <v>120</v>
      </c>
      <c r="E581" s="5" t="s">
        <v>1129</v>
      </c>
      <c r="F581" s="6" t="s">
        <v>2076</v>
      </c>
      <c r="G581" s="7" t="s">
        <v>119</v>
      </c>
      <c r="H581" s="7" t="s">
        <v>1147</v>
      </c>
      <c r="I581" s="7"/>
      <c r="J581" s="7" t="s">
        <v>311</v>
      </c>
      <c r="K581" s="7" t="s">
        <v>311</v>
      </c>
      <c r="L581" s="7" t="s">
        <v>24</v>
      </c>
      <c r="M581" s="8" t="s">
        <v>5463</v>
      </c>
    </row>
    <row r="582" spans="1:13">
      <c r="A582" s="1">
        <v>581</v>
      </c>
      <c r="B582" s="1" t="str">
        <f t="shared" si="9"/>
        <v>17</v>
      </c>
      <c r="C582" s="2">
        <v>5717405333</v>
      </c>
      <c r="D582" s="4" t="s">
        <v>120</v>
      </c>
      <c r="E582" s="5" t="s">
        <v>2077</v>
      </c>
      <c r="F582" s="6" t="s">
        <v>2078</v>
      </c>
      <c r="G582" s="7" t="s">
        <v>119</v>
      </c>
      <c r="H582" s="7" t="s">
        <v>1147</v>
      </c>
      <c r="I582" s="7"/>
      <c r="J582" s="7" t="s">
        <v>311</v>
      </c>
      <c r="K582" s="7" t="s">
        <v>311</v>
      </c>
      <c r="L582" s="7" t="s">
        <v>24</v>
      </c>
      <c r="M582" s="8" t="s">
        <v>5463</v>
      </c>
    </row>
    <row r="583" spans="1:13">
      <c r="A583" s="1">
        <v>582</v>
      </c>
      <c r="B583" s="1" t="str">
        <f t="shared" si="9"/>
        <v>17</v>
      </c>
      <c r="C583" s="2">
        <v>5717405340</v>
      </c>
      <c r="D583" s="4" t="s">
        <v>120</v>
      </c>
      <c r="E583" s="5" t="s">
        <v>610</v>
      </c>
      <c r="F583" s="6" t="s">
        <v>2079</v>
      </c>
      <c r="G583" s="7" t="s">
        <v>119</v>
      </c>
      <c r="H583" s="7" t="s">
        <v>1147</v>
      </c>
      <c r="I583" s="7"/>
      <c r="J583" s="7" t="s">
        <v>311</v>
      </c>
      <c r="K583" s="7" t="s">
        <v>311</v>
      </c>
      <c r="L583" s="7" t="s">
        <v>24</v>
      </c>
      <c r="M583" s="8" t="s">
        <v>5463</v>
      </c>
    </row>
    <row r="584" spans="1:13">
      <c r="A584" s="1">
        <v>583</v>
      </c>
      <c r="B584" s="1" t="str">
        <f t="shared" si="9"/>
        <v>17</v>
      </c>
      <c r="C584" s="2">
        <v>5717405359</v>
      </c>
      <c r="D584" s="4" t="s">
        <v>120</v>
      </c>
      <c r="E584" s="5" t="s">
        <v>1104</v>
      </c>
      <c r="F584" s="6" t="s">
        <v>735</v>
      </c>
      <c r="G584" s="7" t="s">
        <v>119</v>
      </c>
      <c r="H584" s="7" t="s">
        <v>1147</v>
      </c>
      <c r="I584" s="7"/>
      <c r="J584" s="7" t="s">
        <v>311</v>
      </c>
      <c r="K584" s="7" t="s">
        <v>311</v>
      </c>
      <c r="L584" s="7" t="s">
        <v>24</v>
      </c>
      <c r="M584" s="8" t="s">
        <v>5463</v>
      </c>
    </row>
    <row r="585" spans="1:13">
      <c r="A585" s="1">
        <v>584</v>
      </c>
      <c r="B585" s="1" t="str">
        <f t="shared" si="9"/>
        <v>17</v>
      </c>
      <c r="C585" s="2">
        <v>5717405360</v>
      </c>
      <c r="D585" s="4" t="s">
        <v>120</v>
      </c>
      <c r="E585" s="5" t="s">
        <v>611</v>
      </c>
      <c r="F585" s="6" t="s">
        <v>2080</v>
      </c>
      <c r="G585" s="7" t="s">
        <v>119</v>
      </c>
      <c r="H585" s="7" t="s">
        <v>1147</v>
      </c>
      <c r="I585" s="7"/>
      <c r="J585" s="7" t="s">
        <v>311</v>
      </c>
      <c r="K585" s="7" t="s">
        <v>311</v>
      </c>
      <c r="L585" s="7" t="s">
        <v>24</v>
      </c>
      <c r="M585" s="8" t="s">
        <v>5463</v>
      </c>
    </row>
    <row r="586" spans="1:13">
      <c r="A586" s="1">
        <v>585</v>
      </c>
      <c r="B586" s="1" t="str">
        <f t="shared" si="9"/>
        <v>17</v>
      </c>
      <c r="C586" s="2">
        <v>5717405395</v>
      </c>
      <c r="D586" s="4" t="s">
        <v>120</v>
      </c>
      <c r="E586" s="5" t="s">
        <v>2081</v>
      </c>
      <c r="F586" s="6" t="s">
        <v>2082</v>
      </c>
      <c r="G586" s="7" t="s">
        <v>119</v>
      </c>
      <c r="H586" s="7" t="s">
        <v>1147</v>
      </c>
      <c r="I586" s="7"/>
      <c r="J586" s="7" t="s">
        <v>311</v>
      </c>
      <c r="K586" s="7" t="s">
        <v>311</v>
      </c>
      <c r="L586" s="7" t="s">
        <v>24</v>
      </c>
      <c r="M586" s="8" t="s">
        <v>5463</v>
      </c>
    </row>
    <row r="587" spans="1:13">
      <c r="A587" s="1">
        <v>586</v>
      </c>
      <c r="B587" s="1" t="str">
        <f t="shared" si="9"/>
        <v>17</v>
      </c>
      <c r="C587" s="2">
        <v>5717405412</v>
      </c>
      <c r="D587" s="4" t="s">
        <v>120</v>
      </c>
      <c r="E587" s="5" t="s">
        <v>2083</v>
      </c>
      <c r="F587" s="6" t="s">
        <v>2084</v>
      </c>
      <c r="G587" s="7" t="s">
        <v>119</v>
      </c>
      <c r="H587" s="7" t="s">
        <v>1036</v>
      </c>
      <c r="I587" s="7"/>
      <c r="J587" s="7" t="s">
        <v>311</v>
      </c>
      <c r="K587" s="7" t="s">
        <v>311</v>
      </c>
      <c r="L587" s="7" t="s">
        <v>24</v>
      </c>
      <c r="M587" s="8" t="s">
        <v>5463</v>
      </c>
    </row>
    <row r="588" spans="1:13">
      <c r="A588" s="1">
        <v>587</v>
      </c>
      <c r="B588" s="1" t="str">
        <f t="shared" si="9"/>
        <v>17</v>
      </c>
      <c r="C588" s="2">
        <v>5717405470</v>
      </c>
      <c r="D588" s="4" t="s">
        <v>120</v>
      </c>
      <c r="E588" s="5" t="s">
        <v>630</v>
      </c>
      <c r="F588" s="6" t="s">
        <v>2085</v>
      </c>
      <c r="G588" s="7" t="s">
        <v>119</v>
      </c>
      <c r="H588" s="7" t="s">
        <v>1147</v>
      </c>
      <c r="I588" s="7"/>
      <c r="J588" s="7" t="s">
        <v>311</v>
      </c>
      <c r="K588" s="7" t="s">
        <v>311</v>
      </c>
      <c r="L588" s="7" t="s">
        <v>24</v>
      </c>
      <c r="M588" s="8" t="s">
        <v>5463</v>
      </c>
    </row>
    <row r="589" spans="1:13">
      <c r="A589" s="1">
        <v>588</v>
      </c>
      <c r="B589" s="1" t="str">
        <f t="shared" si="9"/>
        <v>17</v>
      </c>
      <c r="C589" s="2">
        <v>5717405539</v>
      </c>
      <c r="D589" s="4" t="s">
        <v>120</v>
      </c>
      <c r="E589" s="5" t="s">
        <v>916</v>
      </c>
      <c r="F589" s="6" t="s">
        <v>2086</v>
      </c>
      <c r="G589" s="7" t="s">
        <v>119</v>
      </c>
      <c r="H589" s="7" t="s">
        <v>1147</v>
      </c>
      <c r="I589" s="7"/>
      <c r="J589" s="7" t="s">
        <v>311</v>
      </c>
      <c r="K589" s="7" t="s">
        <v>311</v>
      </c>
      <c r="L589" s="7" t="s">
        <v>24</v>
      </c>
      <c r="M589" s="8" t="s">
        <v>5463</v>
      </c>
    </row>
    <row r="590" spans="1:13">
      <c r="A590" s="1">
        <v>589</v>
      </c>
      <c r="B590" s="1" t="str">
        <f t="shared" si="9"/>
        <v>17</v>
      </c>
      <c r="C590" s="2">
        <v>5717405546</v>
      </c>
      <c r="D590" s="4" t="s">
        <v>120</v>
      </c>
      <c r="E590" s="5" t="s">
        <v>2087</v>
      </c>
      <c r="F590" s="6" t="s">
        <v>1116</v>
      </c>
      <c r="G590" s="7" t="s">
        <v>119</v>
      </c>
      <c r="H590" s="7" t="s">
        <v>1147</v>
      </c>
      <c r="I590" s="7"/>
      <c r="J590" s="7" t="s">
        <v>311</v>
      </c>
      <c r="K590" s="7" t="s">
        <v>311</v>
      </c>
      <c r="L590" s="7" t="s">
        <v>24</v>
      </c>
      <c r="M590" s="8" t="s">
        <v>5463</v>
      </c>
    </row>
    <row r="591" spans="1:13">
      <c r="A591" s="1">
        <v>590</v>
      </c>
      <c r="B591" s="1" t="str">
        <f t="shared" si="9"/>
        <v>17</v>
      </c>
      <c r="C591" s="2">
        <v>5717406305</v>
      </c>
      <c r="D591" s="4" t="s">
        <v>120</v>
      </c>
      <c r="E591" s="5" t="s">
        <v>2088</v>
      </c>
      <c r="F591" s="6" t="s">
        <v>2089</v>
      </c>
      <c r="G591" s="7" t="s">
        <v>119</v>
      </c>
      <c r="H591" s="7" t="s">
        <v>1072</v>
      </c>
      <c r="I591" s="7"/>
      <c r="J591" s="7" t="s">
        <v>311</v>
      </c>
      <c r="K591" s="7" t="s">
        <v>311</v>
      </c>
      <c r="L591" s="7" t="s">
        <v>24</v>
      </c>
      <c r="M591" s="8" t="s">
        <v>5463</v>
      </c>
    </row>
    <row r="592" spans="1:13">
      <c r="A592" s="1">
        <v>591</v>
      </c>
      <c r="B592" s="1" t="str">
        <f t="shared" si="9"/>
        <v>17</v>
      </c>
      <c r="C592" s="2">
        <v>5717406341</v>
      </c>
      <c r="D592" s="4" t="s">
        <v>120</v>
      </c>
      <c r="E592" s="5" t="s">
        <v>442</v>
      </c>
      <c r="F592" s="6" t="s">
        <v>2090</v>
      </c>
      <c r="G592" s="7" t="s">
        <v>119</v>
      </c>
      <c r="H592" s="7" t="s">
        <v>1072</v>
      </c>
      <c r="I592" s="7"/>
      <c r="J592" s="7" t="s">
        <v>311</v>
      </c>
      <c r="K592" s="7" t="s">
        <v>311</v>
      </c>
      <c r="L592" s="7" t="s">
        <v>24</v>
      </c>
      <c r="M592" s="8" t="s">
        <v>5463</v>
      </c>
    </row>
    <row r="593" spans="1:13">
      <c r="A593" s="1">
        <v>592</v>
      </c>
      <c r="B593" s="1" t="str">
        <f t="shared" si="9"/>
        <v>17</v>
      </c>
      <c r="C593" s="2">
        <v>5717406350</v>
      </c>
      <c r="D593" s="4" t="s">
        <v>120</v>
      </c>
      <c r="E593" s="5" t="s">
        <v>277</v>
      </c>
      <c r="F593" s="6" t="s">
        <v>2091</v>
      </c>
      <c r="G593" s="7" t="s">
        <v>119</v>
      </c>
      <c r="H593" s="7" t="s">
        <v>1072</v>
      </c>
      <c r="I593" s="7"/>
      <c r="J593" s="7" t="s">
        <v>311</v>
      </c>
      <c r="K593" s="7" t="s">
        <v>311</v>
      </c>
      <c r="L593" s="7" t="s">
        <v>24</v>
      </c>
      <c r="M593" s="8" t="s">
        <v>5463</v>
      </c>
    </row>
    <row r="594" spans="1:13">
      <c r="A594" s="1">
        <v>593</v>
      </c>
      <c r="B594" s="1" t="str">
        <f t="shared" si="9"/>
        <v>17</v>
      </c>
      <c r="C594" s="2">
        <v>5717406389</v>
      </c>
      <c r="D594" s="4" t="s">
        <v>120</v>
      </c>
      <c r="E594" s="5" t="s">
        <v>755</v>
      </c>
      <c r="F594" s="6" t="s">
        <v>345</v>
      </c>
      <c r="G594" s="7" t="s">
        <v>119</v>
      </c>
      <c r="H594" s="7" t="s">
        <v>1120</v>
      </c>
      <c r="I594" s="7"/>
      <c r="J594" s="7" t="s">
        <v>311</v>
      </c>
      <c r="K594" s="7" t="s">
        <v>311</v>
      </c>
      <c r="L594" s="7" t="s">
        <v>24</v>
      </c>
      <c r="M594" s="8" t="s">
        <v>5463</v>
      </c>
    </row>
    <row r="595" spans="1:13">
      <c r="A595" s="1">
        <v>594</v>
      </c>
      <c r="B595" s="1" t="str">
        <f t="shared" si="9"/>
        <v>17</v>
      </c>
      <c r="C595" s="2">
        <v>5717406431</v>
      </c>
      <c r="D595" s="4" t="s">
        <v>120</v>
      </c>
      <c r="E595" s="5" t="s">
        <v>1204</v>
      </c>
      <c r="F595" s="6" t="s">
        <v>2092</v>
      </c>
      <c r="G595" s="7" t="s">
        <v>119</v>
      </c>
      <c r="H595" s="7" t="s">
        <v>1120</v>
      </c>
      <c r="I595" s="7"/>
      <c r="J595" s="7" t="s">
        <v>311</v>
      </c>
      <c r="K595" s="7" t="s">
        <v>311</v>
      </c>
      <c r="L595" s="7" t="s">
        <v>24</v>
      </c>
      <c r="M595" s="8" t="s">
        <v>5463</v>
      </c>
    </row>
    <row r="596" spans="1:13">
      <c r="A596" s="1">
        <v>595</v>
      </c>
      <c r="B596" s="1" t="str">
        <f t="shared" si="9"/>
        <v>17</v>
      </c>
      <c r="C596" s="2">
        <v>5717406471</v>
      </c>
      <c r="D596" s="4" t="s">
        <v>120</v>
      </c>
      <c r="E596" s="5" t="s">
        <v>615</v>
      </c>
      <c r="F596" s="6" t="s">
        <v>2093</v>
      </c>
      <c r="G596" s="7" t="s">
        <v>119</v>
      </c>
      <c r="H596" s="7" t="s">
        <v>1120</v>
      </c>
      <c r="I596" s="7"/>
      <c r="J596" s="7" t="s">
        <v>311</v>
      </c>
      <c r="K596" s="7" t="s">
        <v>311</v>
      </c>
      <c r="L596" s="7" t="s">
        <v>24</v>
      </c>
      <c r="M596" s="8" t="s">
        <v>5463</v>
      </c>
    </row>
    <row r="597" spans="1:13">
      <c r="A597" s="1">
        <v>596</v>
      </c>
      <c r="B597" s="1" t="str">
        <f t="shared" si="9"/>
        <v>17</v>
      </c>
      <c r="C597" s="2">
        <v>5717406493</v>
      </c>
      <c r="D597" s="4" t="s">
        <v>120</v>
      </c>
      <c r="E597" s="5" t="s">
        <v>483</v>
      </c>
      <c r="F597" s="6" t="s">
        <v>2094</v>
      </c>
      <c r="G597" s="7" t="s">
        <v>119</v>
      </c>
      <c r="H597" s="7" t="s">
        <v>1120</v>
      </c>
      <c r="I597" s="7"/>
      <c r="J597" s="7" t="s">
        <v>311</v>
      </c>
      <c r="K597" s="7" t="s">
        <v>311</v>
      </c>
      <c r="L597" s="7" t="s">
        <v>24</v>
      </c>
      <c r="M597" s="8" t="s">
        <v>5463</v>
      </c>
    </row>
    <row r="598" spans="1:13">
      <c r="A598" s="1">
        <v>597</v>
      </c>
      <c r="B598" s="1" t="str">
        <f t="shared" si="9"/>
        <v>17</v>
      </c>
      <c r="C598" s="2">
        <v>5717407814</v>
      </c>
      <c r="D598" s="4" t="s">
        <v>120</v>
      </c>
      <c r="E598" s="5" t="s">
        <v>682</v>
      </c>
      <c r="F598" s="6" t="s">
        <v>2095</v>
      </c>
      <c r="G598" s="7" t="s">
        <v>119</v>
      </c>
      <c r="H598" s="7" t="s">
        <v>1147</v>
      </c>
      <c r="I598" s="7"/>
      <c r="J598" s="7" t="s">
        <v>311</v>
      </c>
      <c r="K598" s="7" t="s">
        <v>311</v>
      </c>
      <c r="L598" s="7" t="s">
        <v>24</v>
      </c>
      <c r="M598" s="8" t="s">
        <v>5463</v>
      </c>
    </row>
    <row r="599" spans="1:13">
      <c r="A599" s="1">
        <v>598</v>
      </c>
      <c r="B599" s="1" t="str">
        <f t="shared" si="9"/>
        <v>17</v>
      </c>
      <c r="C599" s="2">
        <v>5717407832</v>
      </c>
      <c r="D599" s="4" t="s">
        <v>120</v>
      </c>
      <c r="E599" s="5" t="s">
        <v>2096</v>
      </c>
      <c r="F599" s="6" t="s">
        <v>2097</v>
      </c>
      <c r="G599" s="7" t="s">
        <v>119</v>
      </c>
      <c r="H599" s="7" t="s">
        <v>1072</v>
      </c>
      <c r="I599" s="7"/>
      <c r="J599" s="7" t="s">
        <v>311</v>
      </c>
      <c r="K599" s="7" t="s">
        <v>311</v>
      </c>
      <c r="L599" s="7" t="s">
        <v>24</v>
      </c>
      <c r="M599" s="8" t="s">
        <v>5463</v>
      </c>
    </row>
    <row r="600" spans="1:13">
      <c r="A600" s="1">
        <v>599</v>
      </c>
      <c r="B600" s="1" t="str">
        <f t="shared" si="9"/>
        <v>17</v>
      </c>
      <c r="C600" s="2">
        <v>5717407887</v>
      </c>
      <c r="D600" s="4" t="s">
        <v>120</v>
      </c>
      <c r="E600" s="5" t="s">
        <v>790</v>
      </c>
      <c r="F600" s="6" t="s">
        <v>2098</v>
      </c>
      <c r="G600" s="7" t="s">
        <v>119</v>
      </c>
      <c r="H600" s="7" t="s">
        <v>1072</v>
      </c>
      <c r="I600" s="7"/>
      <c r="J600" s="7" t="s">
        <v>311</v>
      </c>
      <c r="K600" s="7" t="s">
        <v>311</v>
      </c>
      <c r="L600" s="7" t="s">
        <v>24</v>
      </c>
      <c r="M600" s="8" t="s">
        <v>5463</v>
      </c>
    </row>
    <row r="601" spans="1:13">
      <c r="A601" s="1">
        <v>600</v>
      </c>
      <c r="B601" s="1" t="str">
        <f t="shared" si="9"/>
        <v>17</v>
      </c>
      <c r="C601" s="2">
        <v>5717407924</v>
      </c>
      <c r="D601" s="4" t="s">
        <v>120</v>
      </c>
      <c r="E601" s="5" t="s">
        <v>936</v>
      </c>
      <c r="F601" s="6" t="s">
        <v>1002</v>
      </c>
      <c r="G601" s="7" t="s">
        <v>119</v>
      </c>
      <c r="H601" s="7" t="s">
        <v>1072</v>
      </c>
      <c r="I601" s="7"/>
      <c r="J601" s="7" t="s">
        <v>311</v>
      </c>
      <c r="K601" s="7" t="s">
        <v>311</v>
      </c>
      <c r="L601" s="7" t="s">
        <v>24</v>
      </c>
      <c r="M601" s="8" t="s">
        <v>5463</v>
      </c>
    </row>
    <row r="602" spans="1:13">
      <c r="A602" s="1">
        <v>601</v>
      </c>
      <c r="B602" s="1" t="str">
        <f t="shared" si="9"/>
        <v>17</v>
      </c>
      <c r="C602" s="2">
        <v>5717407991</v>
      </c>
      <c r="D602" s="4" t="s">
        <v>120</v>
      </c>
      <c r="E602" s="5" t="s">
        <v>317</v>
      </c>
      <c r="F602" s="6" t="s">
        <v>2099</v>
      </c>
      <c r="G602" s="7" t="s">
        <v>119</v>
      </c>
      <c r="H602" s="7" t="s">
        <v>1120</v>
      </c>
      <c r="I602" s="7"/>
      <c r="J602" s="7" t="s">
        <v>311</v>
      </c>
      <c r="K602" s="7" t="s">
        <v>311</v>
      </c>
      <c r="L602" s="7" t="s">
        <v>24</v>
      </c>
      <c r="M602" s="8" t="s">
        <v>5463</v>
      </c>
    </row>
    <row r="603" spans="1:13">
      <c r="A603" s="1">
        <v>602</v>
      </c>
      <c r="B603" s="1" t="str">
        <f t="shared" si="9"/>
        <v>17</v>
      </c>
      <c r="C603" s="2">
        <v>5717409296</v>
      </c>
      <c r="D603" s="4" t="s">
        <v>120</v>
      </c>
      <c r="E603" s="5" t="s">
        <v>2100</v>
      </c>
      <c r="F603" s="6" t="s">
        <v>2101</v>
      </c>
      <c r="G603" s="7" t="s">
        <v>119</v>
      </c>
      <c r="H603" s="7" t="s">
        <v>1016</v>
      </c>
      <c r="I603" s="7"/>
      <c r="J603" s="7" t="s">
        <v>311</v>
      </c>
      <c r="K603" s="7" t="s">
        <v>311</v>
      </c>
      <c r="L603" s="7" t="s">
        <v>24</v>
      </c>
      <c r="M603" s="8" t="s">
        <v>5463</v>
      </c>
    </row>
    <row r="604" spans="1:13">
      <c r="A604" s="1">
        <v>603</v>
      </c>
      <c r="B604" s="1" t="str">
        <f t="shared" si="9"/>
        <v>17</v>
      </c>
      <c r="C604" s="2">
        <v>5717409339</v>
      </c>
      <c r="D604" s="4" t="s">
        <v>120</v>
      </c>
      <c r="E604" s="5" t="s">
        <v>1115</v>
      </c>
      <c r="F604" s="6" t="s">
        <v>2102</v>
      </c>
      <c r="G604" s="7" t="s">
        <v>119</v>
      </c>
      <c r="H604" s="7" t="s">
        <v>1016</v>
      </c>
      <c r="I604" s="7"/>
      <c r="J604" s="7" t="s">
        <v>311</v>
      </c>
      <c r="K604" s="7" t="s">
        <v>311</v>
      </c>
      <c r="L604" s="7" t="s">
        <v>24</v>
      </c>
      <c r="M604" s="8" t="s">
        <v>5463</v>
      </c>
    </row>
    <row r="605" spans="1:13">
      <c r="A605" s="1">
        <v>604</v>
      </c>
      <c r="B605" s="1" t="str">
        <f t="shared" si="9"/>
        <v>17</v>
      </c>
      <c r="C605" s="2">
        <v>5717409346</v>
      </c>
      <c r="D605" s="4" t="s">
        <v>120</v>
      </c>
      <c r="E605" s="5" t="s">
        <v>124</v>
      </c>
      <c r="F605" s="6" t="s">
        <v>1219</v>
      </c>
      <c r="G605" s="7" t="s">
        <v>119</v>
      </c>
      <c r="H605" s="7" t="s">
        <v>1016</v>
      </c>
      <c r="I605" s="7"/>
      <c r="J605" s="7" t="s">
        <v>311</v>
      </c>
      <c r="K605" s="7" t="s">
        <v>311</v>
      </c>
      <c r="L605" s="7" t="s">
        <v>24</v>
      </c>
      <c r="M605" s="8" t="s">
        <v>5463</v>
      </c>
    </row>
    <row r="606" spans="1:13">
      <c r="A606" s="1">
        <v>605</v>
      </c>
      <c r="B606" s="1" t="str">
        <f t="shared" si="9"/>
        <v>17</v>
      </c>
      <c r="C606" s="2">
        <v>5717409355</v>
      </c>
      <c r="D606" s="4" t="s">
        <v>120</v>
      </c>
      <c r="E606" s="5" t="s">
        <v>483</v>
      </c>
      <c r="F606" s="6" t="s">
        <v>2103</v>
      </c>
      <c r="G606" s="7" t="s">
        <v>119</v>
      </c>
      <c r="H606" s="7" t="s">
        <v>1016</v>
      </c>
      <c r="I606" s="7"/>
      <c r="J606" s="7" t="s">
        <v>311</v>
      </c>
      <c r="K606" s="7" t="s">
        <v>311</v>
      </c>
      <c r="L606" s="7" t="s">
        <v>24</v>
      </c>
      <c r="M606" s="8" t="s">
        <v>5463</v>
      </c>
    </row>
    <row r="607" spans="1:13">
      <c r="A607" s="1">
        <v>606</v>
      </c>
      <c r="B607" s="1" t="str">
        <f t="shared" si="9"/>
        <v>17</v>
      </c>
      <c r="C607" s="2">
        <v>5717404613</v>
      </c>
      <c r="D607" s="4" t="s">
        <v>120</v>
      </c>
      <c r="E607" s="5" t="s">
        <v>851</v>
      </c>
      <c r="F607" s="6" t="s">
        <v>2104</v>
      </c>
      <c r="G607" s="7" t="s">
        <v>119</v>
      </c>
      <c r="H607" s="7" t="s">
        <v>1147</v>
      </c>
      <c r="I607" s="7"/>
      <c r="J607" s="7" t="s">
        <v>311</v>
      </c>
      <c r="K607" s="7" t="s">
        <v>311</v>
      </c>
      <c r="L607" s="7" t="s">
        <v>24</v>
      </c>
      <c r="M607" s="8" t="s">
        <v>5463</v>
      </c>
    </row>
    <row r="608" spans="1:13">
      <c r="A608" s="1">
        <v>607</v>
      </c>
      <c r="B608" s="1" t="str">
        <f t="shared" si="9"/>
        <v>17</v>
      </c>
      <c r="C608" s="2">
        <v>5717404631</v>
      </c>
      <c r="D608" s="4" t="s">
        <v>120</v>
      </c>
      <c r="E608" s="5" t="s">
        <v>2105</v>
      </c>
      <c r="F608" s="6" t="s">
        <v>2106</v>
      </c>
      <c r="G608" s="7" t="s">
        <v>119</v>
      </c>
      <c r="H608" s="7" t="s">
        <v>1147</v>
      </c>
      <c r="I608" s="7"/>
      <c r="J608" s="7" t="s">
        <v>311</v>
      </c>
      <c r="K608" s="7" t="s">
        <v>311</v>
      </c>
      <c r="L608" s="7" t="s">
        <v>24</v>
      </c>
      <c r="M608" s="8" t="s">
        <v>5463</v>
      </c>
    </row>
    <row r="609" spans="1:13">
      <c r="A609" s="1">
        <v>608</v>
      </c>
      <c r="B609" s="1" t="str">
        <f t="shared" si="9"/>
        <v>17</v>
      </c>
      <c r="C609" s="2">
        <v>5717404693</v>
      </c>
      <c r="D609" s="4" t="s">
        <v>120</v>
      </c>
      <c r="E609" s="5" t="s">
        <v>131</v>
      </c>
      <c r="F609" s="6" t="s">
        <v>1071</v>
      </c>
      <c r="G609" s="7" t="s">
        <v>119</v>
      </c>
      <c r="H609" s="7" t="s">
        <v>1147</v>
      </c>
      <c r="I609" s="7"/>
      <c r="J609" s="7" t="s">
        <v>311</v>
      </c>
      <c r="K609" s="7" t="s">
        <v>311</v>
      </c>
      <c r="L609" s="7" t="s">
        <v>24</v>
      </c>
      <c r="M609" s="8" t="s">
        <v>5463</v>
      </c>
    </row>
    <row r="610" spans="1:13">
      <c r="A610" s="1">
        <v>609</v>
      </c>
      <c r="B610" s="1" t="str">
        <f t="shared" si="9"/>
        <v>17</v>
      </c>
      <c r="C610" s="2">
        <v>5717404729</v>
      </c>
      <c r="D610" s="4" t="s">
        <v>120</v>
      </c>
      <c r="E610" s="5" t="s">
        <v>2107</v>
      </c>
      <c r="F610" s="6" t="s">
        <v>2108</v>
      </c>
      <c r="G610" s="7" t="s">
        <v>119</v>
      </c>
      <c r="H610" s="7" t="s">
        <v>1147</v>
      </c>
      <c r="I610" s="7"/>
      <c r="J610" s="7" t="s">
        <v>311</v>
      </c>
      <c r="K610" s="7" t="s">
        <v>311</v>
      </c>
      <c r="L610" s="7" t="s">
        <v>24</v>
      </c>
      <c r="M610" s="8" t="s">
        <v>5463</v>
      </c>
    </row>
    <row r="611" spans="1:13">
      <c r="A611" s="1">
        <v>610</v>
      </c>
      <c r="B611" s="1" t="str">
        <f t="shared" si="9"/>
        <v>17</v>
      </c>
      <c r="C611" s="2">
        <v>5717404741</v>
      </c>
      <c r="D611" s="4" t="s">
        <v>120</v>
      </c>
      <c r="E611" s="5" t="s">
        <v>2109</v>
      </c>
      <c r="F611" s="6" t="s">
        <v>2110</v>
      </c>
      <c r="G611" s="7" t="s">
        <v>119</v>
      </c>
      <c r="H611" s="7" t="s">
        <v>1147</v>
      </c>
      <c r="I611" s="7"/>
      <c r="J611" s="7" t="s">
        <v>311</v>
      </c>
      <c r="K611" s="7" t="s">
        <v>311</v>
      </c>
      <c r="L611" s="7" t="s">
        <v>24</v>
      </c>
      <c r="M611" s="8" t="s">
        <v>5463</v>
      </c>
    </row>
    <row r="612" spans="1:13">
      <c r="A612" s="1">
        <v>611</v>
      </c>
      <c r="B612" s="1" t="str">
        <f t="shared" si="9"/>
        <v>17</v>
      </c>
      <c r="C612" s="2">
        <v>5717404774</v>
      </c>
      <c r="D612" s="4" t="s">
        <v>120</v>
      </c>
      <c r="E612" s="5" t="s">
        <v>2111</v>
      </c>
      <c r="F612" s="6" t="s">
        <v>146</v>
      </c>
      <c r="G612" s="7" t="s">
        <v>119</v>
      </c>
      <c r="H612" s="7" t="s">
        <v>1147</v>
      </c>
      <c r="I612" s="7"/>
      <c r="J612" s="7" t="s">
        <v>311</v>
      </c>
      <c r="K612" s="7" t="s">
        <v>311</v>
      </c>
      <c r="L612" s="7" t="s">
        <v>24</v>
      </c>
      <c r="M612" s="8" t="s">
        <v>5463</v>
      </c>
    </row>
    <row r="613" spans="1:13">
      <c r="A613" s="1">
        <v>612</v>
      </c>
      <c r="B613" s="1" t="str">
        <f t="shared" si="9"/>
        <v>17</v>
      </c>
      <c r="C613" s="2">
        <v>5717404824</v>
      </c>
      <c r="D613" s="4" t="s">
        <v>120</v>
      </c>
      <c r="E613" s="5" t="s">
        <v>458</v>
      </c>
      <c r="F613" s="6" t="s">
        <v>2112</v>
      </c>
      <c r="G613" s="7" t="s">
        <v>119</v>
      </c>
      <c r="H613" s="7" t="s">
        <v>1147</v>
      </c>
      <c r="I613" s="7"/>
      <c r="J613" s="7" t="s">
        <v>311</v>
      </c>
      <c r="K613" s="7" t="s">
        <v>311</v>
      </c>
      <c r="L613" s="7" t="s">
        <v>24</v>
      </c>
      <c r="M613" s="8" t="s">
        <v>5463</v>
      </c>
    </row>
    <row r="614" spans="1:13">
      <c r="A614" s="1">
        <v>613</v>
      </c>
      <c r="B614" s="1" t="str">
        <f t="shared" si="9"/>
        <v>17</v>
      </c>
      <c r="C614" s="2">
        <v>5717404846</v>
      </c>
      <c r="D614" s="4" t="s">
        <v>120</v>
      </c>
      <c r="E614" s="5" t="s">
        <v>2113</v>
      </c>
      <c r="F614" s="6" t="s">
        <v>2114</v>
      </c>
      <c r="G614" s="7" t="s">
        <v>119</v>
      </c>
      <c r="H614" s="7" t="s">
        <v>1147</v>
      </c>
      <c r="I614" s="7"/>
      <c r="J614" s="7" t="s">
        <v>311</v>
      </c>
      <c r="K614" s="7" t="s">
        <v>311</v>
      </c>
      <c r="L614" s="7" t="s">
        <v>24</v>
      </c>
      <c r="M614" s="8" t="s">
        <v>5463</v>
      </c>
    </row>
    <row r="615" spans="1:13">
      <c r="A615" s="1">
        <v>614</v>
      </c>
      <c r="B615" s="1" t="str">
        <f t="shared" si="9"/>
        <v>17</v>
      </c>
      <c r="C615" s="2">
        <v>5717406530</v>
      </c>
      <c r="D615" s="4" t="s">
        <v>120</v>
      </c>
      <c r="E615" s="5" t="s">
        <v>2115</v>
      </c>
      <c r="F615" s="6" t="s">
        <v>2116</v>
      </c>
      <c r="G615" s="7" t="s">
        <v>119</v>
      </c>
      <c r="H615" s="7" t="s">
        <v>1082</v>
      </c>
      <c r="I615" s="7"/>
      <c r="J615" s="7" t="s">
        <v>311</v>
      </c>
      <c r="K615" s="7" t="s">
        <v>311</v>
      </c>
      <c r="L615" s="7" t="s">
        <v>24</v>
      </c>
      <c r="M615" s="8" t="s">
        <v>5463</v>
      </c>
    </row>
    <row r="616" spans="1:13">
      <c r="A616" s="1">
        <v>615</v>
      </c>
      <c r="B616" s="1" t="str">
        <f t="shared" si="9"/>
        <v>17</v>
      </c>
      <c r="C616" s="2">
        <v>5717406567</v>
      </c>
      <c r="D616" s="4" t="s">
        <v>120</v>
      </c>
      <c r="E616" s="5" t="s">
        <v>150</v>
      </c>
      <c r="F616" s="6" t="s">
        <v>2117</v>
      </c>
      <c r="G616" s="7" t="s">
        <v>119</v>
      </c>
      <c r="H616" s="7" t="s">
        <v>1082</v>
      </c>
      <c r="I616" s="7"/>
      <c r="J616" s="7" t="s">
        <v>311</v>
      </c>
      <c r="K616" s="7" t="s">
        <v>311</v>
      </c>
      <c r="L616" s="7" t="s">
        <v>24</v>
      </c>
      <c r="M616" s="8" t="s">
        <v>5463</v>
      </c>
    </row>
    <row r="617" spans="1:13">
      <c r="A617" s="1">
        <v>616</v>
      </c>
      <c r="B617" s="1" t="str">
        <f t="shared" si="9"/>
        <v>17</v>
      </c>
      <c r="C617" s="2">
        <v>5717406585</v>
      </c>
      <c r="D617" s="4" t="s">
        <v>121</v>
      </c>
      <c r="E617" s="5" t="s">
        <v>2118</v>
      </c>
      <c r="F617" s="6" t="s">
        <v>1096</v>
      </c>
      <c r="G617" s="7" t="s">
        <v>119</v>
      </c>
      <c r="H617" s="7" t="s">
        <v>1082</v>
      </c>
      <c r="I617" s="7"/>
      <c r="J617" s="7" t="s">
        <v>311</v>
      </c>
      <c r="K617" s="7" t="s">
        <v>311</v>
      </c>
      <c r="L617" s="7" t="s">
        <v>24</v>
      </c>
      <c r="M617" s="8" t="s">
        <v>5463</v>
      </c>
    </row>
    <row r="618" spans="1:13">
      <c r="A618" s="1">
        <v>617</v>
      </c>
      <c r="B618" s="1" t="str">
        <f t="shared" si="9"/>
        <v>17</v>
      </c>
      <c r="C618" s="2">
        <v>5717406592</v>
      </c>
      <c r="D618" s="4" t="s">
        <v>120</v>
      </c>
      <c r="E618" s="5" t="s">
        <v>138</v>
      </c>
      <c r="F618" s="6" t="s">
        <v>346</v>
      </c>
      <c r="G618" s="7" t="s">
        <v>119</v>
      </c>
      <c r="H618" s="7" t="s">
        <v>1082</v>
      </c>
      <c r="I618" s="7"/>
      <c r="J618" s="7" t="s">
        <v>311</v>
      </c>
      <c r="K618" s="7" t="s">
        <v>311</v>
      </c>
      <c r="L618" s="7" t="s">
        <v>24</v>
      </c>
      <c r="M618" s="8" t="s">
        <v>5463</v>
      </c>
    </row>
    <row r="619" spans="1:13">
      <c r="A619" s="1">
        <v>618</v>
      </c>
      <c r="B619" s="1" t="str">
        <f t="shared" si="9"/>
        <v>17</v>
      </c>
      <c r="C619" s="2">
        <v>5717406648</v>
      </c>
      <c r="D619" s="4" t="s">
        <v>120</v>
      </c>
      <c r="E619" s="5" t="s">
        <v>2119</v>
      </c>
      <c r="F619" s="6" t="s">
        <v>400</v>
      </c>
      <c r="G619" s="7" t="s">
        <v>119</v>
      </c>
      <c r="H619" s="7" t="s">
        <v>1082</v>
      </c>
      <c r="I619" s="7"/>
      <c r="J619" s="7" t="s">
        <v>311</v>
      </c>
      <c r="K619" s="7" t="s">
        <v>311</v>
      </c>
      <c r="L619" s="7" t="s">
        <v>24</v>
      </c>
      <c r="M619" s="8" t="s">
        <v>5463</v>
      </c>
    </row>
    <row r="620" spans="1:13">
      <c r="A620" s="1">
        <v>619</v>
      </c>
      <c r="B620" s="1" t="str">
        <f t="shared" si="9"/>
        <v>17</v>
      </c>
      <c r="C620" s="2">
        <v>5717406705</v>
      </c>
      <c r="D620" s="4" t="s">
        <v>120</v>
      </c>
      <c r="E620" s="5" t="s">
        <v>244</v>
      </c>
      <c r="F620" s="6" t="s">
        <v>2120</v>
      </c>
      <c r="G620" s="7" t="s">
        <v>119</v>
      </c>
      <c r="H620" s="7" t="s">
        <v>1082</v>
      </c>
      <c r="I620" s="7"/>
      <c r="J620" s="7" t="s">
        <v>311</v>
      </c>
      <c r="K620" s="7" t="s">
        <v>311</v>
      </c>
      <c r="L620" s="7" t="s">
        <v>24</v>
      </c>
      <c r="M620" s="8" t="s">
        <v>5463</v>
      </c>
    </row>
    <row r="621" spans="1:13">
      <c r="A621" s="1">
        <v>620</v>
      </c>
      <c r="B621" s="1" t="str">
        <f t="shared" si="9"/>
        <v>17</v>
      </c>
      <c r="C621" s="2">
        <v>5717406716</v>
      </c>
      <c r="D621" s="4" t="s">
        <v>120</v>
      </c>
      <c r="E621" s="5" t="s">
        <v>2121</v>
      </c>
      <c r="F621" s="6" t="s">
        <v>2122</v>
      </c>
      <c r="G621" s="7">
        <v>1</v>
      </c>
      <c r="H621" s="7" t="s">
        <v>1082</v>
      </c>
      <c r="I621" s="7"/>
      <c r="J621" s="7" t="s">
        <v>311</v>
      </c>
      <c r="K621" s="7" t="s">
        <v>311</v>
      </c>
      <c r="L621" s="7" t="s">
        <v>24</v>
      </c>
      <c r="M621" s="8" t="s">
        <v>5463</v>
      </c>
    </row>
    <row r="622" spans="1:13">
      <c r="A622" s="1">
        <v>621</v>
      </c>
      <c r="B622" s="1" t="str">
        <f t="shared" si="9"/>
        <v>17</v>
      </c>
      <c r="C622" s="2">
        <v>5717406729</v>
      </c>
      <c r="D622" s="4" t="s">
        <v>120</v>
      </c>
      <c r="E622" s="5" t="s">
        <v>976</v>
      </c>
      <c r="F622" s="6" t="s">
        <v>2123</v>
      </c>
      <c r="G622" s="7">
        <v>1</v>
      </c>
      <c r="H622" s="7" t="s">
        <v>1082</v>
      </c>
      <c r="I622" s="7"/>
      <c r="J622" s="7" t="s">
        <v>311</v>
      </c>
      <c r="K622" s="7" t="s">
        <v>311</v>
      </c>
      <c r="L622" s="7" t="s">
        <v>24</v>
      </c>
      <c r="M622" s="8" t="s">
        <v>5463</v>
      </c>
    </row>
    <row r="623" spans="1:13">
      <c r="A623" s="1">
        <v>622</v>
      </c>
      <c r="B623" s="1" t="str">
        <f t="shared" si="9"/>
        <v>17</v>
      </c>
      <c r="C623" s="2">
        <v>5717408033</v>
      </c>
      <c r="D623" s="4" t="s">
        <v>121</v>
      </c>
      <c r="E623" s="5" t="s">
        <v>344</v>
      </c>
      <c r="F623" s="6" t="s">
        <v>1921</v>
      </c>
      <c r="G623" s="7">
        <v>1</v>
      </c>
      <c r="H623" s="7" t="s">
        <v>1082</v>
      </c>
      <c r="I623" s="7"/>
      <c r="J623" s="7" t="s">
        <v>311</v>
      </c>
      <c r="K623" s="7" t="s">
        <v>311</v>
      </c>
      <c r="L623" s="7" t="s">
        <v>24</v>
      </c>
      <c r="M623" s="8" t="s">
        <v>5463</v>
      </c>
    </row>
    <row r="624" spans="1:13">
      <c r="A624" s="1">
        <v>623</v>
      </c>
      <c r="B624" s="1" t="str">
        <f t="shared" si="9"/>
        <v>17</v>
      </c>
      <c r="C624" s="2">
        <v>5717408105</v>
      </c>
      <c r="D624" s="4" t="s">
        <v>121</v>
      </c>
      <c r="E624" s="5" t="s">
        <v>550</v>
      </c>
      <c r="F624" s="6" t="s">
        <v>2124</v>
      </c>
      <c r="G624" s="7">
        <v>1</v>
      </c>
      <c r="H624" s="7" t="s">
        <v>1082</v>
      </c>
      <c r="I624" s="7"/>
      <c r="J624" s="7" t="s">
        <v>311</v>
      </c>
      <c r="K624" s="7" t="s">
        <v>311</v>
      </c>
      <c r="L624" s="7" t="s">
        <v>24</v>
      </c>
      <c r="M624" s="8" t="s">
        <v>5463</v>
      </c>
    </row>
    <row r="625" spans="1:13">
      <c r="A625" s="1">
        <v>624</v>
      </c>
      <c r="B625" s="1" t="str">
        <f t="shared" si="9"/>
        <v>17</v>
      </c>
      <c r="C625" s="2">
        <v>5717408150</v>
      </c>
      <c r="D625" s="4" t="s">
        <v>120</v>
      </c>
      <c r="E625" s="5" t="s">
        <v>883</v>
      </c>
      <c r="F625" s="6" t="s">
        <v>1128</v>
      </c>
      <c r="G625" s="7">
        <v>1</v>
      </c>
      <c r="H625" s="7" t="s">
        <v>1082</v>
      </c>
      <c r="I625" s="7"/>
      <c r="J625" s="7" t="s">
        <v>311</v>
      </c>
      <c r="K625" s="7" t="s">
        <v>311</v>
      </c>
      <c r="L625" s="7" t="s">
        <v>24</v>
      </c>
      <c r="M625" s="8" t="s">
        <v>5463</v>
      </c>
    </row>
    <row r="626" spans="1:13">
      <c r="A626" s="1">
        <v>625</v>
      </c>
      <c r="B626" s="1" t="str">
        <f t="shared" si="9"/>
        <v>17</v>
      </c>
      <c r="C626" s="2">
        <v>5717408161</v>
      </c>
      <c r="D626" s="4" t="s">
        <v>121</v>
      </c>
      <c r="E626" s="5" t="s">
        <v>542</v>
      </c>
      <c r="F626" s="6" t="s">
        <v>2125</v>
      </c>
      <c r="G626" s="7">
        <v>1</v>
      </c>
      <c r="H626" s="7" t="s">
        <v>1082</v>
      </c>
      <c r="I626" s="7"/>
      <c r="J626" s="7" t="s">
        <v>311</v>
      </c>
      <c r="K626" s="7" t="s">
        <v>311</v>
      </c>
      <c r="L626" s="7" t="s">
        <v>24</v>
      </c>
      <c r="M626" s="8" t="s">
        <v>5463</v>
      </c>
    </row>
    <row r="627" spans="1:13">
      <c r="A627" s="1">
        <v>626</v>
      </c>
      <c r="B627" s="1" t="str">
        <f t="shared" si="9"/>
        <v>17</v>
      </c>
      <c r="C627" s="2">
        <v>5717408208</v>
      </c>
      <c r="D627" s="4" t="s">
        <v>121</v>
      </c>
      <c r="E627" s="5" t="s">
        <v>2126</v>
      </c>
      <c r="F627" s="6" t="s">
        <v>2127</v>
      </c>
      <c r="G627" s="7">
        <v>1</v>
      </c>
      <c r="H627" s="7" t="s">
        <v>1082</v>
      </c>
      <c r="I627" s="7"/>
      <c r="J627" s="7" t="s">
        <v>311</v>
      </c>
      <c r="K627" s="7" t="s">
        <v>311</v>
      </c>
      <c r="L627" s="7" t="s">
        <v>24</v>
      </c>
      <c r="M627" s="8" t="s">
        <v>5463</v>
      </c>
    </row>
    <row r="628" spans="1:13">
      <c r="A628" s="1">
        <v>627</v>
      </c>
      <c r="B628" s="1" t="str">
        <f t="shared" si="9"/>
        <v>17</v>
      </c>
      <c r="C628" s="2">
        <v>5717409575</v>
      </c>
      <c r="D628" s="4" t="s">
        <v>120</v>
      </c>
      <c r="E628" s="5" t="s">
        <v>1063</v>
      </c>
      <c r="F628" s="6" t="s">
        <v>2128</v>
      </c>
      <c r="G628" s="7">
        <v>2</v>
      </c>
      <c r="H628" s="7" t="s">
        <v>1147</v>
      </c>
      <c r="I628" s="7"/>
      <c r="J628" s="7" t="s">
        <v>311</v>
      </c>
      <c r="K628" s="7" t="s">
        <v>311</v>
      </c>
      <c r="L628" s="7" t="s">
        <v>24</v>
      </c>
      <c r="M628" s="8" t="s">
        <v>5463</v>
      </c>
    </row>
    <row r="629" spans="1:13">
      <c r="A629" s="1">
        <v>628</v>
      </c>
      <c r="B629" s="1" t="str">
        <f t="shared" si="9"/>
        <v>17</v>
      </c>
      <c r="C629" s="2">
        <v>5817404070</v>
      </c>
      <c r="D629" s="4" t="s">
        <v>120</v>
      </c>
      <c r="E629" s="5" t="s">
        <v>996</v>
      </c>
      <c r="F629" s="6" t="s">
        <v>2129</v>
      </c>
      <c r="G629" s="7">
        <v>2</v>
      </c>
      <c r="H629" s="7" t="s">
        <v>1036</v>
      </c>
      <c r="I629" s="7"/>
      <c r="J629" s="7" t="s">
        <v>311</v>
      </c>
      <c r="K629" s="7" t="s">
        <v>311</v>
      </c>
      <c r="L629" s="7" t="s">
        <v>24</v>
      </c>
      <c r="M629" s="8" t="s">
        <v>5463</v>
      </c>
    </row>
    <row r="630" spans="1:13">
      <c r="A630" s="1">
        <v>629</v>
      </c>
      <c r="B630" s="1" t="str">
        <f t="shared" si="9"/>
        <v>17</v>
      </c>
      <c r="C630" s="2">
        <v>5717404879</v>
      </c>
      <c r="D630" s="4" t="s">
        <v>120</v>
      </c>
      <c r="E630" s="5" t="s">
        <v>2130</v>
      </c>
      <c r="F630" s="6" t="s">
        <v>2131</v>
      </c>
      <c r="G630" s="7">
        <v>2</v>
      </c>
      <c r="H630" s="7" t="s">
        <v>1147</v>
      </c>
      <c r="I630" s="7"/>
      <c r="J630" s="7" t="s">
        <v>311</v>
      </c>
      <c r="K630" s="7" t="s">
        <v>311</v>
      </c>
      <c r="L630" s="7" t="s">
        <v>24</v>
      </c>
      <c r="M630" s="8" t="s">
        <v>5463</v>
      </c>
    </row>
    <row r="631" spans="1:13">
      <c r="A631" s="1">
        <v>630</v>
      </c>
      <c r="B631" s="1" t="str">
        <f t="shared" si="9"/>
        <v>17</v>
      </c>
      <c r="C631" s="2">
        <v>5717404963</v>
      </c>
      <c r="D631" s="4" t="s">
        <v>120</v>
      </c>
      <c r="E631" s="5" t="s">
        <v>2132</v>
      </c>
      <c r="F631" s="6" t="s">
        <v>2133</v>
      </c>
      <c r="G631" s="7">
        <v>2</v>
      </c>
      <c r="H631" s="7" t="s">
        <v>1147</v>
      </c>
      <c r="I631" s="7"/>
      <c r="J631" s="7" t="s">
        <v>311</v>
      </c>
      <c r="K631" s="7" t="s">
        <v>311</v>
      </c>
      <c r="L631" s="7" t="s">
        <v>24</v>
      </c>
      <c r="M631" s="8" t="s">
        <v>5463</v>
      </c>
    </row>
    <row r="632" spans="1:13">
      <c r="A632" s="1">
        <v>631</v>
      </c>
      <c r="B632" s="1" t="str">
        <f t="shared" si="9"/>
        <v>17</v>
      </c>
      <c r="C632" s="2">
        <v>5717405005</v>
      </c>
      <c r="D632" s="4" t="s">
        <v>120</v>
      </c>
      <c r="E632" s="5" t="s">
        <v>2134</v>
      </c>
      <c r="F632" s="6" t="s">
        <v>2135</v>
      </c>
      <c r="G632" s="7">
        <v>2</v>
      </c>
      <c r="H632" s="7" t="s">
        <v>1147</v>
      </c>
      <c r="I632" s="7"/>
      <c r="J632" s="7" t="s">
        <v>311</v>
      </c>
      <c r="K632" s="7" t="s">
        <v>311</v>
      </c>
      <c r="L632" s="7" t="s">
        <v>24</v>
      </c>
      <c r="M632" s="8" t="s">
        <v>5463</v>
      </c>
    </row>
    <row r="633" spans="1:13">
      <c r="A633" s="1">
        <v>632</v>
      </c>
      <c r="B633" s="1" t="str">
        <f t="shared" si="9"/>
        <v>17</v>
      </c>
      <c r="C633" s="2">
        <v>5717405029</v>
      </c>
      <c r="D633" s="4" t="s">
        <v>120</v>
      </c>
      <c r="E633" s="5" t="s">
        <v>2136</v>
      </c>
      <c r="F633" s="6" t="s">
        <v>2137</v>
      </c>
      <c r="G633" s="7">
        <v>2</v>
      </c>
      <c r="H633" s="7" t="s">
        <v>1147</v>
      </c>
      <c r="I633" s="7"/>
      <c r="J633" s="7" t="s">
        <v>311</v>
      </c>
      <c r="K633" s="7" t="s">
        <v>311</v>
      </c>
      <c r="L633" s="7" t="s">
        <v>24</v>
      </c>
      <c r="M633" s="8" t="s">
        <v>5463</v>
      </c>
    </row>
    <row r="634" spans="1:13">
      <c r="A634" s="1">
        <v>633</v>
      </c>
      <c r="B634" s="1" t="str">
        <f t="shared" si="9"/>
        <v>17</v>
      </c>
      <c r="C634" s="2">
        <v>5717405050</v>
      </c>
      <c r="D634" s="4" t="s">
        <v>120</v>
      </c>
      <c r="E634" s="5" t="s">
        <v>2138</v>
      </c>
      <c r="F634" s="6" t="s">
        <v>705</v>
      </c>
      <c r="G634" s="7">
        <v>2</v>
      </c>
      <c r="H634" s="7" t="s">
        <v>1147</v>
      </c>
      <c r="I634" s="7"/>
      <c r="J634" s="7" t="s">
        <v>311</v>
      </c>
      <c r="K634" s="7" t="s">
        <v>311</v>
      </c>
      <c r="L634" s="7" t="s">
        <v>24</v>
      </c>
      <c r="M634" s="8" t="s">
        <v>5463</v>
      </c>
    </row>
    <row r="635" spans="1:13">
      <c r="A635" s="1">
        <v>634</v>
      </c>
      <c r="B635" s="1" t="str">
        <f t="shared" si="9"/>
        <v>17</v>
      </c>
      <c r="C635" s="2">
        <v>5717405074</v>
      </c>
      <c r="D635" s="4" t="s">
        <v>121</v>
      </c>
      <c r="E635" s="5" t="s">
        <v>1054</v>
      </c>
      <c r="F635" s="6" t="s">
        <v>441</v>
      </c>
      <c r="G635" s="7">
        <v>2</v>
      </c>
      <c r="H635" s="7" t="s">
        <v>1147</v>
      </c>
      <c r="I635" s="7"/>
      <c r="J635" s="7" t="s">
        <v>311</v>
      </c>
      <c r="K635" s="7" t="s">
        <v>311</v>
      </c>
      <c r="L635" s="7" t="s">
        <v>24</v>
      </c>
      <c r="M635" s="8" t="s">
        <v>5463</v>
      </c>
    </row>
    <row r="636" spans="1:13">
      <c r="A636" s="1">
        <v>635</v>
      </c>
      <c r="B636" s="1" t="str">
        <f t="shared" si="9"/>
        <v>17</v>
      </c>
      <c r="C636" s="2">
        <v>5717405096</v>
      </c>
      <c r="D636" s="4" t="s">
        <v>120</v>
      </c>
      <c r="E636" s="5" t="s">
        <v>300</v>
      </c>
      <c r="F636" s="6" t="s">
        <v>2139</v>
      </c>
      <c r="G636" s="7" t="s">
        <v>119</v>
      </c>
      <c r="H636" s="7" t="s">
        <v>1147</v>
      </c>
      <c r="I636" s="7"/>
      <c r="J636" s="7" t="s">
        <v>311</v>
      </c>
      <c r="K636" s="7" t="s">
        <v>311</v>
      </c>
      <c r="L636" s="7" t="s">
        <v>24</v>
      </c>
      <c r="M636" s="8" t="s">
        <v>5463</v>
      </c>
    </row>
    <row r="637" spans="1:13">
      <c r="A637" s="1">
        <v>636</v>
      </c>
      <c r="B637" s="1" t="str">
        <f t="shared" si="9"/>
        <v>17</v>
      </c>
      <c r="C637" s="2">
        <v>5717405106</v>
      </c>
      <c r="D637" s="4" t="s">
        <v>120</v>
      </c>
      <c r="E637" s="5" t="s">
        <v>2140</v>
      </c>
      <c r="F637" s="6" t="s">
        <v>2141</v>
      </c>
      <c r="G637" s="7" t="s">
        <v>119</v>
      </c>
      <c r="H637" s="7" t="s">
        <v>1147</v>
      </c>
      <c r="I637" s="7"/>
      <c r="J637" s="7" t="s">
        <v>311</v>
      </c>
      <c r="K637" s="7" t="s">
        <v>311</v>
      </c>
      <c r="L637" s="7" t="s">
        <v>24</v>
      </c>
      <c r="M637" s="8" t="s">
        <v>5463</v>
      </c>
    </row>
    <row r="638" spans="1:13">
      <c r="A638" s="1">
        <v>637</v>
      </c>
      <c r="B638" s="1" t="str">
        <f t="shared" si="9"/>
        <v>17</v>
      </c>
      <c r="C638" s="2">
        <v>5817404346</v>
      </c>
      <c r="D638" s="4" t="s">
        <v>120</v>
      </c>
      <c r="E638" s="5" t="s">
        <v>2142</v>
      </c>
      <c r="F638" s="6" t="s">
        <v>2143</v>
      </c>
      <c r="G638" s="7" t="s">
        <v>119</v>
      </c>
      <c r="H638" s="7" t="s">
        <v>1036</v>
      </c>
      <c r="I638" s="7"/>
      <c r="J638" s="7" t="s">
        <v>311</v>
      </c>
      <c r="K638" s="7" t="s">
        <v>311</v>
      </c>
      <c r="L638" s="7" t="s">
        <v>24</v>
      </c>
      <c r="M638" s="8" t="s">
        <v>5463</v>
      </c>
    </row>
    <row r="639" spans="1:13">
      <c r="A639" s="1">
        <v>638</v>
      </c>
      <c r="B639" s="1" t="str">
        <f t="shared" si="9"/>
        <v>17</v>
      </c>
      <c r="C639" s="2">
        <v>5717403939</v>
      </c>
      <c r="D639" s="4" t="s">
        <v>120</v>
      </c>
      <c r="E639" s="5" t="s">
        <v>2144</v>
      </c>
      <c r="F639" s="6" t="s">
        <v>708</v>
      </c>
      <c r="G639" s="7" t="s">
        <v>119</v>
      </c>
      <c r="H639" s="7" t="s">
        <v>1016</v>
      </c>
      <c r="I639" s="7"/>
      <c r="J639" s="7" t="s">
        <v>311</v>
      </c>
      <c r="K639" s="7" t="s">
        <v>311</v>
      </c>
      <c r="L639" s="7" t="s">
        <v>24</v>
      </c>
      <c r="M639" s="8" t="s">
        <v>5463</v>
      </c>
    </row>
    <row r="640" spans="1:13">
      <c r="A640" s="1">
        <v>639</v>
      </c>
      <c r="B640" s="1" t="str">
        <f t="shared" si="9"/>
        <v>17</v>
      </c>
      <c r="C640" s="2">
        <v>5717404006</v>
      </c>
      <c r="D640" s="4" t="s">
        <v>120</v>
      </c>
      <c r="E640" s="5" t="s">
        <v>440</v>
      </c>
      <c r="F640" s="6" t="s">
        <v>2145</v>
      </c>
      <c r="G640" s="7" t="s">
        <v>119</v>
      </c>
      <c r="H640" s="7" t="s">
        <v>1016</v>
      </c>
      <c r="I640" s="7"/>
      <c r="J640" s="7" t="s">
        <v>311</v>
      </c>
      <c r="K640" s="7" t="s">
        <v>311</v>
      </c>
      <c r="L640" s="7" t="s">
        <v>24</v>
      </c>
      <c r="M640" s="8" t="s">
        <v>5463</v>
      </c>
    </row>
    <row r="641" spans="1:13">
      <c r="A641" s="1">
        <v>640</v>
      </c>
      <c r="B641" s="1" t="str">
        <f t="shared" si="9"/>
        <v>17</v>
      </c>
      <c r="C641" s="2">
        <v>5717404042</v>
      </c>
      <c r="D641" s="4" t="s">
        <v>120</v>
      </c>
      <c r="E641" s="5" t="s">
        <v>240</v>
      </c>
      <c r="F641" s="6" t="s">
        <v>2146</v>
      </c>
      <c r="G641" s="7" t="s">
        <v>119</v>
      </c>
      <c r="H641" s="7" t="s">
        <v>1147</v>
      </c>
      <c r="I641" s="7"/>
      <c r="J641" s="7" t="s">
        <v>311</v>
      </c>
      <c r="K641" s="7" t="s">
        <v>311</v>
      </c>
      <c r="L641" s="7" t="s">
        <v>24</v>
      </c>
      <c r="M641" s="8" t="s">
        <v>5463</v>
      </c>
    </row>
    <row r="642" spans="1:13">
      <c r="A642" s="1">
        <v>641</v>
      </c>
      <c r="B642" s="1" t="str">
        <f t="shared" si="9"/>
        <v>17</v>
      </c>
      <c r="C642" s="2">
        <v>5717404062</v>
      </c>
      <c r="D642" s="4" t="s">
        <v>120</v>
      </c>
      <c r="E642" s="5" t="s">
        <v>567</v>
      </c>
      <c r="F642" s="6" t="s">
        <v>2147</v>
      </c>
      <c r="G642" s="7" t="s">
        <v>119</v>
      </c>
      <c r="H642" s="7" t="s">
        <v>1147</v>
      </c>
      <c r="I642" s="7"/>
      <c r="J642" s="7" t="s">
        <v>311</v>
      </c>
      <c r="K642" s="7" t="s">
        <v>311</v>
      </c>
      <c r="L642" s="7" t="s">
        <v>24</v>
      </c>
      <c r="M642" s="8" t="s">
        <v>5463</v>
      </c>
    </row>
    <row r="643" spans="1:13">
      <c r="A643" s="1">
        <v>642</v>
      </c>
      <c r="B643" s="1" t="str">
        <f t="shared" ref="B643:B706" si="10">MID(C643,3,2)</f>
        <v>17</v>
      </c>
      <c r="C643" s="2">
        <v>5717404080</v>
      </c>
      <c r="D643" s="4" t="s">
        <v>120</v>
      </c>
      <c r="E643" s="5" t="s">
        <v>567</v>
      </c>
      <c r="F643" s="6" t="s">
        <v>1556</v>
      </c>
      <c r="G643" s="7" t="s">
        <v>119</v>
      </c>
      <c r="H643" s="7" t="s">
        <v>1036</v>
      </c>
      <c r="I643" s="7"/>
      <c r="J643" s="7" t="s">
        <v>311</v>
      </c>
      <c r="K643" s="7" t="s">
        <v>311</v>
      </c>
      <c r="L643" s="7" t="s">
        <v>24</v>
      </c>
      <c r="M643" s="8" t="s">
        <v>5463</v>
      </c>
    </row>
    <row r="644" spans="1:13">
      <c r="A644" s="1">
        <v>643</v>
      </c>
      <c r="B644" s="1" t="str">
        <f t="shared" si="10"/>
        <v>17</v>
      </c>
      <c r="C644" s="2">
        <v>5717404107</v>
      </c>
      <c r="D644" s="4" t="s">
        <v>120</v>
      </c>
      <c r="E644" s="5" t="s">
        <v>2148</v>
      </c>
      <c r="F644" s="6" t="s">
        <v>2149</v>
      </c>
      <c r="G644" s="7" t="s">
        <v>119</v>
      </c>
      <c r="H644" s="7" t="s">
        <v>1147</v>
      </c>
      <c r="I644" s="7"/>
      <c r="J644" s="7" t="s">
        <v>311</v>
      </c>
      <c r="K644" s="7" t="s">
        <v>311</v>
      </c>
      <c r="L644" s="7" t="s">
        <v>24</v>
      </c>
      <c r="M644" s="8" t="s">
        <v>5463</v>
      </c>
    </row>
    <row r="645" spans="1:13">
      <c r="A645" s="1">
        <v>644</v>
      </c>
      <c r="B645" s="1" t="str">
        <f t="shared" si="10"/>
        <v>17</v>
      </c>
      <c r="C645" s="2">
        <v>5717404136</v>
      </c>
      <c r="D645" s="4" t="s">
        <v>120</v>
      </c>
      <c r="E645" s="5" t="s">
        <v>600</v>
      </c>
      <c r="F645" s="6" t="s">
        <v>2150</v>
      </c>
      <c r="G645" s="7" t="s">
        <v>119</v>
      </c>
      <c r="H645" s="7" t="s">
        <v>1147</v>
      </c>
      <c r="I645" s="7"/>
      <c r="J645" s="7" t="s">
        <v>311</v>
      </c>
      <c r="K645" s="7" t="s">
        <v>311</v>
      </c>
      <c r="L645" s="7" t="s">
        <v>24</v>
      </c>
      <c r="M645" s="8" t="s">
        <v>5463</v>
      </c>
    </row>
    <row r="646" spans="1:13">
      <c r="A646" s="1">
        <v>645</v>
      </c>
      <c r="B646" s="1" t="str">
        <f t="shared" si="10"/>
        <v>17</v>
      </c>
      <c r="C646" s="2">
        <v>59170741949</v>
      </c>
      <c r="D646" s="4" t="s">
        <v>120</v>
      </c>
      <c r="E646" s="5" t="s">
        <v>2151</v>
      </c>
      <c r="F646" s="6" t="s">
        <v>2152</v>
      </c>
      <c r="G646" s="7" t="s">
        <v>119</v>
      </c>
      <c r="H646" s="7" t="s">
        <v>1147</v>
      </c>
      <c r="I646" s="7"/>
      <c r="J646" s="7" t="s">
        <v>311</v>
      </c>
      <c r="K646" s="7" t="s">
        <v>311</v>
      </c>
      <c r="L646" s="7" t="s">
        <v>24</v>
      </c>
      <c r="M646" s="8" t="s">
        <v>5463</v>
      </c>
    </row>
    <row r="647" spans="1:13">
      <c r="A647" s="1">
        <v>646</v>
      </c>
      <c r="B647" s="1" t="str">
        <f t="shared" si="10"/>
        <v>17</v>
      </c>
      <c r="C647" s="2">
        <v>59170740542</v>
      </c>
      <c r="D647" s="4" t="s">
        <v>120</v>
      </c>
      <c r="E647" s="5" t="s">
        <v>2153</v>
      </c>
      <c r="F647" s="6" t="s">
        <v>2154</v>
      </c>
      <c r="G647" s="7" t="s">
        <v>119</v>
      </c>
      <c r="H647" s="7" t="s">
        <v>1147</v>
      </c>
      <c r="I647" s="7"/>
      <c r="J647" s="7" t="s">
        <v>311</v>
      </c>
      <c r="K647" s="7" t="s">
        <v>311</v>
      </c>
      <c r="L647" s="7" t="s">
        <v>24</v>
      </c>
      <c r="M647" s="8" t="s">
        <v>5463</v>
      </c>
    </row>
    <row r="648" spans="1:13">
      <c r="A648" s="1">
        <v>647</v>
      </c>
      <c r="B648" s="1" t="str">
        <f t="shared" si="10"/>
        <v>17</v>
      </c>
      <c r="C648" s="2">
        <v>59170741875</v>
      </c>
      <c r="D648" s="4" t="s">
        <v>120</v>
      </c>
      <c r="E648" s="5" t="s">
        <v>2155</v>
      </c>
      <c r="F648" s="6" t="s">
        <v>2156</v>
      </c>
      <c r="G648" s="7" t="s">
        <v>119</v>
      </c>
      <c r="H648" s="7" t="s">
        <v>1147</v>
      </c>
      <c r="I648" s="7"/>
      <c r="J648" s="7" t="s">
        <v>311</v>
      </c>
      <c r="K648" s="7" t="s">
        <v>311</v>
      </c>
      <c r="L648" s="7" t="s">
        <v>24</v>
      </c>
      <c r="M648" s="8" t="s">
        <v>5463</v>
      </c>
    </row>
    <row r="649" spans="1:13">
      <c r="A649" s="1">
        <v>648</v>
      </c>
      <c r="B649" s="1" t="str">
        <f t="shared" si="10"/>
        <v>17</v>
      </c>
      <c r="C649" s="2">
        <v>59170741280</v>
      </c>
      <c r="D649" s="4" t="s">
        <v>120</v>
      </c>
      <c r="E649" s="5" t="s">
        <v>2157</v>
      </c>
      <c r="F649" s="6" t="s">
        <v>1467</v>
      </c>
      <c r="G649" s="7" t="s">
        <v>119</v>
      </c>
      <c r="H649" s="7" t="s">
        <v>1147</v>
      </c>
      <c r="I649" s="7"/>
      <c r="J649" s="7" t="s">
        <v>311</v>
      </c>
      <c r="K649" s="7" t="s">
        <v>311</v>
      </c>
      <c r="L649" s="7" t="s">
        <v>24</v>
      </c>
      <c r="M649" s="8" t="s">
        <v>5463</v>
      </c>
    </row>
    <row r="650" spans="1:13">
      <c r="A650" s="1">
        <v>649</v>
      </c>
      <c r="B650" s="1" t="str">
        <f t="shared" si="10"/>
        <v>24</v>
      </c>
      <c r="C650" s="2">
        <v>5724400046</v>
      </c>
      <c r="D650" s="4" t="s">
        <v>120</v>
      </c>
      <c r="E650" s="5" t="s">
        <v>1166</v>
      </c>
      <c r="F650" s="6" t="s">
        <v>2158</v>
      </c>
      <c r="G650" s="7" t="s">
        <v>119</v>
      </c>
      <c r="H650" s="7" t="s">
        <v>1036</v>
      </c>
      <c r="I650" s="7"/>
      <c r="J650" s="7" t="s">
        <v>311</v>
      </c>
      <c r="K650" s="7" t="s">
        <v>311</v>
      </c>
      <c r="L650" s="7" t="s">
        <v>24</v>
      </c>
      <c r="M650" s="8" t="s">
        <v>5463</v>
      </c>
    </row>
    <row r="651" spans="1:13">
      <c r="A651" s="1">
        <v>650</v>
      </c>
      <c r="B651" s="1" t="str">
        <f t="shared" si="10"/>
        <v>24</v>
      </c>
      <c r="C651" s="2">
        <v>5724400101</v>
      </c>
      <c r="D651" s="4" t="s">
        <v>120</v>
      </c>
      <c r="E651" s="5" t="s">
        <v>2159</v>
      </c>
      <c r="F651" s="6" t="s">
        <v>1158</v>
      </c>
      <c r="G651" s="7" t="s">
        <v>119</v>
      </c>
      <c r="H651" s="7" t="s">
        <v>1147</v>
      </c>
      <c r="I651" s="7"/>
      <c r="J651" s="7" t="s">
        <v>311</v>
      </c>
      <c r="K651" s="7" t="s">
        <v>311</v>
      </c>
      <c r="L651" s="7" t="s">
        <v>24</v>
      </c>
      <c r="M651" s="8" t="s">
        <v>5463</v>
      </c>
    </row>
    <row r="652" spans="1:13">
      <c r="A652" s="1">
        <v>651</v>
      </c>
      <c r="B652" s="1" t="str">
        <f t="shared" si="10"/>
        <v>24</v>
      </c>
      <c r="C652" s="2">
        <v>5724400125</v>
      </c>
      <c r="D652" s="4" t="s">
        <v>120</v>
      </c>
      <c r="E652" s="5" t="s">
        <v>369</v>
      </c>
      <c r="F652" s="6" t="s">
        <v>2160</v>
      </c>
      <c r="G652" s="7" t="s">
        <v>119</v>
      </c>
      <c r="H652" s="7" t="s">
        <v>1147</v>
      </c>
      <c r="I652" s="7"/>
      <c r="J652" s="7" t="s">
        <v>311</v>
      </c>
      <c r="K652" s="7" t="s">
        <v>311</v>
      </c>
      <c r="L652" s="7" t="s">
        <v>24</v>
      </c>
      <c r="M652" s="8" t="s">
        <v>5463</v>
      </c>
    </row>
    <row r="653" spans="1:13">
      <c r="A653" s="1">
        <v>652</v>
      </c>
      <c r="B653" s="1" t="str">
        <f t="shared" si="10"/>
        <v>24</v>
      </c>
      <c r="C653" s="2">
        <v>5724400259</v>
      </c>
      <c r="D653" s="4" t="s">
        <v>121</v>
      </c>
      <c r="E653" s="5" t="s">
        <v>2161</v>
      </c>
      <c r="F653" s="6" t="s">
        <v>2162</v>
      </c>
      <c r="G653" s="7" t="s">
        <v>119</v>
      </c>
      <c r="H653" s="7" t="s">
        <v>1036</v>
      </c>
      <c r="I653" s="7"/>
      <c r="J653" s="7" t="s">
        <v>311</v>
      </c>
      <c r="K653" s="7" t="s">
        <v>311</v>
      </c>
      <c r="L653" s="7" t="s">
        <v>24</v>
      </c>
      <c r="M653" s="8" t="s">
        <v>5463</v>
      </c>
    </row>
    <row r="654" spans="1:13">
      <c r="A654" s="1">
        <v>653</v>
      </c>
      <c r="B654" s="1" t="str">
        <f t="shared" si="10"/>
        <v>24</v>
      </c>
      <c r="C654" s="2">
        <v>5724400338</v>
      </c>
      <c r="D654" s="4" t="s">
        <v>120</v>
      </c>
      <c r="E654" s="5" t="s">
        <v>2163</v>
      </c>
      <c r="F654" s="6" t="s">
        <v>2164</v>
      </c>
      <c r="G654" s="7" t="s">
        <v>119</v>
      </c>
      <c r="H654" s="7" t="s">
        <v>1147</v>
      </c>
      <c r="I654" s="7"/>
      <c r="J654" s="7" t="s">
        <v>311</v>
      </c>
      <c r="K654" s="7" t="s">
        <v>311</v>
      </c>
      <c r="L654" s="7" t="s">
        <v>24</v>
      </c>
      <c r="M654" s="8" t="s">
        <v>5463</v>
      </c>
    </row>
    <row r="655" spans="1:13">
      <c r="A655" s="1">
        <v>654</v>
      </c>
      <c r="B655" s="1" t="str">
        <f t="shared" si="10"/>
        <v>24</v>
      </c>
      <c r="C655" s="2">
        <v>5724400417</v>
      </c>
      <c r="D655" s="4" t="s">
        <v>121</v>
      </c>
      <c r="E655" s="5" t="s">
        <v>2165</v>
      </c>
      <c r="F655" s="6" t="s">
        <v>1116</v>
      </c>
      <c r="G655" s="7" t="s">
        <v>119</v>
      </c>
      <c r="H655" s="7" t="s">
        <v>1036</v>
      </c>
      <c r="I655" s="7"/>
      <c r="J655" s="7" t="s">
        <v>311</v>
      </c>
      <c r="K655" s="7" t="s">
        <v>311</v>
      </c>
      <c r="L655" s="7" t="s">
        <v>24</v>
      </c>
      <c r="M655" s="8" t="s">
        <v>5463</v>
      </c>
    </row>
    <row r="656" spans="1:13">
      <c r="A656" s="1">
        <v>655</v>
      </c>
      <c r="B656" s="1" t="str">
        <f t="shared" si="10"/>
        <v>24</v>
      </c>
      <c r="C656" s="2">
        <v>5724400497</v>
      </c>
      <c r="D656" s="4" t="s">
        <v>120</v>
      </c>
      <c r="E656" s="5" t="s">
        <v>755</v>
      </c>
      <c r="F656" s="6" t="s">
        <v>2166</v>
      </c>
      <c r="G656" s="7" t="s">
        <v>119</v>
      </c>
      <c r="H656" s="7" t="s">
        <v>1147</v>
      </c>
      <c r="I656" s="7"/>
      <c r="J656" s="7" t="s">
        <v>311</v>
      </c>
      <c r="K656" s="7" t="s">
        <v>311</v>
      </c>
      <c r="L656" s="7" t="s">
        <v>24</v>
      </c>
      <c r="M656" s="8" t="s">
        <v>5463</v>
      </c>
    </row>
    <row r="657" spans="1:13">
      <c r="A657" s="1">
        <v>656</v>
      </c>
      <c r="B657" s="1" t="str">
        <f t="shared" si="10"/>
        <v>24</v>
      </c>
      <c r="C657" s="2">
        <v>5724400505</v>
      </c>
      <c r="D657" s="4" t="s">
        <v>120</v>
      </c>
      <c r="E657" s="5" t="s">
        <v>2167</v>
      </c>
      <c r="F657" s="6" t="s">
        <v>2168</v>
      </c>
      <c r="G657" s="7" t="s">
        <v>119</v>
      </c>
      <c r="H657" s="7" t="s">
        <v>1147</v>
      </c>
      <c r="I657" s="7"/>
      <c r="J657" s="7" t="s">
        <v>311</v>
      </c>
      <c r="K657" s="7" t="s">
        <v>311</v>
      </c>
      <c r="L657" s="7" t="s">
        <v>24</v>
      </c>
      <c r="M657" s="8" t="s">
        <v>5463</v>
      </c>
    </row>
    <row r="658" spans="1:13">
      <c r="A658" s="1">
        <v>657</v>
      </c>
      <c r="B658" s="1" t="str">
        <f t="shared" si="10"/>
        <v>24</v>
      </c>
      <c r="C658" s="2">
        <v>5724400574</v>
      </c>
      <c r="D658" s="4" t="s">
        <v>121</v>
      </c>
      <c r="E658" s="5" t="s">
        <v>2169</v>
      </c>
      <c r="F658" s="6" t="s">
        <v>2170</v>
      </c>
      <c r="G658" s="7" t="s">
        <v>119</v>
      </c>
      <c r="H658" s="7" t="s">
        <v>1147</v>
      </c>
      <c r="I658" s="7"/>
      <c r="J658" s="7" t="s">
        <v>311</v>
      </c>
      <c r="K658" s="7" t="s">
        <v>311</v>
      </c>
      <c r="L658" s="7" t="s">
        <v>24</v>
      </c>
      <c r="M658" s="8" t="s">
        <v>5463</v>
      </c>
    </row>
    <row r="659" spans="1:13">
      <c r="A659" s="1">
        <v>658</v>
      </c>
      <c r="B659" s="1" t="str">
        <f t="shared" si="10"/>
        <v>24</v>
      </c>
      <c r="C659" s="2">
        <v>5724400589</v>
      </c>
      <c r="D659" s="4" t="s">
        <v>121</v>
      </c>
      <c r="E659" s="5" t="s">
        <v>702</v>
      </c>
      <c r="F659" s="6" t="s">
        <v>2160</v>
      </c>
      <c r="G659" s="7" t="s">
        <v>119</v>
      </c>
      <c r="H659" s="7" t="s">
        <v>1147</v>
      </c>
      <c r="I659" s="7"/>
      <c r="J659" s="7" t="s">
        <v>311</v>
      </c>
      <c r="K659" s="7" t="s">
        <v>311</v>
      </c>
      <c r="L659" s="7" t="s">
        <v>24</v>
      </c>
      <c r="M659" s="8" t="s">
        <v>5463</v>
      </c>
    </row>
    <row r="660" spans="1:13">
      <c r="A660" s="1">
        <v>659</v>
      </c>
      <c r="B660" s="1" t="str">
        <f t="shared" si="10"/>
        <v>17</v>
      </c>
      <c r="C660" s="2">
        <v>5817408533</v>
      </c>
      <c r="D660" s="4" t="s">
        <v>120</v>
      </c>
      <c r="E660" s="5" t="s">
        <v>2171</v>
      </c>
      <c r="F660" s="6" t="s">
        <v>1121</v>
      </c>
      <c r="G660" s="7" t="s">
        <v>119</v>
      </c>
      <c r="H660" s="7" t="s">
        <v>1147</v>
      </c>
      <c r="I660" s="7"/>
      <c r="J660" s="7" t="s">
        <v>311</v>
      </c>
      <c r="K660" s="7" t="s">
        <v>311</v>
      </c>
      <c r="L660" s="7" t="s">
        <v>24</v>
      </c>
      <c r="M660" s="8" t="s">
        <v>5463</v>
      </c>
    </row>
    <row r="661" spans="1:13">
      <c r="A661" s="1">
        <v>660</v>
      </c>
      <c r="B661" s="1" t="str">
        <f t="shared" si="10"/>
        <v>17</v>
      </c>
      <c r="C661" s="2">
        <v>5517406994</v>
      </c>
      <c r="D661" s="4" t="s">
        <v>120</v>
      </c>
      <c r="E661" s="5" t="s">
        <v>2172</v>
      </c>
      <c r="F661" s="6" t="s">
        <v>2173</v>
      </c>
      <c r="G661" s="7" t="s">
        <v>119</v>
      </c>
      <c r="H661" s="7" t="s">
        <v>973</v>
      </c>
      <c r="I661" s="7"/>
      <c r="J661" s="7" t="s">
        <v>311</v>
      </c>
      <c r="K661" s="7" t="s">
        <v>311</v>
      </c>
      <c r="L661" s="7" t="s">
        <v>24</v>
      </c>
      <c r="M661" s="8" t="s">
        <v>5463</v>
      </c>
    </row>
    <row r="662" spans="1:13">
      <c r="A662" s="1">
        <v>661</v>
      </c>
      <c r="B662" s="1" t="str">
        <f t="shared" si="10"/>
        <v>17</v>
      </c>
      <c r="C662" s="2">
        <v>5517407135</v>
      </c>
      <c r="D662" s="4" t="s">
        <v>120</v>
      </c>
      <c r="E662" s="5" t="s">
        <v>2174</v>
      </c>
      <c r="F662" s="6" t="s">
        <v>881</v>
      </c>
      <c r="G662" s="7" t="s">
        <v>119</v>
      </c>
      <c r="H662" s="7" t="s">
        <v>1016</v>
      </c>
      <c r="I662" s="7"/>
      <c r="J662" s="7" t="s">
        <v>311</v>
      </c>
      <c r="K662" s="7" t="s">
        <v>311</v>
      </c>
      <c r="L662" s="7" t="s">
        <v>24</v>
      </c>
      <c r="M662" s="8" t="s">
        <v>5463</v>
      </c>
    </row>
    <row r="663" spans="1:13">
      <c r="A663" s="1">
        <v>662</v>
      </c>
      <c r="B663" s="1" t="str">
        <f t="shared" si="10"/>
        <v>17</v>
      </c>
      <c r="C663" s="2">
        <v>5517407430</v>
      </c>
      <c r="D663" s="4" t="s">
        <v>121</v>
      </c>
      <c r="E663" s="5" t="s">
        <v>675</v>
      </c>
      <c r="F663" s="6" t="s">
        <v>2175</v>
      </c>
      <c r="G663" s="7" t="s">
        <v>119</v>
      </c>
      <c r="H663" s="7" t="s">
        <v>1147</v>
      </c>
      <c r="I663" s="7"/>
      <c r="J663" s="7" t="s">
        <v>311</v>
      </c>
      <c r="K663" s="7" t="s">
        <v>311</v>
      </c>
      <c r="L663" s="7" t="s">
        <v>24</v>
      </c>
      <c r="M663" s="8" t="s">
        <v>5463</v>
      </c>
    </row>
    <row r="664" spans="1:13">
      <c r="A664" s="1">
        <v>663</v>
      </c>
      <c r="B664" s="1" t="str">
        <f t="shared" si="10"/>
        <v>17</v>
      </c>
      <c r="C664" s="2">
        <v>5817408573</v>
      </c>
      <c r="D664" s="4" t="s">
        <v>120</v>
      </c>
      <c r="E664" s="5" t="s">
        <v>2176</v>
      </c>
      <c r="F664" s="6" t="s">
        <v>1677</v>
      </c>
      <c r="G664" s="7" t="s">
        <v>119</v>
      </c>
      <c r="H664" s="7" t="s">
        <v>1147</v>
      </c>
      <c r="I664" s="7"/>
      <c r="J664" s="7" t="s">
        <v>311</v>
      </c>
      <c r="K664" s="7" t="s">
        <v>311</v>
      </c>
      <c r="L664" s="7" t="s">
        <v>24</v>
      </c>
      <c r="M664" s="8" t="s">
        <v>5463</v>
      </c>
    </row>
    <row r="665" spans="1:13">
      <c r="A665" s="1">
        <v>664</v>
      </c>
      <c r="B665" s="1" t="str">
        <f t="shared" si="10"/>
        <v>17</v>
      </c>
      <c r="C665" s="2">
        <v>5817600304</v>
      </c>
      <c r="D665" s="4" t="s">
        <v>266</v>
      </c>
      <c r="E665" s="5" t="s">
        <v>2177</v>
      </c>
      <c r="F665" s="6" t="s">
        <v>2178</v>
      </c>
      <c r="G665" s="7" t="s">
        <v>119</v>
      </c>
      <c r="H665" s="7" t="s">
        <v>311</v>
      </c>
      <c r="I665" s="7"/>
      <c r="J665" s="7" t="s">
        <v>311</v>
      </c>
      <c r="K665" s="7" t="s">
        <v>311</v>
      </c>
      <c r="L665" s="7" t="s">
        <v>24</v>
      </c>
      <c r="M665" s="8" t="s">
        <v>242</v>
      </c>
    </row>
    <row r="666" spans="1:13">
      <c r="A666" s="1">
        <v>665</v>
      </c>
      <c r="B666" s="1" t="str">
        <f t="shared" si="10"/>
        <v>17</v>
      </c>
      <c r="C666" s="2">
        <v>5817600333</v>
      </c>
      <c r="D666" s="4" t="s">
        <v>120</v>
      </c>
      <c r="E666" s="5" t="s">
        <v>2179</v>
      </c>
      <c r="F666" s="6" t="s">
        <v>2180</v>
      </c>
      <c r="G666" s="7" t="s">
        <v>119</v>
      </c>
      <c r="H666" s="7" t="s">
        <v>311</v>
      </c>
      <c r="I666" s="7"/>
      <c r="J666" s="7" t="s">
        <v>311</v>
      </c>
      <c r="K666" s="7" t="s">
        <v>311</v>
      </c>
      <c r="L666" s="7" t="s">
        <v>24</v>
      </c>
      <c r="M666" s="8" t="s">
        <v>242</v>
      </c>
    </row>
    <row r="667" spans="1:13">
      <c r="A667" s="1">
        <v>666</v>
      </c>
      <c r="B667" s="1" t="str">
        <f t="shared" si="10"/>
        <v>17</v>
      </c>
      <c r="C667" s="2">
        <v>5817600340</v>
      </c>
      <c r="D667" s="4" t="s">
        <v>120</v>
      </c>
      <c r="E667" s="5" t="s">
        <v>2181</v>
      </c>
      <c r="F667" s="6" t="s">
        <v>847</v>
      </c>
      <c r="G667" s="7" t="s">
        <v>119</v>
      </c>
      <c r="H667" s="7" t="s">
        <v>311</v>
      </c>
      <c r="I667" s="7"/>
      <c r="J667" s="7" t="s">
        <v>311</v>
      </c>
      <c r="K667" s="7" t="s">
        <v>311</v>
      </c>
      <c r="L667" s="7" t="s">
        <v>24</v>
      </c>
      <c r="M667" s="8" t="s">
        <v>242</v>
      </c>
    </row>
    <row r="668" spans="1:13">
      <c r="A668" s="1">
        <v>667</v>
      </c>
      <c r="B668" s="1" t="str">
        <f t="shared" si="10"/>
        <v>17</v>
      </c>
      <c r="C668" s="2">
        <v>5817600373</v>
      </c>
      <c r="D668" s="4" t="s">
        <v>120</v>
      </c>
      <c r="E668" s="5" t="s">
        <v>2182</v>
      </c>
      <c r="F668" s="6" t="s">
        <v>2183</v>
      </c>
      <c r="G668" s="7" t="s">
        <v>119</v>
      </c>
      <c r="H668" s="7" t="s">
        <v>311</v>
      </c>
      <c r="I668" s="7"/>
      <c r="J668" s="7" t="s">
        <v>311</v>
      </c>
      <c r="K668" s="7" t="s">
        <v>311</v>
      </c>
      <c r="L668" s="7" t="s">
        <v>24</v>
      </c>
      <c r="M668" s="8" t="s">
        <v>242</v>
      </c>
    </row>
    <row r="669" spans="1:13">
      <c r="A669" s="1">
        <v>668</v>
      </c>
      <c r="B669" s="1" t="str">
        <f t="shared" si="10"/>
        <v>17</v>
      </c>
      <c r="C669" s="2">
        <v>5817408872</v>
      </c>
      <c r="D669" s="4" t="s">
        <v>120</v>
      </c>
      <c r="E669" s="5" t="s">
        <v>666</v>
      </c>
      <c r="F669" s="6" t="s">
        <v>191</v>
      </c>
      <c r="G669" s="7" t="s">
        <v>119</v>
      </c>
      <c r="H669" s="7" t="s">
        <v>1147</v>
      </c>
      <c r="I669" s="7"/>
      <c r="J669" s="7" t="s">
        <v>311</v>
      </c>
      <c r="K669" s="7" t="s">
        <v>311</v>
      </c>
      <c r="L669" s="7" t="s">
        <v>24</v>
      </c>
      <c r="M669" s="8" t="s">
        <v>5463</v>
      </c>
    </row>
    <row r="670" spans="1:13">
      <c r="A670" s="1">
        <v>669</v>
      </c>
      <c r="B670" s="1" t="str">
        <f t="shared" si="10"/>
        <v>17</v>
      </c>
      <c r="C670" s="2">
        <v>5817408900</v>
      </c>
      <c r="D670" s="4" t="s">
        <v>120</v>
      </c>
      <c r="E670" s="5" t="s">
        <v>1006</v>
      </c>
      <c r="F670" s="6" t="s">
        <v>2184</v>
      </c>
      <c r="G670" s="7" t="s">
        <v>119</v>
      </c>
      <c r="H670" s="7" t="s">
        <v>1147</v>
      </c>
      <c r="I670" s="7"/>
      <c r="J670" s="7" t="s">
        <v>311</v>
      </c>
      <c r="K670" s="7" t="s">
        <v>311</v>
      </c>
      <c r="L670" s="7" t="s">
        <v>24</v>
      </c>
      <c r="M670" s="8" t="s">
        <v>5463</v>
      </c>
    </row>
    <row r="671" spans="1:13">
      <c r="A671" s="1">
        <v>670</v>
      </c>
      <c r="B671" s="1" t="str">
        <f t="shared" si="10"/>
        <v>17</v>
      </c>
      <c r="C671" s="2">
        <v>5817407358</v>
      </c>
      <c r="D671" s="4" t="s">
        <v>120</v>
      </c>
      <c r="E671" s="5" t="s">
        <v>981</v>
      </c>
      <c r="F671" s="6" t="s">
        <v>775</v>
      </c>
      <c r="G671" s="7" t="s">
        <v>119</v>
      </c>
      <c r="H671" s="7" t="s">
        <v>1147</v>
      </c>
      <c r="I671" s="7"/>
      <c r="J671" s="7" t="s">
        <v>311</v>
      </c>
      <c r="K671" s="7" t="s">
        <v>311</v>
      </c>
      <c r="L671" s="7" t="s">
        <v>24</v>
      </c>
      <c r="M671" s="8" t="s">
        <v>5463</v>
      </c>
    </row>
    <row r="672" spans="1:13">
      <c r="A672" s="1">
        <v>671</v>
      </c>
      <c r="B672" s="1" t="str">
        <f t="shared" si="10"/>
        <v>17</v>
      </c>
      <c r="C672" s="2">
        <v>5517402828</v>
      </c>
      <c r="D672" s="4" t="s">
        <v>120</v>
      </c>
      <c r="E672" s="5" t="s">
        <v>1091</v>
      </c>
      <c r="F672" s="6" t="s">
        <v>2185</v>
      </c>
      <c r="G672" s="7" t="s">
        <v>119</v>
      </c>
      <c r="H672" s="7" t="s">
        <v>1016</v>
      </c>
      <c r="I672" s="7"/>
      <c r="J672" s="7" t="s">
        <v>311</v>
      </c>
      <c r="K672" s="7" t="s">
        <v>311</v>
      </c>
      <c r="L672" s="7" t="s">
        <v>24</v>
      </c>
      <c r="M672" s="8" t="s">
        <v>5463</v>
      </c>
    </row>
    <row r="673" spans="1:13">
      <c r="A673" s="1">
        <v>672</v>
      </c>
      <c r="B673" s="1" t="str">
        <f t="shared" si="10"/>
        <v>17</v>
      </c>
      <c r="C673" s="2">
        <v>5517402901</v>
      </c>
      <c r="D673" s="4" t="s">
        <v>120</v>
      </c>
      <c r="E673" s="5" t="s">
        <v>2186</v>
      </c>
      <c r="F673" s="6" t="s">
        <v>2187</v>
      </c>
      <c r="G673" s="7" t="s">
        <v>119</v>
      </c>
      <c r="H673" s="7" t="s">
        <v>1016</v>
      </c>
      <c r="I673" s="7"/>
      <c r="J673" s="7" t="s">
        <v>311</v>
      </c>
      <c r="K673" s="7" t="s">
        <v>311</v>
      </c>
      <c r="L673" s="7" t="s">
        <v>24</v>
      </c>
      <c r="M673" s="8" t="s">
        <v>5463</v>
      </c>
    </row>
    <row r="674" spans="1:13">
      <c r="A674" s="1">
        <v>673</v>
      </c>
      <c r="B674" s="1" t="str">
        <f t="shared" si="10"/>
        <v>17</v>
      </c>
      <c r="C674" s="2">
        <v>5517403016</v>
      </c>
      <c r="D674" s="4" t="s">
        <v>120</v>
      </c>
      <c r="E674" s="5" t="s">
        <v>2188</v>
      </c>
      <c r="F674" s="6" t="s">
        <v>2189</v>
      </c>
      <c r="G674" s="7" t="s">
        <v>119</v>
      </c>
      <c r="H674" s="7" t="s">
        <v>1016</v>
      </c>
      <c r="I674" s="7"/>
      <c r="J674" s="7" t="s">
        <v>311</v>
      </c>
      <c r="K674" s="7" t="s">
        <v>311</v>
      </c>
      <c r="L674" s="7" t="s">
        <v>24</v>
      </c>
      <c r="M674" s="8" t="s">
        <v>5463</v>
      </c>
    </row>
    <row r="675" spans="1:13">
      <c r="A675" s="1">
        <v>674</v>
      </c>
      <c r="B675" s="1" t="str">
        <f t="shared" si="10"/>
        <v>17</v>
      </c>
      <c r="C675" s="2">
        <v>5817408010</v>
      </c>
      <c r="D675" s="4" t="s">
        <v>120</v>
      </c>
      <c r="E675" s="5" t="s">
        <v>1208</v>
      </c>
      <c r="F675" s="6" t="s">
        <v>2190</v>
      </c>
      <c r="G675" s="7" t="s">
        <v>119</v>
      </c>
      <c r="H675" s="7" t="s">
        <v>1147</v>
      </c>
      <c r="I675" s="7"/>
      <c r="J675" s="7" t="s">
        <v>311</v>
      </c>
      <c r="K675" s="7" t="s">
        <v>311</v>
      </c>
      <c r="L675" s="7" t="s">
        <v>24</v>
      </c>
      <c r="M675" s="8" t="s">
        <v>5463</v>
      </c>
    </row>
    <row r="676" spans="1:13">
      <c r="A676" s="1">
        <v>675</v>
      </c>
      <c r="B676" s="1" t="str">
        <f t="shared" si="10"/>
        <v>17</v>
      </c>
      <c r="C676" s="2">
        <v>5517405766</v>
      </c>
      <c r="D676" s="4" t="s">
        <v>121</v>
      </c>
      <c r="E676" s="5" t="s">
        <v>637</v>
      </c>
      <c r="F676" s="6" t="s">
        <v>2191</v>
      </c>
      <c r="G676" s="7" t="s">
        <v>119</v>
      </c>
      <c r="H676" s="7" t="s">
        <v>1016</v>
      </c>
      <c r="I676" s="7"/>
      <c r="J676" s="7" t="s">
        <v>311</v>
      </c>
      <c r="K676" s="7" t="s">
        <v>311</v>
      </c>
      <c r="L676" s="7" t="s">
        <v>24</v>
      </c>
      <c r="M676" s="8" t="s">
        <v>5463</v>
      </c>
    </row>
    <row r="677" spans="1:13">
      <c r="A677" s="1">
        <v>676</v>
      </c>
      <c r="B677" s="1" t="str">
        <f t="shared" si="10"/>
        <v>17</v>
      </c>
      <c r="C677" s="2">
        <v>5517405816</v>
      </c>
      <c r="D677" s="4" t="s">
        <v>121</v>
      </c>
      <c r="E677" s="5" t="s">
        <v>2192</v>
      </c>
      <c r="F677" s="6" t="s">
        <v>1217</v>
      </c>
      <c r="G677" s="7" t="s">
        <v>119</v>
      </c>
      <c r="H677" s="7" t="s">
        <v>1016</v>
      </c>
      <c r="I677" s="7"/>
      <c r="J677" s="7" t="s">
        <v>311</v>
      </c>
      <c r="K677" s="7" t="s">
        <v>311</v>
      </c>
      <c r="L677" s="7" t="s">
        <v>24</v>
      </c>
      <c r="M677" s="8" t="s">
        <v>5463</v>
      </c>
    </row>
    <row r="678" spans="1:13">
      <c r="A678" s="1">
        <v>677</v>
      </c>
      <c r="B678" s="1" t="str">
        <f t="shared" si="10"/>
        <v>17</v>
      </c>
      <c r="C678" s="2">
        <v>5817407509</v>
      </c>
      <c r="D678" s="4" t="s">
        <v>120</v>
      </c>
      <c r="E678" s="5" t="s">
        <v>691</v>
      </c>
      <c r="F678" s="6" t="s">
        <v>2193</v>
      </c>
      <c r="G678" s="7" t="s">
        <v>119</v>
      </c>
      <c r="H678" s="7" t="s">
        <v>1147</v>
      </c>
      <c r="I678" s="7"/>
      <c r="J678" s="7" t="s">
        <v>311</v>
      </c>
      <c r="K678" s="7" t="s">
        <v>311</v>
      </c>
      <c r="L678" s="7" t="s">
        <v>24</v>
      </c>
      <c r="M678" s="8" t="s">
        <v>5463</v>
      </c>
    </row>
    <row r="679" spans="1:13">
      <c r="A679" s="1">
        <v>678</v>
      </c>
      <c r="B679" s="1" t="str">
        <f t="shared" si="10"/>
        <v>17</v>
      </c>
      <c r="C679" s="2">
        <v>5817407684</v>
      </c>
      <c r="D679" s="4" t="s">
        <v>120</v>
      </c>
      <c r="E679" s="5" t="s">
        <v>876</v>
      </c>
      <c r="F679" s="6" t="s">
        <v>2194</v>
      </c>
      <c r="G679" s="7" t="s">
        <v>119</v>
      </c>
      <c r="H679" s="7" t="s">
        <v>1147</v>
      </c>
      <c r="I679" s="7"/>
      <c r="J679" s="7" t="s">
        <v>311</v>
      </c>
      <c r="K679" s="7" t="s">
        <v>311</v>
      </c>
      <c r="L679" s="7" t="s">
        <v>24</v>
      </c>
      <c r="M679" s="8" t="s">
        <v>5463</v>
      </c>
    </row>
    <row r="680" spans="1:13">
      <c r="A680" s="1">
        <v>679</v>
      </c>
      <c r="B680" s="1" t="str">
        <f t="shared" si="10"/>
        <v>17</v>
      </c>
      <c r="C680" s="2">
        <v>5817600034</v>
      </c>
      <c r="D680" s="4" t="s">
        <v>120</v>
      </c>
      <c r="E680" s="5" t="s">
        <v>2195</v>
      </c>
      <c r="F680" s="6" t="s">
        <v>2196</v>
      </c>
      <c r="G680" s="7" t="s">
        <v>119</v>
      </c>
      <c r="H680" s="7" t="s">
        <v>311</v>
      </c>
      <c r="I680" s="7"/>
      <c r="J680" s="7" t="s">
        <v>311</v>
      </c>
      <c r="K680" s="7" t="s">
        <v>311</v>
      </c>
      <c r="L680" s="7" t="s">
        <v>24</v>
      </c>
      <c r="M680" s="8" t="s">
        <v>242</v>
      </c>
    </row>
    <row r="681" spans="1:13">
      <c r="A681" s="1">
        <v>680</v>
      </c>
      <c r="B681" s="1" t="str">
        <f t="shared" si="10"/>
        <v>17</v>
      </c>
      <c r="C681" s="2">
        <v>5817600151</v>
      </c>
      <c r="D681" s="4" t="s">
        <v>121</v>
      </c>
      <c r="E681" s="5" t="s">
        <v>2197</v>
      </c>
      <c r="F681" s="6" t="s">
        <v>2198</v>
      </c>
      <c r="G681" s="7">
        <v>1</v>
      </c>
      <c r="H681" s="7" t="s">
        <v>311</v>
      </c>
      <c r="I681" s="7"/>
      <c r="J681" s="7" t="s">
        <v>311</v>
      </c>
      <c r="K681" s="7" t="s">
        <v>311</v>
      </c>
      <c r="L681" s="7" t="s">
        <v>24</v>
      </c>
      <c r="M681" s="8" t="s">
        <v>242</v>
      </c>
    </row>
    <row r="682" spans="1:13">
      <c r="A682" s="1">
        <v>681</v>
      </c>
      <c r="B682" s="1" t="str">
        <f t="shared" si="10"/>
        <v>17</v>
      </c>
      <c r="C682" s="2">
        <v>5817600175</v>
      </c>
      <c r="D682" s="4" t="s">
        <v>121</v>
      </c>
      <c r="E682" s="5" t="s">
        <v>742</v>
      </c>
      <c r="F682" s="6" t="s">
        <v>2199</v>
      </c>
      <c r="G682" s="7">
        <v>2</v>
      </c>
      <c r="H682" s="7" t="s">
        <v>311</v>
      </c>
      <c r="I682" s="7"/>
      <c r="J682" s="7" t="s">
        <v>311</v>
      </c>
      <c r="K682" s="7" t="s">
        <v>311</v>
      </c>
      <c r="L682" s="7" t="s">
        <v>24</v>
      </c>
      <c r="M682" s="8" t="s">
        <v>242</v>
      </c>
    </row>
    <row r="683" spans="1:13">
      <c r="A683" s="1">
        <v>682</v>
      </c>
      <c r="B683" s="1" t="str">
        <f t="shared" si="10"/>
        <v>17</v>
      </c>
      <c r="C683" s="2">
        <v>5817600197</v>
      </c>
      <c r="D683" s="4" t="s">
        <v>120</v>
      </c>
      <c r="E683" s="5" t="s">
        <v>2200</v>
      </c>
      <c r="F683" s="6" t="s">
        <v>2201</v>
      </c>
      <c r="G683" s="7">
        <v>2</v>
      </c>
      <c r="H683" s="7" t="s">
        <v>311</v>
      </c>
      <c r="I683" s="7"/>
      <c r="J683" s="7" t="s">
        <v>311</v>
      </c>
      <c r="K683" s="7" t="s">
        <v>311</v>
      </c>
      <c r="L683" s="7" t="s">
        <v>24</v>
      </c>
      <c r="M683" s="8" t="s">
        <v>242</v>
      </c>
    </row>
    <row r="684" spans="1:13">
      <c r="A684" s="1">
        <v>683</v>
      </c>
      <c r="B684" s="1" t="str">
        <f t="shared" si="10"/>
        <v>17</v>
      </c>
      <c r="C684" s="2">
        <v>5717401652</v>
      </c>
      <c r="D684" s="4" t="s">
        <v>120</v>
      </c>
      <c r="E684" s="5" t="s">
        <v>1175</v>
      </c>
      <c r="F684" s="6" t="s">
        <v>2202</v>
      </c>
      <c r="G684" s="7" t="s">
        <v>119</v>
      </c>
      <c r="H684" s="7" t="s">
        <v>1036</v>
      </c>
      <c r="I684" s="7"/>
      <c r="J684" s="7" t="s">
        <v>311</v>
      </c>
      <c r="K684" s="7" t="s">
        <v>311</v>
      </c>
      <c r="L684" s="7" t="s">
        <v>24</v>
      </c>
      <c r="M684" s="8" t="s">
        <v>5463</v>
      </c>
    </row>
    <row r="685" spans="1:13">
      <c r="A685" s="1">
        <v>684</v>
      </c>
      <c r="B685" s="1" t="str">
        <f t="shared" si="10"/>
        <v>17</v>
      </c>
      <c r="C685" s="2">
        <v>5717401663</v>
      </c>
      <c r="D685" s="4" t="s">
        <v>121</v>
      </c>
      <c r="E685" s="5" t="s">
        <v>2203</v>
      </c>
      <c r="F685" s="6" t="s">
        <v>2204</v>
      </c>
      <c r="G685" s="7" t="s">
        <v>119</v>
      </c>
      <c r="H685" s="7" t="s">
        <v>1036</v>
      </c>
      <c r="I685" s="7"/>
      <c r="J685" s="7" t="s">
        <v>311</v>
      </c>
      <c r="K685" s="7" t="s">
        <v>311</v>
      </c>
      <c r="L685" s="7" t="s">
        <v>24</v>
      </c>
      <c r="M685" s="8" t="s">
        <v>5463</v>
      </c>
    </row>
    <row r="686" spans="1:13">
      <c r="A686" s="1">
        <v>685</v>
      </c>
      <c r="B686" s="1" t="str">
        <f t="shared" si="10"/>
        <v>17</v>
      </c>
      <c r="C686" s="2">
        <v>5717401676</v>
      </c>
      <c r="D686" s="4" t="s">
        <v>120</v>
      </c>
      <c r="E686" s="5" t="s">
        <v>551</v>
      </c>
      <c r="F686" s="6" t="s">
        <v>2205</v>
      </c>
      <c r="G686" s="7" t="s">
        <v>119</v>
      </c>
      <c r="H686" s="7" t="s">
        <v>1036</v>
      </c>
      <c r="I686" s="7"/>
      <c r="J686" s="7" t="s">
        <v>311</v>
      </c>
      <c r="K686" s="7" t="s">
        <v>311</v>
      </c>
      <c r="L686" s="7" t="s">
        <v>24</v>
      </c>
      <c r="M686" s="8" t="s">
        <v>5463</v>
      </c>
    </row>
    <row r="687" spans="1:13">
      <c r="A687" s="1">
        <v>686</v>
      </c>
      <c r="B687" s="1" t="str">
        <f t="shared" si="10"/>
        <v>17</v>
      </c>
      <c r="C687" s="2">
        <v>5717401700</v>
      </c>
      <c r="D687" s="4" t="s">
        <v>120</v>
      </c>
      <c r="E687" s="5" t="s">
        <v>614</v>
      </c>
      <c r="F687" s="6" t="s">
        <v>2206</v>
      </c>
      <c r="G687" s="7" t="s">
        <v>119</v>
      </c>
      <c r="H687" s="7" t="s">
        <v>1036</v>
      </c>
      <c r="I687" s="7"/>
      <c r="J687" s="7" t="s">
        <v>311</v>
      </c>
      <c r="K687" s="7" t="s">
        <v>311</v>
      </c>
      <c r="L687" s="7" t="s">
        <v>24</v>
      </c>
      <c r="M687" s="8" t="s">
        <v>5463</v>
      </c>
    </row>
    <row r="688" spans="1:13">
      <c r="A688" s="1">
        <v>687</v>
      </c>
      <c r="B688" s="1" t="str">
        <f t="shared" si="10"/>
        <v>17</v>
      </c>
      <c r="C688" s="2">
        <v>5717401739</v>
      </c>
      <c r="D688" s="4" t="s">
        <v>120</v>
      </c>
      <c r="E688" s="5" t="s">
        <v>2207</v>
      </c>
      <c r="F688" s="6" t="s">
        <v>2208</v>
      </c>
      <c r="G688" s="7" t="s">
        <v>119</v>
      </c>
      <c r="H688" s="7" t="s">
        <v>1036</v>
      </c>
      <c r="I688" s="7"/>
      <c r="J688" s="7" t="s">
        <v>311</v>
      </c>
      <c r="K688" s="7" t="s">
        <v>311</v>
      </c>
      <c r="L688" s="7" t="s">
        <v>24</v>
      </c>
      <c r="M688" s="8" t="s">
        <v>5463</v>
      </c>
    </row>
    <row r="689" spans="1:13">
      <c r="A689" s="1">
        <v>688</v>
      </c>
      <c r="B689" s="1" t="str">
        <f t="shared" si="10"/>
        <v>17</v>
      </c>
      <c r="C689" s="2">
        <v>5717401746</v>
      </c>
      <c r="D689" s="4" t="s">
        <v>120</v>
      </c>
      <c r="E689" s="5" t="s">
        <v>2209</v>
      </c>
      <c r="F689" s="6" t="s">
        <v>2210</v>
      </c>
      <c r="G689" s="7" t="s">
        <v>119</v>
      </c>
      <c r="H689" s="7" t="s">
        <v>1036</v>
      </c>
      <c r="I689" s="7"/>
      <c r="J689" s="7" t="s">
        <v>311</v>
      </c>
      <c r="K689" s="7" t="s">
        <v>311</v>
      </c>
      <c r="L689" s="7" t="s">
        <v>24</v>
      </c>
      <c r="M689" s="8" t="s">
        <v>5463</v>
      </c>
    </row>
    <row r="690" spans="1:13">
      <c r="A690" s="1">
        <v>689</v>
      </c>
      <c r="B690" s="1" t="str">
        <f t="shared" si="10"/>
        <v>17</v>
      </c>
      <c r="C690" s="2">
        <v>5717401755</v>
      </c>
      <c r="D690" s="4" t="s">
        <v>120</v>
      </c>
      <c r="E690" s="5" t="s">
        <v>163</v>
      </c>
      <c r="F690" s="6" t="s">
        <v>2211</v>
      </c>
      <c r="G690" s="7" t="s">
        <v>119</v>
      </c>
      <c r="H690" s="7" t="s">
        <v>1036</v>
      </c>
      <c r="I690" s="7"/>
      <c r="J690" s="7" t="s">
        <v>311</v>
      </c>
      <c r="K690" s="7" t="s">
        <v>311</v>
      </c>
      <c r="L690" s="7" t="s">
        <v>24</v>
      </c>
      <c r="M690" s="8" t="s">
        <v>5463</v>
      </c>
    </row>
    <row r="691" spans="1:13">
      <c r="A691" s="1">
        <v>690</v>
      </c>
      <c r="B691" s="1" t="str">
        <f t="shared" si="10"/>
        <v>17</v>
      </c>
      <c r="C691" s="2">
        <v>5717403203</v>
      </c>
      <c r="D691" s="4" t="s">
        <v>120</v>
      </c>
      <c r="E691" s="5" t="s">
        <v>1144</v>
      </c>
      <c r="F691" s="6" t="s">
        <v>2212</v>
      </c>
      <c r="G691" s="7" t="s">
        <v>119</v>
      </c>
      <c r="H691" s="7" t="s">
        <v>973</v>
      </c>
      <c r="I691" s="7"/>
      <c r="J691" s="7" t="s">
        <v>311</v>
      </c>
      <c r="K691" s="7" t="s">
        <v>311</v>
      </c>
      <c r="L691" s="7" t="s">
        <v>24</v>
      </c>
      <c r="M691" s="8" t="s">
        <v>5463</v>
      </c>
    </row>
    <row r="692" spans="1:13">
      <c r="A692" s="1">
        <v>691</v>
      </c>
      <c r="B692" s="1" t="str">
        <f t="shared" si="10"/>
        <v>17</v>
      </c>
      <c r="C692" s="2">
        <v>5717403232</v>
      </c>
      <c r="D692" s="4" t="s">
        <v>120</v>
      </c>
      <c r="E692" s="5" t="s">
        <v>956</v>
      </c>
      <c r="F692" s="6" t="s">
        <v>1957</v>
      </c>
      <c r="G692" s="7" t="s">
        <v>119</v>
      </c>
      <c r="H692" s="7" t="s">
        <v>973</v>
      </c>
      <c r="I692" s="7"/>
      <c r="J692" s="7" t="s">
        <v>311</v>
      </c>
      <c r="K692" s="7" t="s">
        <v>311</v>
      </c>
      <c r="L692" s="7" t="s">
        <v>24</v>
      </c>
      <c r="M692" s="8" t="s">
        <v>5463</v>
      </c>
    </row>
    <row r="693" spans="1:13">
      <c r="A693" s="1">
        <v>692</v>
      </c>
      <c r="B693" s="1" t="str">
        <f t="shared" si="10"/>
        <v>17</v>
      </c>
      <c r="C693" s="2">
        <v>5717403272</v>
      </c>
      <c r="D693" s="4" t="s">
        <v>120</v>
      </c>
      <c r="E693" s="5" t="s">
        <v>904</v>
      </c>
      <c r="F693" s="6" t="s">
        <v>2213</v>
      </c>
      <c r="G693" s="7" t="s">
        <v>119</v>
      </c>
      <c r="H693" s="7" t="s">
        <v>973</v>
      </c>
      <c r="I693" s="7"/>
      <c r="J693" s="7" t="s">
        <v>311</v>
      </c>
      <c r="K693" s="7" t="s">
        <v>311</v>
      </c>
      <c r="L693" s="7" t="s">
        <v>24</v>
      </c>
      <c r="M693" s="8" t="s">
        <v>5463</v>
      </c>
    </row>
    <row r="694" spans="1:13">
      <c r="A694" s="1">
        <v>693</v>
      </c>
      <c r="B694" s="1" t="str">
        <f t="shared" si="10"/>
        <v>17</v>
      </c>
      <c r="C694" s="2">
        <v>5717403294</v>
      </c>
      <c r="D694" s="4" t="s">
        <v>120</v>
      </c>
      <c r="E694" s="5" t="s">
        <v>2214</v>
      </c>
      <c r="F694" s="6" t="s">
        <v>531</v>
      </c>
      <c r="G694" s="7" t="s">
        <v>119</v>
      </c>
      <c r="H694" s="7" t="s">
        <v>973</v>
      </c>
      <c r="I694" s="7"/>
      <c r="J694" s="7" t="s">
        <v>311</v>
      </c>
      <c r="K694" s="7" t="s">
        <v>311</v>
      </c>
      <c r="L694" s="7" t="s">
        <v>24</v>
      </c>
      <c r="M694" s="8" t="s">
        <v>5463</v>
      </c>
    </row>
    <row r="695" spans="1:13">
      <c r="A695" s="1">
        <v>694</v>
      </c>
      <c r="B695" s="1" t="str">
        <f t="shared" si="10"/>
        <v>17</v>
      </c>
      <c r="C695" s="2">
        <v>5717403322</v>
      </c>
      <c r="D695" s="4" t="s">
        <v>120</v>
      </c>
      <c r="E695" s="5" t="s">
        <v>2215</v>
      </c>
      <c r="F695" s="6" t="s">
        <v>2216</v>
      </c>
      <c r="G695" s="7" t="s">
        <v>119</v>
      </c>
      <c r="H695" s="7" t="s">
        <v>973</v>
      </c>
      <c r="I695" s="7"/>
      <c r="J695" s="7" t="s">
        <v>311</v>
      </c>
      <c r="K695" s="7" t="s">
        <v>311</v>
      </c>
      <c r="L695" s="7" t="s">
        <v>24</v>
      </c>
      <c r="M695" s="8" t="s">
        <v>5463</v>
      </c>
    </row>
    <row r="696" spans="1:13">
      <c r="A696" s="1">
        <v>695</v>
      </c>
      <c r="B696" s="1" t="str">
        <f t="shared" si="10"/>
        <v>17</v>
      </c>
      <c r="C696" s="2">
        <v>5717403344</v>
      </c>
      <c r="D696" s="4" t="s">
        <v>120</v>
      </c>
      <c r="E696" s="5" t="s">
        <v>804</v>
      </c>
      <c r="F696" s="6" t="s">
        <v>2217</v>
      </c>
      <c r="G696" s="7" t="s">
        <v>119</v>
      </c>
      <c r="H696" s="7" t="s">
        <v>973</v>
      </c>
      <c r="I696" s="7"/>
      <c r="J696" s="7" t="s">
        <v>311</v>
      </c>
      <c r="K696" s="7" t="s">
        <v>311</v>
      </c>
      <c r="L696" s="7" t="s">
        <v>24</v>
      </c>
      <c r="M696" s="8" t="s">
        <v>5463</v>
      </c>
    </row>
    <row r="697" spans="1:13">
      <c r="A697" s="1">
        <v>696</v>
      </c>
      <c r="B697" s="1" t="str">
        <f t="shared" si="10"/>
        <v>17</v>
      </c>
      <c r="C697" s="2">
        <v>5717403382</v>
      </c>
      <c r="D697" s="4" t="s">
        <v>120</v>
      </c>
      <c r="E697" s="5" t="s">
        <v>2218</v>
      </c>
      <c r="F697" s="6" t="s">
        <v>2219</v>
      </c>
      <c r="G697" s="7" t="s">
        <v>119</v>
      </c>
      <c r="H697" s="7" t="s">
        <v>973</v>
      </c>
      <c r="I697" s="7"/>
      <c r="J697" s="7" t="s">
        <v>311</v>
      </c>
      <c r="K697" s="7" t="s">
        <v>311</v>
      </c>
      <c r="L697" s="7" t="s">
        <v>24</v>
      </c>
      <c r="M697" s="8" t="s">
        <v>5463</v>
      </c>
    </row>
    <row r="698" spans="1:13">
      <c r="A698" s="1">
        <v>697</v>
      </c>
      <c r="B698" s="1" t="str">
        <f t="shared" si="10"/>
        <v>17</v>
      </c>
      <c r="C698" s="2">
        <v>5717402314</v>
      </c>
      <c r="D698" s="4" t="s">
        <v>120</v>
      </c>
      <c r="E698" s="5" t="s">
        <v>607</v>
      </c>
      <c r="F698" s="6" t="s">
        <v>2220</v>
      </c>
      <c r="G698" s="7" t="s">
        <v>119</v>
      </c>
      <c r="H698" s="7" t="s">
        <v>973</v>
      </c>
      <c r="I698" s="7"/>
      <c r="J698" s="7" t="s">
        <v>311</v>
      </c>
      <c r="K698" s="7" t="s">
        <v>311</v>
      </c>
      <c r="L698" s="7" t="s">
        <v>24</v>
      </c>
      <c r="M698" s="8" t="s">
        <v>5463</v>
      </c>
    </row>
    <row r="699" spans="1:13">
      <c r="A699" s="1">
        <v>698</v>
      </c>
      <c r="B699" s="1" t="str">
        <f t="shared" si="10"/>
        <v>17</v>
      </c>
      <c r="C699" s="2">
        <v>5717402332</v>
      </c>
      <c r="D699" s="4" t="s">
        <v>120</v>
      </c>
      <c r="E699" s="5" t="s">
        <v>2221</v>
      </c>
      <c r="F699" s="6" t="s">
        <v>2222</v>
      </c>
      <c r="G699" s="7" t="s">
        <v>119</v>
      </c>
      <c r="H699" s="7" t="s">
        <v>973</v>
      </c>
      <c r="I699" s="7"/>
      <c r="J699" s="7" t="s">
        <v>311</v>
      </c>
      <c r="K699" s="7" t="s">
        <v>311</v>
      </c>
      <c r="L699" s="7" t="s">
        <v>24</v>
      </c>
      <c r="M699" s="8" t="s">
        <v>5463</v>
      </c>
    </row>
    <row r="700" spans="1:13">
      <c r="A700" s="1">
        <v>699</v>
      </c>
      <c r="B700" s="1" t="str">
        <f t="shared" si="10"/>
        <v>17</v>
      </c>
      <c r="C700" s="2">
        <v>5717402358</v>
      </c>
      <c r="D700" s="4" t="s">
        <v>120</v>
      </c>
      <c r="E700" s="5" t="s">
        <v>177</v>
      </c>
      <c r="F700" s="6" t="s">
        <v>2223</v>
      </c>
      <c r="G700" s="7" t="s">
        <v>119</v>
      </c>
      <c r="H700" s="7" t="s">
        <v>973</v>
      </c>
      <c r="I700" s="7"/>
      <c r="J700" s="7" t="s">
        <v>311</v>
      </c>
      <c r="K700" s="7" t="s">
        <v>311</v>
      </c>
      <c r="L700" s="7" t="s">
        <v>24</v>
      </c>
      <c r="M700" s="8" t="s">
        <v>5463</v>
      </c>
    </row>
    <row r="701" spans="1:13">
      <c r="A701" s="1">
        <v>700</v>
      </c>
      <c r="B701" s="1" t="str">
        <f t="shared" si="10"/>
        <v>17</v>
      </c>
      <c r="C701" s="2">
        <v>5717402369</v>
      </c>
      <c r="D701" s="4" t="s">
        <v>120</v>
      </c>
      <c r="E701" s="5" t="s">
        <v>467</v>
      </c>
      <c r="F701" s="6" t="s">
        <v>2224</v>
      </c>
      <c r="G701" s="7" t="s">
        <v>119</v>
      </c>
      <c r="H701" s="7" t="s">
        <v>973</v>
      </c>
      <c r="I701" s="7"/>
      <c r="J701" s="7" t="s">
        <v>311</v>
      </c>
      <c r="K701" s="7" t="s">
        <v>311</v>
      </c>
      <c r="L701" s="7" t="s">
        <v>24</v>
      </c>
      <c r="M701" s="8" t="s">
        <v>5463</v>
      </c>
    </row>
    <row r="702" spans="1:13">
      <c r="A702" s="1">
        <v>701</v>
      </c>
      <c r="B702" s="1" t="str">
        <f t="shared" si="10"/>
        <v>17</v>
      </c>
      <c r="C702" s="2">
        <v>5717402411</v>
      </c>
      <c r="D702" s="4" t="s">
        <v>120</v>
      </c>
      <c r="E702" s="5" t="s">
        <v>2225</v>
      </c>
      <c r="F702" s="6" t="s">
        <v>2226</v>
      </c>
      <c r="G702" s="7" t="s">
        <v>119</v>
      </c>
      <c r="H702" s="7" t="s">
        <v>973</v>
      </c>
      <c r="I702" s="7"/>
      <c r="J702" s="7" t="s">
        <v>311</v>
      </c>
      <c r="K702" s="7" t="s">
        <v>311</v>
      </c>
      <c r="L702" s="7" t="s">
        <v>24</v>
      </c>
      <c r="M702" s="8" t="s">
        <v>5463</v>
      </c>
    </row>
    <row r="703" spans="1:13">
      <c r="A703" s="1">
        <v>702</v>
      </c>
      <c r="B703" s="1" t="str">
        <f t="shared" si="10"/>
        <v>17</v>
      </c>
      <c r="C703" s="2">
        <v>5717402439</v>
      </c>
      <c r="D703" s="4" t="s">
        <v>120</v>
      </c>
      <c r="E703" s="5" t="s">
        <v>976</v>
      </c>
      <c r="F703" s="6" t="s">
        <v>2227</v>
      </c>
      <c r="G703" s="7" t="s">
        <v>119</v>
      </c>
      <c r="H703" s="7" t="s">
        <v>973</v>
      </c>
      <c r="I703" s="7"/>
      <c r="J703" s="7" t="s">
        <v>311</v>
      </c>
      <c r="K703" s="7" t="s">
        <v>311</v>
      </c>
      <c r="L703" s="7" t="s">
        <v>24</v>
      </c>
      <c r="M703" s="8" t="s">
        <v>5463</v>
      </c>
    </row>
    <row r="704" spans="1:13">
      <c r="A704" s="1">
        <v>703</v>
      </c>
      <c r="B704" s="1" t="str">
        <f t="shared" si="10"/>
        <v>17</v>
      </c>
      <c r="C704" s="2">
        <v>5717402479</v>
      </c>
      <c r="D704" s="4" t="s">
        <v>120</v>
      </c>
      <c r="E704" s="5" t="s">
        <v>2228</v>
      </c>
      <c r="F704" s="6" t="s">
        <v>2229</v>
      </c>
      <c r="G704" s="7" t="s">
        <v>119</v>
      </c>
      <c r="H704" s="7" t="s">
        <v>973</v>
      </c>
      <c r="I704" s="7"/>
      <c r="J704" s="7" t="s">
        <v>311</v>
      </c>
      <c r="K704" s="7" t="s">
        <v>311</v>
      </c>
      <c r="L704" s="7" t="s">
        <v>24</v>
      </c>
      <c r="M704" s="8" t="s">
        <v>5463</v>
      </c>
    </row>
    <row r="705" spans="1:13">
      <c r="A705" s="1">
        <v>704</v>
      </c>
      <c r="B705" s="1" t="str">
        <f t="shared" si="10"/>
        <v>17</v>
      </c>
      <c r="C705" s="2">
        <v>5717401926</v>
      </c>
      <c r="D705" s="4" t="s">
        <v>120</v>
      </c>
      <c r="E705" s="5" t="s">
        <v>2230</v>
      </c>
      <c r="F705" s="6" t="s">
        <v>2231</v>
      </c>
      <c r="G705" s="7" t="s">
        <v>119</v>
      </c>
      <c r="H705" s="7" t="s">
        <v>973</v>
      </c>
      <c r="I705" s="7"/>
      <c r="J705" s="7" t="s">
        <v>311</v>
      </c>
      <c r="K705" s="7" t="s">
        <v>311</v>
      </c>
      <c r="L705" s="7" t="s">
        <v>24</v>
      </c>
      <c r="M705" s="8" t="s">
        <v>5463</v>
      </c>
    </row>
    <row r="706" spans="1:13">
      <c r="A706" s="1">
        <v>705</v>
      </c>
      <c r="B706" s="1" t="str">
        <f t="shared" si="10"/>
        <v>17</v>
      </c>
      <c r="C706" s="2">
        <v>5717401931</v>
      </c>
      <c r="D706" s="4" t="s">
        <v>120</v>
      </c>
      <c r="E706" s="5" t="s">
        <v>2230</v>
      </c>
      <c r="F706" s="6" t="s">
        <v>2232</v>
      </c>
      <c r="G706" s="7" t="s">
        <v>119</v>
      </c>
      <c r="H706" s="7" t="s">
        <v>973</v>
      </c>
      <c r="I706" s="7"/>
      <c r="J706" s="7" t="s">
        <v>311</v>
      </c>
      <c r="K706" s="7" t="s">
        <v>311</v>
      </c>
      <c r="L706" s="7" t="s">
        <v>24</v>
      </c>
      <c r="M706" s="8" t="s">
        <v>5463</v>
      </c>
    </row>
    <row r="707" spans="1:13">
      <c r="A707" s="1">
        <v>706</v>
      </c>
      <c r="B707" s="1" t="str">
        <f t="shared" ref="B707:B770" si="11">MID(C707,3,2)</f>
        <v>17</v>
      </c>
      <c r="C707" s="2">
        <v>5717401957</v>
      </c>
      <c r="D707" s="4" t="s">
        <v>120</v>
      </c>
      <c r="E707" s="5" t="s">
        <v>600</v>
      </c>
      <c r="F707" s="6" t="s">
        <v>978</v>
      </c>
      <c r="G707" s="7" t="s">
        <v>119</v>
      </c>
      <c r="H707" s="7" t="s">
        <v>973</v>
      </c>
      <c r="I707" s="7"/>
      <c r="J707" s="7" t="s">
        <v>311</v>
      </c>
      <c r="K707" s="7" t="s">
        <v>311</v>
      </c>
      <c r="L707" s="7" t="s">
        <v>24</v>
      </c>
      <c r="M707" s="8" t="s">
        <v>5463</v>
      </c>
    </row>
    <row r="708" spans="1:13">
      <c r="A708" s="1">
        <v>707</v>
      </c>
      <c r="B708" s="1" t="str">
        <f t="shared" si="11"/>
        <v>17</v>
      </c>
      <c r="C708" s="2">
        <v>5717401986</v>
      </c>
      <c r="D708" s="4" t="s">
        <v>121</v>
      </c>
      <c r="E708" s="5" t="s">
        <v>2233</v>
      </c>
      <c r="F708" s="6" t="s">
        <v>2234</v>
      </c>
      <c r="G708" s="7" t="s">
        <v>119</v>
      </c>
      <c r="H708" s="7" t="s">
        <v>973</v>
      </c>
      <c r="I708" s="7"/>
      <c r="J708" s="7" t="s">
        <v>311</v>
      </c>
      <c r="K708" s="7" t="s">
        <v>311</v>
      </c>
      <c r="L708" s="7" t="s">
        <v>24</v>
      </c>
      <c r="M708" s="8" t="s">
        <v>5463</v>
      </c>
    </row>
    <row r="709" spans="1:13">
      <c r="A709" s="1">
        <v>708</v>
      </c>
      <c r="B709" s="1" t="str">
        <f t="shared" si="11"/>
        <v>17</v>
      </c>
      <c r="C709" s="2">
        <v>5717402004</v>
      </c>
      <c r="D709" s="4" t="s">
        <v>121</v>
      </c>
      <c r="E709" s="5" t="s">
        <v>2235</v>
      </c>
      <c r="F709" s="6" t="s">
        <v>2236</v>
      </c>
      <c r="G709" s="7" t="s">
        <v>119</v>
      </c>
      <c r="H709" s="7" t="s">
        <v>973</v>
      </c>
      <c r="I709" s="7"/>
      <c r="J709" s="7" t="s">
        <v>311</v>
      </c>
      <c r="K709" s="7" t="s">
        <v>311</v>
      </c>
      <c r="L709" s="7" t="s">
        <v>24</v>
      </c>
      <c r="M709" s="8" t="s">
        <v>5463</v>
      </c>
    </row>
    <row r="710" spans="1:13">
      <c r="A710" s="1">
        <v>709</v>
      </c>
      <c r="B710" s="1" t="str">
        <f t="shared" si="11"/>
        <v>17</v>
      </c>
      <c r="C710" s="2">
        <v>5717402015</v>
      </c>
      <c r="D710" s="4" t="s">
        <v>120</v>
      </c>
      <c r="E710" s="5" t="s">
        <v>2237</v>
      </c>
      <c r="F710" s="6" t="s">
        <v>2238</v>
      </c>
      <c r="G710" s="7" t="s">
        <v>119</v>
      </c>
      <c r="H710" s="7" t="s">
        <v>973</v>
      </c>
      <c r="I710" s="7"/>
      <c r="J710" s="7" t="s">
        <v>311</v>
      </c>
      <c r="K710" s="7" t="s">
        <v>311</v>
      </c>
      <c r="L710" s="7" t="s">
        <v>24</v>
      </c>
      <c r="M710" s="8" t="s">
        <v>5463</v>
      </c>
    </row>
    <row r="711" spans="1:13">
      <c r="A711" s="1">
        <v>710</v>
      </c>
      <c r="B711" s="1" t="str">
        <f t="shared" si="11"/>
        <v>17</v>
      </c>
      <c r="C711" s="2">
        <v>5717402060</v>
      </c>
      <c r="D711" s="4" t="s">
        <v>120</v>
      </c>
      <c r="E711" s="5" t="s">
        <v>339</v>
      </c>
      <c r="F711" s="6" t="s">
        <v>2239</v>
      </c>
      <c r="G711" s="7" t="s">
        <v>119</v>
      </c>
      <c r="H711" s="7" t="s">
        <v>973</v>
      </c>
      <c r="I711" s="7"/>
      <c r="J711" s="7" t="s">
        <v>311</v>
      </c>
      <c r="K711" s="7" t="s">
        <v>311</v>
      </c>
      <c r="L711" s="7" t="s">
        <v>24</v>
      </c>
      <c r="M711" s="8" t="s">
        <v>5463</v>
      </c>
    </row>
    <row r="712" spans="1:13">
      <c r="A712" s="1">
        <v>711</v>
      </c>
      <c r="B712" s="1" t="str">
        <f t="shared" si="11"/>
        <v>17</v>
      </c>
      <c r="C712" s="2">
        <v>5717403450</v>
      </c>
      <c r="D712" s="4" t="s">
        <v>120</v>
      </c>
      <c r="E712" s="5" t="s">
        <v>224</v>
      </c>
      <c r="F712" s="6" t="s">
        <v>2240</v>
      </c>
      <c r="G712" s="7" t="s">
        <v>119</v>
      </c>
      <c r="H712" s="7" t="s">
        <v>973</v>
      </c>
      <c r="I712" s="7"/>
      <c r="J712" s="7" t="s">
        <v>311</v>
      </c>
      <c r="K712" s="7" t="s">
        <v>311</v>
      </c>
      <c r="L712" s="7" t="s">
        <v>24</v>
      </c>
      <c r="M712" s="8" t="s">
        <v>5463</v>
      </c>
    </row>
    <row r="713" spans="1:13">
      <c r="A713" s="1">
        <v>712</v>
      </c>
      <c r="B713" s="1" t="str">
        <f t="shared" si="11"/>
        <v>17</v>
      </c>
      <c r="C713" s="2">
        <v>5717402491</v>
      </c>
      <c r="D713" s="4" t="s">
        <v>120</v>
      </c>
      <c r="E713" s="5" t="s">
        <v>1133</v>
      </c>
      <c r="F713" s="6" t="s">
        <v>629</v>
      </c>
      <c r="G713" s="7" t="s">
        <v>119</v>
      </c>
      <c r="H713" s="7" t="s">
        <v>973</v>
      </c>
      <c r="I713" s="7"/>
      <c r="J713" s="7" t="s">
        <v>311</v>
      </c>
      <c r="K713" s="7" t="s">
        <v>311</v>
      </c>
      <c r="L713" s="7" t="s">
        <v>24</v>
      </c>
      <c r="M713" s="8" t="s">
        <v>5463</v>
      </c>
    </row>
    <row r="714" spans="1:13">
      <c r="A714" s="1">
        <v>713</v>
      </c>
      <c r="B714" s="1" t="str">
        <f t="shared" si="11"/>
        <v>17</v>
      </c>
      <c r="C714" s="2">
        <v>5717403474</v>
      </c>
      <c r="D714" s="4" t="s">
        <v>120</v>
      </c>
      <c r="E714" s="5" t="s">
        <v>224</v>
      </c>
      <c r="F714" s="6" t="s">
        <v>899</v>
      </c>
      <c r="G714" s="7" t="s">
        <v>119</v>
      </c>
      <c r="H714" s="7" t="s">
        <v>973</v>
      </c>
      <c r="I714" s="7"/>
      <c r="J714" s="7" t="s">
        <v>311</v>
      </c>
      <c r="K714" s="7" t="s">
        <v>311</v>
      </c>
      <c r="L714" s="7" t="s">
        <v>24</v>
      </c>
      <c r="M714" s="8" t="s">
        <v>5463</v>
      </c>
    </row>
    <row r="715" spans="1:13">
      <c r="A715" s="1">
        <v>714</v>
      </c>
      <c r="B715" s="1" t="str">
        <f t="shared" si="11"/>
        <v>17</v>
      </c>
      <c r="C715" s="2">
        <v>5717403504</v>
      </c>
      <c r="D715" s="4" t="s">
        <v>120</v>
      </c>
      <c r="E715" s="5" t="s">
        <v>2241</v>
      </c>
      <c r="F715" s="6" t="s">
        <v>2242</v>
      </c>
      <c r="G715" s="7" t="s">
        <v>119</v>
      </c>
      <c r="H715" s="7" t="s">
        <v>973</v>
      </c>
      <c r="I715" s="7"/>
      <c r="J715" s="7" t="s">
        <v>311</v>
      </c>
      <c r="K715" s="7" t="s">
        <v>311</v>
      </c>
      <c r="L715" s="7" t="s">
        <v>24</v>
      </c>
      <c r="M715" s="8" t="s">
        <v>5463</v>
      </c>
    </row>
    <row r="716" spans="1:13">
      <c r="A716" s="1">
        <v>715</v>
      </c>
      <c r="B716" s="1" t="str">
        <f t="shared" si="11"/>
        <v>17</v>
      </c>
      <c r="C716" s="2">
        <v>5717403515</v>
      </c>
      <c r="D716" s="4" t="s">
        <v>120</v>
      </c>
      <c r="E716" s="5" t="s">
        <v>567</v>
      </c>
      <c r="F716" s="6" t="s">
        <v>2243</v>
      </c>
      <c r="G716" s="7" t="s">
        <v>119</v>
      </c>
      <c r="H716" s="7" t="s">
        <v>1016</v>
      </c>
      <c r="I716" s="7"/>
      <c r="J716" s="7" t="s">
        <v>311</v>
      </c>
      <c r="K716" s="7" t="s">
        <v>311</v>
      </c>
      <c r="L716" s="7" t="s">
        <v>24</v>
      </c>
      <c r="M716" s="8" t="s">
        <v>5463</v>
      </c>
    </row>
    <row r="717" spans="1:13">
      <c r="A717" s="1">
        <v>716</v>
      </c>
      <c r="B717" s="1" t="str">
        <f t="shared" si="11"/>
        <v>17</v>
      </c>
      <c r="C717" s="2">
        <v>5717403616</v>
      </c>
      <c r="D717" s="4" t="s">
        <v>120</v>
      </c>
      <c r="E717" s="5" t="s">
        <v>138</v>
      </c>
      <c r="F717" s="6" t="s">
        <v>2244</v>
      </c>
      <c r="G717" s="7" t="s">
        <v>119</v>
      </c>
      <c r="H717" s="7" t="s">
        <v>1016</v>
      </c>
      <c r="I717" s="7"/>
      <c r="J717" s="7" t="s">
        <v>311</v>
      </c>
      <c r="K717" s="7" t="s">
        <v>311</v>
      </c>
      <c r="L717" s="7" t="s">
        <v>24</v>
      </c>
      <c r="M717" s="8" t="s">
        <v>5463</v>
      </c>
    </row>
    <row r="718" spans="1:13">
      <c r="A718" s="1">
        <v>717</v>
      </c>
      <c r="B718" s="1" t="str">
        <f t="shared" si="11"/>
        <v>17</v>
      </c>
      <c r="C718" s="2">
        <v>5717403629</v>
      </c>
      <c r="D718" s="4" t="s">
        <v>120</v>
      </c>
      <c r="E718" s="5" t="s">
        <v>261</v>
      </c>
      <c r="F718" s="6" t="s">
        <v>2245</v>
      </c>
      <c r="G718" s="7" t="s">
        <v>119</v>
      </c>
      <c r="H718" s="7" t="s">
        <v>1016</v>
      </c>
      <c r="I718" s="7"/>
      <c r="J718" s="7" t="s">
        <v>311</v>
      </c>
      <c r="K718" s="7" t="s">
        <v>311</v>
      </c>
      <c r="L718" s="7" t="s">
        <v>24</v>
      </c>
      <c r="M718" s="8" t="s">
        <v>5463</v>
      </c>
    </row>
    <row r="719" spans="1:13">
      <c r="A719" s="1">
        <v>718</v>
      </c>
      <c r="B719" s="1" t="str">
        <f t="shared" si="11"/>
        <v>17</v>
      </c>
      <c r="C719" s="2">
        <v>5717402523</v>
      </c>
      <c r="D719" s="4" t="s">
        <v>121</v>
      </c>
      <c r="E719" s="5" t="s">
        <v>2246</v>
      </c>
      <c r="F719" s="6" t="s">
        <v>2247</v>
      </c>
      <c r="G719" s="7" t="s">
        <v>119</v>
      </c>
      <c r="H719" s="7" t="s">
        <v>973</v>
      </c>
      <c r="I719" s="7"/>
      <c r="J719" s="7" t="s">
        <v>311</v>
      </c>
      <c r="K719" s="7" t="s">
        <v>311</v>
      </c>
      <c r="L719" s="7" t="s">
        <v>24</v>
      </c>
      <c r="M719" s="8" t="s">
        <v>5463</v>
      </c>
    </row>
    <row r="720" spans="1:13">
      <c r="A720" s="1">
        <v>719</v>
      </c>
      <c r="B720" s="1" t="str">
        <f t="shared" si="11"/>
        <v>17</v>
      </c>
      <c r="C720" s="2">
        <v>5717402538</v>
      </c>
      <c r="D720" s="4" t="s">
        <v>120</v>
      </c>
      <c r="E720" s="5" t="s">
        <v>2248</v>
      </c>
      <c r="F720" s="6" t="s">
        <v>2249</v>
      </c>
      <c r="G720" s="7" t="s">
        <v>119</v>
      </c>
      <c r="H720" s="7" t="s">
        <v>973</v>
      </c>
      <c r="I720" s="7"/>
      <c r="J720" s="7" t="s">
        <v>311</v>
      </c>
      <c r="K720" s="7" t="s">
        <v>311</v>
      </c>
      <c r="L720" s="7" t="s">
        <v>24</v>
      </c>
      <c r="M720" s="8" t="s">
        <v>5463</v>
      </c>
    </row>
    <row r="721" spans="1:13">
      <c r="A721" s="1">
        <v>720</v>
      </c>
      <c r="B721" s="1" t="str">
        <f t="shared" si="11"/>
        <v>17</v>
      </c>
      <c r="C721" s="2">
        <v>5717402578</v>
      </c>
      <c r="D721" s="4" t="s">
        <v>120</v>
      </c>
      <c r="E721" s="5" t="s">
        <v>417</v>
      </c>
      <c r="F721" s="6" t="s">
        <v>2250</v>
      </c>
      <c r="G721" s="7" t="s">
        <v>119</v>
      </c>
      <c r="H721" s="7" t="s">
        <v>973</v>
      </c>
      <c r="I721" s="7"/>
      <c r="J721" s="7" t="s">
        <v>311</v>
      </c>
      <c r="K721" s="7" t="s">
        <v>311</v>
      </c>
      <c r="L721" s="7" t="s">
        <v>24</v>
      </c>
      <c r="M721" s="8" t="s">
        <v>5463</v>
      </c>
    </row>
    <row r="722" spans="1:13">
      <c r="A722" s="1">
        <v>721</v>
      </c>
      <c r="B722" s="1" t="str">
        <f t="shared" si="11"/>
        <v>17</v>
      </c>
      <c r="C722" s="2">
        <v>5717402600</v>
      </c>
      <c r="D722" s="4" t="s">
        <v>120</v>
      </c>
      <c r="E722" s="5" t="s">
        <v>929</v>
      </c>
      <c r="F722" s="6" t="s">
        <v>875</v>
      </c>
      <c r="G722" s="7" t="s">
        <v>119</v>
      </c>
      <c r="H722" s="7" t="s">
        <v>973</v>
      </c>
      <c r="I722" s="7"/>
      <c r="J722" s="7" t="s">
        <v>311</v>
      </c>
      <c r="K722" s="7" t="s">
        <v>311</v>
      </c>
      <c r="L722" s="7" t="s">
        <v>24</v>
      </c>
      <c r="M722" s="8" t="s">
        <v>5463</v>
      </c>
    </row>
    <row r="723" spans="1:13">
      <c r="A723" s="1">
        <v>722</v>
      </c>
      <c r="B723" s="1" t="str">
        <f t="shared" si="11"/>
        <v>17</v>
      </c>
      <c r="C723" s="2">
        <v>5717402646</v>
      </c>
      <c r="D723" s="4" t="s">
        <v>120</v>
      </c>
      <c r="E723" s="5" t="s">
        <v>2251</v>
      </c>
      <c r="F723" s="6" t="s">
        <v>2252</v>
      </c>
      <c r="G723" s="7" t="s">
        <v>119</v>
      </c>
      <c r="H723" s="7" t="s">
        <v>973</v>
      </c>
      <c r="I723" s="7"/>
      <c r="J723" s="7" t="s">
        <v>311</v>
      </c>
      <c r="K723" s="7" t="s">
        <v>311</v>
      </c>
      <c r="L723" s="7" t="s">
        <v>24</v>
      </c>
      <c r="M723" s="8" t="s">
        <v>5463</v>
      </c>
    </row>
    <row r="724" spans="1:13">
      <c r="A724" s="1">
        <v>723</v>
      </c>
      <c r="B724" s="1" t="str">
        <f t="shared" si="11"/>
        <v>17</v>
      </c>
      <c r="C724" s="2">
        <v>5717402691</v>
      </c>
      <c r="D724" s="4" t="s">
        <v>120</v>
      </c>
      <c r="E724" s="5" t="s">
        <v>2253</v>
      </c>
      <c r="F724" s="6" t="s">
        <v>2254</v>
      </c>
      <c r="G724" s="7" t="s">
        <v>119</v>
      </c>
      <c r="H724" s="7" t="s">
        <v>973</v>
      </c>
      <c r="I724" s="7"/>
      <c r="J724" s="7" t="s">
        <v>311</v>
      </c>
      <c r="K724" s="7" t="s">
        <v>311</v>
      </c>
      <c r="L724" s="7" t="s">
        <v>24</v>
      </c>
      <c r="M724" s="8" t="s">
        <v>5463</v>
      </c>
    </row>
    <row r="725" spans="1:13">
      <c r="A725" s="1">
        <v>724</v>
      </c>
      <c r="B725" s="1" t="str">
        <f t="shared" si="11"/>
        <v>17</v>
      </c>
      <c r="C725" s="2">
        <v>5717402714</v>
      </c>
      <c r="D725" s="4" t="s">
        <v>120</v>
      </c>
      <c r="E725" s="5" t="s">
        <v>649</v>
      </c>
      <c r="F725" s="6" t="s">
        <v>2255</v>
      </c>
      <c r="G725" s="7" t="s">
        <v>119</v>
      </c>
      <c r="H725" s="7" t="s">
        <v>973</v>
      </c>
      <c r="I725" s="7"/>
      <c r="J725" s="7" t="s">
        <v>311</v>
      </c>
      <c r="K725" s="7" t="s">
        <v>311</v>
      </c>
      <c r="L725" s="7" t="s">
        <v>24</v>
      </c>
      <c r="M725" s="8" t="s">
        <v>5463</v>
      </c>
    </row>
    <row r="726" spans="1:13">
      <c r="A726" s="1">
        <v>725</v>
      </c>
      <c r="B726" s="1" t="str">
        <f t="shared" si="11"/>
        <v>17</v>
      </c>
      <c r="C726" s="2">
        <v>5717402727</v>
      </c>
      <c r="D726" s="4" t="s">
        <v>120</v>
      </c>
      <c r="E726" s="5" t="s">
        <v>478</v>
      </c>
      <c r="F726" s="6" t="s">
        <v>2256</v>
      </c>
      <c r="G726" s="7" t="s">
        <v>119</v>
      </c>
      <c r="H726" s="7" t="s">
        <v>973</v>
      </c>
      <c r="I726" s="7"/>
      <c r="J726" s="7" t="s">
        <v>311</v>
      </c>
      <c r="K726" s="7" t="s">
        <v>311</v>
      </c>
      <c r="L726" s="7" t="s">
        <v>24</v>
      </c>
      <c r="M726" s="8" t="s">
        <v>5463</v>
      </c>
    </row>
    <row r="727" spans="1:13">
      <c r="A727" s="1">
        <v>726</v>
      </c>
      <c r="B727" s="1" t="str">
        <f t="shared" si="11"/>
        <v>17</v>
      </c>
      <c r="C727" s="2">
        <v>5717402749</v>
      </c>
      <c r="D727" s="4" t="s">
        <v>120</v>
      </c>
      <c r="E727" s="5" t="s">
        <v>184</v>
      </c>
      <c r="F727" s="6" t="s">
        <v>2257</v>
      </c>
      <c r="G727" s="7">
        <v>1</v>
      </c>
      <c r="H727" s="7" t="s">
        <v>973</v>
      </c>
      <c r="I727" s="7"/>
      <c r="J727" s="7" t="s">
        <v>311</v>
      </c>
      <c r="K727" s="7" t="s">
        <v>311</v>
      </c>
      <c r="L727" s="7" t="s">
        <v>24</v>
      </c>
      <c r="M727" s="8" t="s">
        <v>5463</v>
      </c>
    </row>
    <row r="728" spans="1:13">
      <c r="A728" s="1">
        <v>727</v>
      </c>
      <c r="B728" s="1" t="str">
        <f t="shared" si="11"/>
        <v>17</v>
      </c>
      <c r="C728" s="2">
        <v>5717402772</v>
      </c>
      <c r="D728" s="4" t="s">
        <v>121</v>
      </c>
      <c r="E728" s="5" t="s">
        <v>2258</v>
      </c>
      <c r="F728" s="6" t="s">
        <v>2259</v>
      </c>
      <c r="G728" s="7">
        <v>2</v>
      </c>
      <c r="H728" s="7" t="s">
        <v>973</v>
      </c>
      <c r="I728" s="7"/>
      <c r="J728" s="7" t="s">
        <v>311</v>
      </c>
      <c r="K728" s="7" t="s">
        <v>311</v>
      </c>
      <c r="L728" s="7" t="s">
        <v>24</v>
      </c>
      <c r="M728" s="8" t="s">
        <v>5463</v>
      </c>
    </row>
    <row r="729" spans="1:13">
      <c r="A729" s="1">
        <v>728</v>
      </c>
      <c r="B729" s="1" t="str">
        <f t="shared" si="11"/>
        <v>17</v>
      </c>
      <c r="C729" s="2">
        <v>5717402808</v>
      </c>
      <c r="D729" s="4" t="s">
        <v>120</v>
      </c>
      <c r="E729" s="5" t="s">
        <v>379</v>
      </c>
      <c r="F729" s="6" t="s">
        <v>2260</v>
      </c>
      <c r="G729" s="7">
        <v>2</v>
      </c>
      <c r="H729" s="7" t="s">
        <v>973</v>
      </c>
      <c r="I729" s="7"/>
      <c r="J729" s="7" t="s">
        <v>311</v>
      </c>
      <c r="K729" s="7" t="s">
        <v>311</v>
      </c>
      <c r="L729" s="7" t="s">
        <v>24</v>
      </c>
      <c r="M729" s="8" t="s">
        <v>5463</v>
      </c>
    </row>
    <row r="730" spans="1:13">
      <c r="A730" s="1">
        <v>729</v>
      </c>
      <c r="B730" s="1" t="str">
        <f t="shared" si="11"/>
        <v>17</v>
      </c>
      <c r="C730" s="2">
        <v>5717402837</v>
      </c>
      <c r="D730" s="4" t="s">
        <v>120</v>
      </c>
      <c r="E730" s="5" t="s">
        <v>2261</v>
      </c>
      <c r="F730" s="6" t="s">
        <v>2262</v>
      </c>
      <c r="G730" s="7">
        <v>2</v>
      </c>
      <c r="H730" s="7" t="s">
        <v>973</v>
      </c>
      <c r="I730" s="7"/>
      <c r="J730" s="7" t="s">
        <v>311</v>
      </c>
      <c r="K730" s="7" t="s">
        <v>311</v>
      </c>
      <c r="L730" s="7" t="s">
        <v>24</v>
      </c>
      <c r="M730" s="8" t="s">
        <v>5463</v>
      </c>
    </row>
    <row r="731" spans="1:13">
      <c r="A731" s="1">
        <v>730</v>
      </c>
      <c r="B731" s="1" t="str">
        <f t="shared" si="11"/>
        <v>17</v>
      </c>
      <c r="C731" s="2">
        <v>5717402844</v>
      </c>
      <c r="D731" s="4" t="s">
        <v>120</v>
      </c>
      <c r="E731" s="5" t="s">
        <v>931</v>
      </c>
      <c r="F731" s="6" t="s">
        <v>2263</v>
      </c>
      <c r="G731" s="7">
        <v>2</v>
      </c>
      <c r="H731" s="7" t="s">
        <v>973</v>
      </c>
      <c r="I731" s="7"/>
      <c r="J731" s="7" t="s">
        <v>311</v>
      </c>
      <c r="K731" s="7" t="s">
        <v>311</v>
      </c>
      <c r="L731" s="7" t="s">
        <v>24</v>
      </c>
      <c r="M731" s="8" t="s">
        <v>5463</v>
      </c>
    </row>
    <row r="732" spans="1:13">
      <c r="A732" s="1">
        <v>731</v>
      </c>
      <c r="B732" s="1" t="str">
        <f t="shared" si="11"/>
        <v>17</v>
      </c>
      <c r="C732" s="2">
        <v>5717402853</v>
      </c>
      <c r="D732" s="4" t="s">
        <v>120</v>
      </c>
      <c r="E732" s="5" t="s">
        <v>2264</v>
      </c>
      <c r="F732" s="6" t="s">
        <v>2265</v>
      </c>
      <c r="G732" s="7" t="s">
        <v>119</v>
      </c>
      <c r="H732" s="7" t="s">
        <v>973</v>
      </c>
      <c r="I732" s="7"/>
      <c r="J732" s="7" t="s">
        <v>311</v>
      </c>
      <c r="K732" s="7" t="s">
        <v>311</v>
      </c>
      <c r="L732" s="7" t="s">
        <v>24</v>
      </c>
      <c r="M732" s="8" t="s">
        <v>5463</v>
      </c>
    </row>
    <row r="733" spans="1:13">
      <c r="A733" s="1">
        <v>732</v>
      </c>
      <c r="B733" s="1" t="str">
        <f t="shared" si="11"/>
        <v>17</v>
      </c>
      <c r="C733" s="2">
        <v>5717402899</v>
      </c>
      <c r="D733" s="4" t="s">
        <v>120</v>
      </c>
      <c r="E733" s="5" t="s">
        <v>382</v>
      </c>
      <c r="F733" s="6" t="s">
        <v>2266</v>
      </c>
      <c r="G733" s="7" t="s">
        <v>119</v>
      </c>
      <c r="H733" s="7" t="s">
        <v>973</v>
      </c>
      <c r="I733" s="7"/>
      <c r="J733" s="7" t="s">
        <v>311</v>
      </c>
      <c r="K733" s="7" t="s">
        <v>311</v>
      </c>
      <c r="L733" s="7" t="s">
        <v>24</v>
      </c>
      <c r="M733" s="8" t="s">
        <v>5463</v>
      </c>
    </row>
    <row r="734" spans="1:13">
      <c r="A734" s="1">
        <v>733</v>
      </c>
      <c r="B734" s="1" t="str">
        <f t="shared" si="11"/>
        <v>17</v>
      </c>
      <c r="C734" s="2">
        <v>5717402905</v>
      </c>
      <c r="D734" s="4" t="s">
        <v>120</v>
      </c>
      <c r="E734" s="5" t="s">
        <v>2267</v>
      </c>
      <c r="F734" s="6" t="s">
        <v>2268</v>
      </c>
      <c r="G734" s="7" t="s">
        <v>119</v>
      </c>
      <c r="H734" s="7" t="s">
        <v>973</v>
      </c>
      <c r="I734" s="7"/>
      <c r="J734" s="7" t="s">
        <v>311</v>
      </c>
      <c r="K734" s="7" t="s">
        <v>311</v>
      </c>
      <c r="L734" s="7" t="s">
        <v>24</v>
      </c>
      <c r="M734" s="8" t="s">
        <v>5463</v>
      </c>
    </row>
    <row r="735" spans="1:13">
      <c r="A735" s="1">
        <v>734</v>
      </c>
      <c r="B735" s="1" t="str">
        <f t="shared" si="11"/>
        <v>17</v>
      </c>
      <c r="C735" s="2">
        <v>5717402929</v>
      </c>
      <c r="D735" s="4" t="s">
        <v>120</v>
      </c>
      <c r="E735" s="5" t="s">
        <v>614</v>
      </c>
      <c r="F735" s="6" t="s">
        <v>2269</v>
      </c>
      <c r="G735" s="7" t="s">
        <v>119</v>
      </c>
      <c r="H735" s="7" t="s">
        <v>973</v>
      </c>
      <c r="I735" s="7"/>
      <c r="J735" s="7" t="s">
        <v>311</v>
      </c>
      <c r="K735" s="7" t="s">
        <v>311</v>
      </c>
      <c r="L735" s="7" t="s">
        <v>24</v>
      </c>
      <c r="M735" s="8" t="s">
        <v>5463</v>
      </c>
    </row>
    <row r="736" spans="1:13">
      <c r="A736" s="1">
        <v>735</v>
      </c>
      <c r="B736" s="1" t="str">
        <f t="shared" si="11"/>
        <v>17</v>
      </c>
      <c r="C736" s="2">
        <v>5717401205</v>
      </c>
      <c r="D736" s="4" t="s">
        <v>120</v>
      </c>
      <c r="E736" s="5" t="s">
        <v>2270</v>
      </c>
      <c r="F736" s="6" t="s">
        <v>2271</v>
      </c>
      <c r="G736" s="7" t="s">
        <v>119</v>
      </c>
      <c r="H736" s="7" t="s">
        <v>1036</v>
      </c>
      <c r="I736" s="7"/>
      <c r="J736" s="7" t="s">
        <v>311</v>
      </c>
      <c r="K736" s="7" t="s">
        <v>311</v>
      </c>
      <c r="L736" s="7" t="s">
        <v>24</v>
      </c>
      <c r="M736" s="8" t="s">
        <v>5463</v>
      </c>
    </row>
    <row r="737" spans="1:13">
      <c r="A737" s="1">
        <v>736</v>
      </c>
      <c r="B737" s="1" t="str">
        <f t="shared" si="11"/>
        <v>17</v>
      </c>
      <c r="C737" s="2">
        <v>5717401216</v>
      </c>
      <c r="D737" s="4" t="s">
        <v>120</v>
      </c>
      <c r="E737" s="5" t="s">
        <v>1156</v>
      </c>
      <c r="F737" s="6" t="s">
        <v>2272</v>
      </c>
      <c r="G737" s="7" t="s">
        <v>119</v>
      </c>
      <c r="H737" s="7" t="s">
        <v>1036</v>
      </c>
      <c r="I737" s="7"/>
      <c r="J737" s="7" t="s">
        <v>311</v>
      </c>
      <c r="K737" s="7" t="s">
        <v>311</v>
      </c>
      <c r="L737" s="7" t="s">
        <v>24</v>
      </c>
      <c r="M737" s="8" t="s">
        <v>5463</v>
      </c>
    </row>
    <row r="738" spans="1:13">
      <c r="A738" s="1">
        <v>737</v>
      </c>
      <c r="B738" s="1" t="str">
        <f t="shared" si="11"/>
        <v>17</v>
      </c>
      <c r="C738" s="2">
        <v>5717401229</v>
      </c>
      <c r="D738" s="4" t="s">
        <v>120</v>
      </c>
      <c r="E738" s="5" t="s">
        <v>2273</v>
      </c>
      <c r="F738" s="6" t="s">
        <v>2274</v>
      </c>
      <c r="G738" s="7" t="s">
        <v>119</v>
      </c>
      <c r="H738" s="7" t="s">
        <v>1036</v>
      </c>
      <c r="I738" s="7"/>
      <c r="J738" s="7" t="s">
        <v>311</v>
      </c>
      <c r="K738" s="7" t="s">
        <v>311</v>
      </c>
      <c r="L738" s="7" t="s">
        <v>24</v>
      </c>
      <c r="M738" s="8" t="s">
        <v>5463</v>
      </c>
    </row>
    <row r="739" spans="1:13">
      <c r="A739" s="1">
        <v>738</v>
      </c>
      <c r="B739" s="1" t="str">
        <f t="shared" si="11"/>
        <v>17</v>
      </c>
      <c r="C739" s="2">
        <v>5717401234</v>
      </c>
      <c r="D739" s="4" t="s">
        <v>120</v>
      </c>
      <c r="E739" s="5" t="s">
        <v>755</v>
      </c>
      <c r="F739" s="6" t="s">
        <v>2275</v>
      </c>
      <c r="G739" s="7" t="s">
        <v>119</v>
      </c>
      <c r="H739" s="7" t="s">
        <v>1036</v>
      </c>
      <c r="I739" s="7"/>
      <c r="J739" s="7" t="s">
        <v>311</v>
      </c>
      <c r="K739" s="7" t="s">
        <v>311</v>
      </c>
      <c r="L739" s="7" t="s">
        <v>24</v>
      </c>
      <c r="M739" s="8" t="s">
        <v>5463</v>
      </c>
    </row>
    <row r="740" spans="1:13">
      <c r="A740" s="1">
        <v>739</v>
      </c>
      <c r="B740" s="1" t="str">
        <f t="shared" si="11"/>
        <v>17</v>
      </c>
      <c r="C740" s="2">
        <v>5717401289</v>
      </c>
      <c r="D740" s="4" t="s">
        <v>120</v>
      </c>
      <c r="E740" s="5" t="s">
        <v>2276</v>
      </c>
      <c r="F740" s="6" t="s">
        <v>2277</v>
      </c>
      <c r="G740" s="7" t="s">
        <v>119</v>
      </c>
      <c r="H740" s="7" t="s">
        <v>1036</v>
      </c>
      <c r="I740" s="7"/>
      <c r="J740" s="7" t="s">
        <v>311</v>
      </c>
      <c r="K740" s="7" t="s">
        <v>311</v>
      </c>
      <c r="L740" s="7" t="s">
        <v>24</v>
      </c>
      <c r="M740" s="8" t="s">
        <v>5463</v>
      </c>
    </row>
    <row r="741" spans="1:13">
      <c r="A741" s="1">
        <v>740</v>
      </c>
      <c r="B741" s="1" t="str">
        <f t="shared" si="11"/>
        <v>17</v>
      </c>
      <c r="C741" s="2">
        <v>5717401300</v>
      </c>
      <c r="D741" s="4" t="s">
        <v>120</v>
      </c>
      <c r="E741" s="5" t="s">
        <v>125</v>
      </c>
      <c r="F741" s="6" t="s">
        <v>2278</v>
      </c>
      <c r="G741" s="7" t="s">
        <v>119</v>
      </c>
      <c r="H741" s="7" t="s">
        <v>1036</v>
      </c>
      <c r="I741" s="7"/>
      <c r="J741" s="7" t="s">
        <v>311</v>
      </c>
      <c r="K741" s="7" t="s">
        <v>311</v>
      </c>
      <c r="L741" s="7" t="s">
        <v>24</v>
      </c>
      <c r="M741" s="8" t="s">
        <v>5463</v>
      </c>
    </row>
    <row r="742" spans="1:13">
      <c r="A742" s="1">
        <v>741</v>
      </c>
      <c r="B742" s="1" t="str">
        <f t="shared" si="11"/>
        <v>17</v>
      </c>
      <c r="C742" s="2">
        <v>5717401346</v>
      </c>
      <c r="D742" s="4" t="s">
        <v>120</v>
      </c>
      <c r="E742" s="5" t="s">
        <v>129</v>
      </c>
      <c r="F742" s="6" t="s">
        <v>2279</v>
      </c>
      <c r="G742" s="7" t="s">
        <v>119</v>
      </c>
      <c r="H742" s="7" t="s">
        <v>1036</v>
      </c>
      <c r="I742" s="7"/>
      <c r="J742" s="7" t="s">
        <v>311</v>
      </c>
      <c r="K742" s="7" t="s">
        <v>311</v>
      </c>
      <c r="L742" s="7" t="s">
        <v>24</v>
      </c>
      <c r="M742" s="8" t="s">
        <v>5463</v>
      </c>
    </row>
    <row r="743" spans="1:13">
      <c r="A743" s="1">
        <v>742</v>
      </c>
      <c r="B743" s="1" t="str">
        <f t="shared" si="11"/>
        <v>17</v>
      </c>
      <c r="C743" s="2">
        <v>5717401355</v>
      </c>
      <c r="D743" s="4" t="s">
        <v>120</v>
      </c>
      <c r="E743" s="5" t="s">
        <v>348</v>
      </c>
      <c r="F743" s="6" t="s">
        <v>2280</v>
      </c>
      <c r="G743" s="7" t="s">
        <v>119</v>
      </c>
      <c r="H743" s="7" t="s">
        <v>1036</v>
      </c>
      <c r="I743" s="7"/>
      <c r="J743" s="7" t="s">
        <v>311</v>
      </c>
      <c r="K743" s="7" t="s">
        <v>311</v>
      </c>
      <c r="L743" s="7" t="s">
        <v>24</v>
      </c>
      <c r="M743" s="8" t="s">
        <v>5463</v>
      </c>
    </row>
    <row r="744" spans="1:13">
      <c r="A744" s="1">
        <v>743</v>
      </c>
      <c r="B744" s="1" t="str">
        <f t="shared" si="11"/>
        <v>17</v>
      </c>
      <c r="C744" s="2">
        <v>5717401366</v>
      </c>
      <c r="D744" s="4" t="s">
        <v>120</v>
      </c>
      <c r="E744" s="5" t="s">
        <v>983</v>
      </c>
      <c r="F744" s="6" t="s">
        <v>2281</v>
      </c>
      <c r="G744" s="7" t="s">
        <v>119</v>
      </c>
      <c r="H744" s="7" t="s">
        <v>1036</v>
      </c>
      <c r="I744" s="7"/>
      <c r="J744" s="7" t="s">
        <v>311</v>
      </c>
      <c r="K744" s="7" t="s">
        <v>311</v>
      </c>
      <c r="L744" s="7" t="s">
        <v>24</v>
      </c>
      <c r="M744" s="8" t="s">
        <v>5463</v>
      </c>
    </row>
    <row r="745" spans="1:13">
      <c r="A745" s="1">
        <v>744</v>
      </c>
      <c r="B745" s="1" t="str">
        <f t="shared" si="11"/>
        <v>17</v>
      </c>
      <c r="C745" s="2">
        <v>5717402941</v>
      </c>
      <c r="D745" s="4" t="s">
        <v>120</v>
      </c>
      <c r="E745" s="5" t="s">
        <v>246</v>
      </c>
      <c r="F745" s="6" t="s">
        <v>2282</v>
      </c>
      <c r="G745" s="7" t="s">
        <v>119</v>
      </c>
      <c r="H745" s="7" t="s">
        <v>973</v>
      </c>
      <c r="I745" s="7"/>
      <c r="J745" s="7" t="s">
        <v>311</v>
      </c>
      <c r="K745" s="7" t="s">
        <v>311</v>
      </c>
      <c r="L745" s="7" t="s">
        <v>24</v>
      </c>
      <c r="M745" s="8" t="s">
        <v>5463</v>
      </c>
    </row>
    <row r="746" spans="1:13">
      <c r="A746" s="1">
        <v>745</v>
      </c>
      <c r="B746" s="1" t="str">
        <f t="shared" si="11"/>
        <v>17</v>
      </c>
      <c r="C746" s="2">
        <v>5717403674</v>
      </c>
      <c r="D746" s="4" t="s">
        <v>120</v>
      </c>
      <c r="E746" s="5" t="s">
        <v>415</v>
      </c>
      <c r="F746" s="6" t="s">
        <v>2283</v>
      </c>
      <c r="G746" s="7" t="s">
        <v>119</v>
      </c>
      <c r="H746" s="7" t="s">
        <v>1016</v>
      </c>
      <c r="I746" s="7"/>
      <c r="J746" s="7" t="s">
        <v>311</v>
      </c>
      <c r="K746" s="7" t="s">
        <v>311</v>
      </c>
      <c r="L746" s="7" t="s">
        <v>24</v>
      </c>
      <c r="M746" s="8" t="s">
        <v>5463</v>
      </c>
    </row>
    <row r="747" spans="1:13">
      <c r="A747" s="1">
        <v>746</v>
      </c>
      <c r="B747" s="1" t="str">
        <f t="shared" si="11"/>
        <v>17</v>
      </c>
      <c r="C747" s="2">
        <v>5717403689</v>
      </c>
      <c r="D747" s="4" t="s">
        <v>121</v>
      </c>
      <c r="E747" s="5" t="s">
        <v>428</v>
      </c>
      <c r="F747" s="6" t="s">
        <v>2284</v>
      </c>
      <c r="G747" s="7" t="s">
        <v>119</v>
      </c>
      <c r="H747" s="7" t="s">
        <v>1016</v>
      </c>
      <c r="I747" s="7"/>
      <c r="J747" s="7" t="s">
        <v>311</v>
      </c>
      <c r="K747" s="7" t="s">
        <v>311</v>
      </c>
      <c r="L747" s="7" t="s">
        <v>24</v>
      </c>
      <c r="M747" s="8" t="s">
        <v>5463</v>
      </c>
    </row>
    <row r="748" spans="1:13">
      <c r="A748" s="1">
        <v>747</v>
      </c>
      <c r="B748" s="1" t="str">
        <f t="shared" si="11"/>
        <v>17</v>
      </c>
      <c r="C748" s="2">
        <v>5717403737</v>
      </c>
      <c r="D748" s="4" t="s">
        <v>120</v>
      </c>
      <c r="E748" s="5" t="s">
        <v>1671</v>
      </c>
      <c r="F748" s="6" t="s">
        <v>2285</v>
      </c>
      <c r="G748" s="7" t="s">
        <v>119</v>
      </c>
      <c r="H748" s="7" t="s">
        <v>1016</v>
      </c>
      <c r="I748" s="7"/>
      <c r="J748" s="7" t="s">
        <v>311</v>
      </c>
      <c r="K748" s="7" t="s">
        <v>311</v>
      </c>
      <c r="L748" s="7" t="s">
        <v>24</v>
      </c>
      <c r="M748" s="8" t="s">
        <v>5463</v>
      </c>
    </row>
    <row r="749" spans="1:13">
      <c r="A749" s="1">
        <v>748</v>
      </c>
      <c r="B749" s="1" t="str">
        <f t="shared" si="11"/>
        <v>17</v>
      </c>
      <c r="C749" s="2">
        <v>5717403753</v>
      </c>
      <c r="D749" s="4" t="s">
        <v>120</v>
      </c>
      <c r="E749" s="5" t="s">
        <v>177</v>
      </c>
      <c r="F749" s="6" t="s">
        <v>2286</v>
      </c>
      <c r="G749" s="7" t="s">
        <v>119</v>
      </c>
      <c r="H749" s="7" t="s">
        <v>1016</v>
      </c>
      <c r="I749" s="7"/>
      <c r="J749" s="7" t="s">
        <v>311</v>
      </c>
      <c r="K749" s="7" t="s">
        <v>311</v>
      </c>
      <c r="L749" s="7" t="s">
        <v>24</v>
      </c>
      <c r="M749" s="8" t="s">
        <v>5463</v>
      </c>
    </row>
    <row r="750" spans="1:13">
      <c r="A750" s="1">
        <v>749</v>
      </c>
      <c r="B750" s="1" t="str">
        <f t="shared" si="11"/>
        <v>17</v>
      </c>
      <c r="C750" s="2">
        <v>5717403764</v>
      </c>
      <c r="D750" s="4" t="s">
        <v>120</v>
      </c>
      <c r="E750" s="5" t="s">
        <v>2287</v>
      </c>
      <c r="F750" s="6" t="s">
        <v>2288</v>
      </c>
      <c r="G750" s="7" t="s">
        <v>119</v>
      </c>
      <c r="H750" s="7" t="s">
        <v>1016</v>
      </c>
      <c r="I750" s="7"/>
      <c r="J750" s="7" t="s">
        <v>311</v>
      </c>
      <c r="K750" s="7" t="s">
        <v>311</v>
      </c>
      <c r="L750" s="7" t="s">
        <v>24</v>
      </c>
      <c r="M750" s="8" t="s">
        <v>5463</v>
      </c>
    </row>
    <row r="751" spans="1:13">
      <c r="A751" s="1">
        <v>750</v>
      </c>
      <c r="B751" s="1" t="str">
        <f t="shared" si="11"/>
        <v>17</v>
      </c>
      <c r="C751" s="2">
        <v>5717403782</v>
      </c>
      <c r="D751" s="4" t="s">
        <v>121</v>
      </c>
      <c r="E751" s="5" t="s">
        <v>2289</v>
      </c>
      <c r="F751" s="6" t="s">
        <v>491</v>
      </c>
      <c r="G751" s="7" t="s">
        <v>119</v>
      </c>
      <c r="H751" s="7" t="s">
        <v>1016</v>
      </c>
      <c r="I751" s="7"/>
      <c r="J751" s="7" t="s">
        <v>311</v>
      </c>
      <c r="K751" s="7" t="s">
        <v>311</v>
      </c>
      <c r="L751" s="7" t="s">
        <v>24</v>
      </c>
      <c r="M751" s="8" t="s">
        <v>5463</v>
      </c>
    </row>
    <row r="752" spans="1:13">
      <c r="A752" s="1">
        <v>751</v>
      </c>
      <c r="B752" s="1" t="str">
        <f t="shared" si="11"/>
        <v>17</v>
      </c>
      <c r="C752" s="2">
        <v>5717403869</v>
      </c>
      <c r="D752" s="4" t="s">
        <v>120</v>
      </c>
      <c r="E752" s="5" t="s">
        <v>2290</v>
      </c>
      <c r="F752" s="6" t="s">
        <v>2291</v>
      </c>
      <c r="G752" s="7" t="s">
        <v>119</v>
      </c>
      <c r="H752" s="7" t="s">
        <v>1016</v>
      </c>
      <c r="I752" s="7"/>
      <c r="J752" s="7" t="s">
        <v>311</v>
      </c>
      <c r="K752" s="7" t="s">
        <v>311</v>
      </c>
      <c r="L752" s="7" t="s">
        <v>24</v>
      </c>
      <c r="M752" s="8" t="s">
        <v>5463</v>
      </c>
    </row>
    <row r="753" spans="1:13">
      <c r="A753" s="1">
        <v>752</v>
      </c>
      <c r="B753" s="1" t="str">
        <f t="shared" si="11"/>
        <v>17</v>
      </c>
      <c r="C753" s="2">
        <v>5717403872</v>
      </c>
      <c r="D753" s="4" t="s">
        <v>120</v>
      </c>
      <c r="E753" s="5" t="s">
        <v>2292</v>
      </c>
      <c r="F753" s="6" t="s">
        <v>518</v>
      </c>
      <c r="G753" s="7" t="s">
        <v>119</v>
      </c>
      <c r="H753" s="7" t="s">
        <v>1016</v>
      </c>
      <c r="I753" s="7"/>
      <c r="J753" s="7" t="s">
        <v>311</v>
      </c>
      <c r="K753" s="7" t="s">
        <v>311</v>
      </c>
      <c r="L753" s="7" t="s">
        <v>24</v>
      </c>
      <c r="M753" s="8" t="s">
        <v>5463</v>
      </c>
    </row>
    <row r="754" spans="1:13">
      <c r="A754" s="1">
        <v>753</v>
      </c>
      <c r="B754" s="1" t="str">
        <f t="shared" si="11"/>
        <v>17</v>
      </c>
      <c r="C754" s="2">
        <v>5717403911</v>
      </c>
      <c r="D754" s="4" t="s">
        <v>120</v>
      </c>
      <c r="E754" s="5" t="s">
        <v>184</v>
      </c>
      <c r="F754" s="6" t="s">
        <v>2293</v>
      </c>
      <c r="G754" s="7" t="s">
        <v>119</v>
      </c>
      <c r="H754" s="7" t="s">
        <v>1016</v>
      </c>
      <c r="I754" s="7"/>
      <c r="J754" s="7" t="s">
        <v>311</v>
      </c>
      <c r="K754" s="7" t="s">
        <v>311</v>
      </c>
      <c r="L754" s="7" t="s">
        <v>24</v>
      </c>
      <c r="M754" s="8" t="s">
        <v>5463</v>
      </c>
    </row>
    <row r="755" spans="1:13">
      <c r="A755" s="1">
        <v>754</v>
      </c>
      <c r="B755" s="1" t="str">
        <f t="shared" si="11"/>
        <v>17</v>
      </c>
      <c r="C755" s="2">
        <v>5717401407</v>
      </c>
      <c r="D755" s="4" t="s">
        <v>121</v>
      </c>
      <c r="E755" s="5" t="s">
        <v>2294</v>
      </c>
      <c r="F755" s="6" t="s">
        <v>2295</v>
      </c>
      <c r="G755" s="7" t="s">
        <v>119</v>
      </c>
      <c r="H755" s="7" t="s">
        <v>1036</v>
      </c>
      <c r="I755" s="7"/>
      <c r="J755" s="7" t="s">
        <v>311</v>
      </c>
      <c r="K755" s="7" t="s">
        <v>311</v>
      </c>
      <c r="L755" s="7" t="s">
        <v>24</v>
      </c>
      <c r="M755" s="8" t="s">
        <v>5463</v>
      </c>
    </row>
    <row r="756" spans="1:13">
      <c r="A756" s="1">
        <v>755</v>
      </c>
      <c r="B756" s="1" t="str">
        <f t="shared" si="11"/>
        <v>17</v>
      </c>
      <c r="C756" s="2">
        <v>5717401418</v>
      </c>
      <c r="D756" s="4" t="s">
        <v>120</v>
      </c>
      <c r="E756" s="5" t="s">
        <v>2296</v>
      </c>
      <c r="F756" s="6" t="s">
        <v>2297</v>
      </c>
      <c r="G756" s="7" t="s">
        <v>119</v>
      </c>
      <c r="H756" s="7" t="s">
        <v>1036</v>
      </c>
      <c r="I756" s="7"/>
      <c r="J756" s="7" t="s">
        <v>311</v>
      </c>
      <c r="K756" s="7" t="s">
        <v>311</v>
      </c>
      <c r="L756" s="7" t="s">
        <v>24</v>
      </c>
      <c r="M756" s="8" t="s">
        <v>5463</v>
      </c>
    </row>
    <row r="757" spans="1:13">
      <c r="A757" s="1">
        <v>756</v>
      </c>
      <c r="B757" s="1" t="str">
        <f t="shared" si="11"/>
        <v>17</v>
      </c>
      <c r="C757" s="2">
        <v>5717401481</v>
      </c>
      <c r="D757" s="4" t="s">
        <v>120</v>
      </c>
      <c r="E757" s="5" t="s">
        <v>358</v>
      </c>
      <c r="F757" s="6" t="s">
        <v>2298</v>
      </c>
      <c r="G757" s="7" t="s">
        <v>119</v>
      </c>
      <c r="H757" s="7" t="s">
        <v>1036</v>
      </c>
      <c r="I757" s="7"/>
      <c r="J757" s="7" t="s">
        <v>311</v>
      </c>
      <c r="K757" s="7" t="s">
        <v>311</v>
      </c>
      <c r="L757" s="7" t="s">
        <v>24</v>
      </c>
      <c r="M757" s="8" t="s">
        <v>5463</v>
      </c>
    </row>
    <row r="758" spans="1:13">
      <c r="A758" s="1">
        <v>757</v>
      </c>
      <c r="B758" s="1" t="str">
        <f t="shared" si="11"/>
        <v>17</v>
      </c>
      <c r="C758" s="2">
        <v>5717401517</v>
      </c>
      <c r="D758" s="4" t="s">
        <v>120</v>
      </c>
      <c r="E758" s="5" t="s">
        <v>976</v>
      </c>
      <c r="F758" s="6" t="s">
        <v>2299</v>
      </c>
      <c r="G758" s="7" t="s">
        <v>119</v>
      </c>
      <c r="H758" s="7" t="s">
        <v>1036</v>
      </c>
      <c r="I758" s="7"/>
      <c r="J758" s="7" t="s">
        <v>311</v>
      </c>
      <c r="K758" s="7" t="s">
        <v>311</v>
      </c>
      <c r="L758" s="7" t="s">
        <v>24</v>
      </c>
      <c r="M758" s="8" t="s">
        <v>5463</v>
      </c>
    </row>
    <row r="759" spans="1:13">
      <c r="A759" s="1">
        <v>758</v>
      </c>
      <c r="B759" s="1" t="str">
        <f t="shared" si="11"/>
        <v>17</v>
      </c>
      <c r="C759" s="2">
        <v>5717401551</v>
      </c>
      <c r="D759" s="4" t="s">
        <v>120</v>
      </c>
      <c r="E759" s="5" t="s">
        <v>828</v>
      </c>
      <c r="F759" s="6" t="s">
        <v>2300</v>
      </c>
      <c r="G759" s="7" t="s">
        <v>119</v>
      </c>
      <c r="H759" s="7" t="s">
        <v>1036</v>
      </c>
      <c r="I759" s="7"/>
      <c r="J759" s="7" t="s">
        <v>311</v>
      </c>
      <c r="K759" s="7" t="s">
        <v>311</v>
      </c>
      <c r="L759" s="7" t="s">
        <v>24</v>
      </c>
      <c r="M759" s="8" t="s">
        <v>5463</v>
      </c>
    </row>
    <row r="760" spans="1:13">
      <c r="A760" s="1">
        <v>759</v>
      </c>
      <c r="B760" s="1" t="str">
        <f t="shared" si="11"/>
        <v>17</v>
      </c>
      <c r="C760" s="2">
        <v>5717402989</v>
      </c>
      <c r="D760" s="4" t="s">
        <v>120</v>
      </c>
      <c r="E760" s="5" t="s">
        <v>317</v>
      </c>
      <c r="F760" s="6" t="s">
        <v>1194</v>
      </c>
      <c r="G760" s="7" t="s">
        <v>119</v>
      </c>
      <c r="H760" s="7" t="s">
        <v>973</v>
      </c>
      <c r="I760" s="7"/>
      <c r="J760" s="7" t="s">
        <v>311</v>
      </c>
      <c r="K760" s="7" t="s">
        <v>311</v>
      </c>
      <c r="L760" s="7" t="s">
        <v>24</v>
      </c>
      <c r="M760" s="8" t="s">
        <v>5463</v>
      </c>
    </row>
    <row r="761" spans="1:13">
      <c r="A761" s="1">
        <v>760</v>
      </c>
      <c r="B761" s="1" t="str">
        <f t="shared" si="11"/>
        <v>17</v>
      </c>
      <c r="C761" s="2">
        <v>5717403010</v>
      </c>
      <c r="D761" s="4" t="s">
        <v>120</v>
      </c>
      <c r="E761" s="5" t="s">
        <v>2301</v>
      </c>
      <c r="F761" s="6" t="s">
        <v>1178</v>
      </c>
      <c r="G761" s="7" t="s">
        <v>119</v>
      </c>
      <c r="H761" s="7" t="s">
        <v>973</v>
      </c>
      <c r="I761" s="7"/>
      <c r="J761" s="7" t="s">
        <v>311</v>
      </c>
      <c r="K761" s="7" t="s">
        <v>311</v>
      </c>
      <c r="L761" s="7" t="s">
        <v>24</v>
      </c>
      <c r="M761" s="8" t="s">
        <v>5463</v>
      </c>
    </row>
    <row r="762" spans="1:13">
      <c r="A762" s="1">
        <v>761</v>
      </c>
      <c r="B762" s="1" t="str">
        <f t="shared" si="11"/>
        <v>17</v>
      </c>
      <c r="C762" s="2">
        <v>5717403038</v>
      </c>
      <c r="D762" s="4" t="s">
        <v>121</v>
      </c>
      <c r="E762" s="5" t="s">
        <v>439</v>
      </c>
      <c r="F762" s="6" t="s">
        <v>2302</v>
      </c>
      <c r="G762" s="7" t="s">
        <v>119</v>
      </c>
      <c r="H762" s="7" t="s">
        <v>973</v>
      </c>
      <c r="I762" s="7"/>
      <c r="J762" s="7" t="s">
        <v>311</v>
      </c>
      <c r="K762" s="7" t="s">
        <v>311</v>
      </c>
      <c r="L762" s="7" t="s">
        <v>24</v>
      </c>
      <c r="M762" s="8" t="s">
        <v>5463</v>
      </c>
    </row>
    <row r="763" spans="1:13">
      <c r="A763" s="1">
        <v>762</v>
      </c>
      <c r="B763" s="1" t="str">
        <f t="shared" si="11"/>
        <v>17</v>
      </c>
      <c r="C763" s="2">
        <v>5717403078</v>
      </c>
      <c r="D763" s="4" t="s">
        <v>120</v>
      </c>
      <c r="E763" s="5" t="s">
        <v>2303</v>
      </c>
      <c r="F763" s="6" t="s">
        <v>1012</v>
      </c>
      <c r="G763" s="7" t="s">
        <v>119</v>
      </c>
      <c r="H763" s="7" t="s">
        <v>973</v>
      </c>
      <c r="I763" s="7"/>
      <c r="J763" s="7" t="s">
        <v>311</v>
      </c>
      <c r="K763" s="7" t="s">
        <v>311</v>
      </c>
      <c r="L763" s="7" t="s">
        <v>24</v>
      </c>
      <c r="M763" s="8" t="s">
        <v>5463</v>
      </c>
    </row>
    <row r="764" spans="1:13">
      <c r="A764" s="1">
        <v>763</v>
      </c>
      <c r="B764" s="1" t="str">
        <f t="shared" si="11"/>
        <v>17</v>
      </c>
      <c r="C764" s="2">
        <v>5717403146</v>
      </c>
      <c r="D764" s="4" t="s">
        <v>120</v>
      </c>
      <c r="E764" s="5" t="s">
        <v>123</v>
      </c>
      <c r="F764" s="6" t="s">
        <v>2304</v>
      </c>
      <c r="G764" s="7" t="s">
        <v>119</v>
      </c>
      <c r="H764" s="7" t="s">
        <v>973</v>
      </c>
      <c r="I764" s="7"/>
      <c r="J764" s="7" t="s">
        <v>311</v>
      </c>
      <c r="K764" s="7" t="s">
        <v>311</v>
      </c>
      <c r="L764" s="7" t="s">
        <v>24</v>
      </c>
      <c r="M764" s="8" t="s">
        <v>5463</v>
      </c>
    </row>
    <row r="765" spans="1:13">
      <c r="A765" s="1">
        <v>764</v>
      </c>
      <c r="B765" s="1" t="str">
        <f t="shared" si="11"/>
        <v>17</v>
      </c>
      <c r="C765" s="2">
        <v>5717403155</v>
      </c>
      <c r="D765" s="4" t="s">
        <v>120</v>
      </c>
      <c r="E765" s="5" t="s">
        <v>123</v>
      </c>
      <c r="F765" s="6" t="s">
        <v>2305</v>
      </c>
      <c r="G765" s="7" t="s">
        <v>119</v>
      </c>
      <c r="H765" s="7" t="s">
        <v>973</v>
      </c>
      <c r="I765" s="7"/>
      <c r="J765" s="7" t="s">
        <v>311</v>
      </c>
      <c r="K765" s="7" t="s">
        <v>311</v>
      </c>
      <c r="L765" s="7" t="s">
        <v>24</v>
      </c>
      <c r="M765" s="8" t="s">
        <v>5463</v>
      </c>
    </row>
    <row r="766" spans="1:13">
      <c r="A766" s="1">
        <v>765</v>
      </c>
      <c r="B766" s="1" t="str">
        <f t="shared" si="11"/>
        <v>17</v>
      </c>
      <c r="C766" s="2">
        <v>5717403166</v>
      </c>
      <c r="D766" s="4" t="s">
        <v>120</v>
      </c>
      <c r="E766" s="5" t="s">
        <v>2306</v>
      </c>
      <c r="F766" s="6" t="s">
        <v>2307</v>
      </c>
      <c r="G766" s="7" t="s">
        <v>119</v>
      </c>
      <c r="H766" s="7" t="s">
        <v>973</v>
      </c>
      <c r="I766" s="7"/>
      <c r="J766" s="7" t="s">
        <v>311</v>
      </c>
      <c r="K766" s="7" t="s">
        <v>311</v>
      </c>
      <c r="L766" s="7" t="s">
        <v>24</v>
      </c>
      <c r="M766" s="8" t="s">
        <v>5463</v>
      </c>
    </row>
    <row r="767" spans="1:13">
      <c r="A767" s="1">
        <v>766</v>
      </c>
      <c r="B767" s="1" t="str">
        <f t="shared" si="11"/>
        <v>17</v>
      </c>
      <c r="C767" s="2">
        <v>5717402073</v>
      </c>
      <c r="D767" s="4" t="s">
        <v>120</v>
      </c>
      <c r="E767" s="5" t="s">
        <v>1718</v>
      </c>
      <c r="F767" s="6" t="s">
        <v>2308</v>
      </c>
      <c r="G767" s="7" t="s">
        <v>119</v>
      </c>
      <c r="H767" s="7" t="s">
        <v>973</v>
      </c>
      <c r="I767" s="7"/>
      <c r="J767" s="7" t="s">
        <v>311</v>
      </c>
      <c r="K767" s="7" t="s">
        <v>311</v>
      </c>
      <c r="L767" s="7" t="s">
        <v>24</v>
      </c>
      <c r="M767" s="8" t="s">
        <v>5463</v>
      </c>
    </row>
    <row r="768" spans="1:13">
      <c r="A768" s="1">
        <v>767</v>
      </c>
      <c r="B768" s="1" t="str">
        <f t="shared" si="11"/>
        <v>17</v>
      </c>
      <c r="C768" s="2">
        <v>5717401618</v>
      </c>
      <c r="D768" s="4" t="s">
        <v>120</v>
      </c>
      <c r="E768" s="5" t="s">
        <v>2309</v>
      </c>
      <c r="F768" s="6" t="s">
        <v>2310</v>
      </c>
      <c r="G768" s="7" t="s">
        <v>119</v>
      </c>
      <c r="H768" s="7" t="s">
        <v>1036</v>
      </c>
      <c r="I768" s="7"/>
      <c r="J768" s="7" t="s">
        <v>311</v>
      </c>
      <c r="K768" s="7" t="s">
        <v>311</v>
      </c>
      <c r="L768" s="7" t="s">
        <v>24</v>
      </c>
      <c r="M768" s="8" t="s">
        <v>5463</v>
      </c>
    </row>
    <row r="769" spans="1:13">
      <c r="A769" s="1">
        <v>768</v>
      </c>
      <c r="B769" s="1" t="str">
        <f t="shared" si="11"/>
        <v>17</v>
      </c>
      <c r="C769" s="2">
        <v>5717402088</v>
      </c>
      <c r="D769" s="4" t="s">
        <v>120</v>
      </c>
      <c r="E769" s="5" t="s">
        <v>261</v>
      </c>
      <c r="F769" s="6" t="s">
        <v>2311</v>
      </c>
      <c r="G769" s="7" t="s">
        <v>119</v>
      </c>
      <c r="H769" s="7" t="s">
        <v>973</v>
      </c>
      <c r="I769" s="7"/>
      <c r="J769" s="7" t="s">
        <v>311</v>
      </c>
      <c r="K769" s="7" t="s">
        <v>311</v>
      </c>
      <c r="L769" s="7" t="s">
        <v>24</v>
      </c>
      <c r="M769" s="8" t="s">
        <v>5463</v>
      </c>
    </row>
    <row r="770" spans="1:13">
      <c r="A770" s="1">
        <v>769</v>
      </c>
      <c r="B770" s="1" t="str">
        <f t="shared" si="11"/>
        <v>17</v>
      </c>
      <c r="C770" s="2">
        <v>5717402095</v>
      </c>
      <c r="D770" s="4" t="s">
        <v>120</v>
      </c>
      <c r="E770" s="5" t="s">
        <v>2312</v>
      </c>
      <c r="F770" s="6" t="s">
        <v>2313</v>
      </c>
      <c r="G770" s="7" t="s">
        <v>119</v>
      </c>
      <c r="H770" s="7" t="s">
        <v>973</v>
      </c>
      <c r="I770" s="7"/>
      <c r="J770" s="7" t="s">
        <v>311</v>
      </c>
      <c r="K770" s="7" t="s">
        <v>311</v>
      </c>
      <c r="L770" s="7" t="s">
        <v>24</v>
      </c>
      <c r="M770" s="8" t="s">
        <v>5463</v>
      </c>
    </row>
    <row r="771" spans="1:13">
      <c r="A771" s="1">
        <v>770</v>
      </c>
      <c r="B771" s="1" t="str">
        <f t="shared" ref="B771:B834" si="12">MID(C771,3,2)</f>
        <v>17</v>
      </c>
      <c r="C771" s="2">
        <v>5717402116</v>
      </c>
      <c r="D771" s="4" t="s">
        <v>120</v>
      </c>
      <c r="E771" s="5" t="s">
        <v>2072</v>
      </c>
      <c r="F771" s="6" t="s">
        <v>2314</v>
      </c>
      <c r="G771" s="7" t="s">
        <v>119</v>
      </c>
      <c r="H771" s="7" t="s">
        <v>973</v>
      </c>
      <c r="I771" s="7"/>
      <c r="J771" s="7" t="s">
        <v>311</v>
      </c>
      <c r="K771" s="7" t="s">
        <v>311</v>
      </c>
      <c r="L771" s="7" t="s">
        <v>24</v>
      </c>
      <c r="M771" s="8" t="s">
        <v>5463</v>
      </c>
    </row>
    <row r="772" spans="1:13">
      <c r="A772" s="1">
        <v>771</v>
      </c>
      <c r="B772" s="1" t="str">
        <f t="shared" si="12"/>
        <v>17</v>
      </c>
      <c r="C772" s="2">
        <v>5717402150</v>
      </c>
      <c r="D772" s="4" t="s">
        <v>120</v>
      </c>
      <c r="E772" s="5" t="s">
        <v>2315</v>
      </c>
      <c r="F772" s="6" t="s">
        <v>2316</v>
      </c>
      <c r="G772" s="7" t="s">
        <v>119</v>
      </c>
      <c r="H772" s="7" t="s">
        <v>973</v>
      </c>
      <c r="I772" s="7"/>
      <c r="J772" s="7" t="s">
        <v>311</v>
      </c>
      <c r="K772" s="7" t="s">
        <v>311</v>
      </c>
      <c r="L772" s="7" t="s">
        <v>24</v>
      </c>
      <c r="M772" s="8" t="s">
        <v>5463</v>
      </c>
    </row>
    <row r="773" spans="1:13">
      <c r="A773" s="1">
        <v>772</v>
      </c>
      <c r="B773" s="1" t="str">
        <f t="shared" si="12"/>
        <v>17</v>
      </c>
      <c r="C773" s="2">
        <v>5717402208</v>
      </c>
      <c r="D773" s="4" t="s">
        <v>120</v>
      </c>
      <c r="E773" s="5" t="s">
        <v>1609</v>
      </c>
      <c r="F773" s="6" t="s">
        <v>2317</v>
      </c>
      <c r="G773" s="7" t="s">
        <v>119</v>
      </c>
      <c r="H773" s="7" t="s">
        <v>973</v>
      </c>
      <c r="I773" s="7"/>
      <c r="J773" s="7" t="s">
        <v>311</v>
      </c>
      <c r="K773" s="7" t="s">
        <v>311</v>
      </c>
      <c r="L773" s="7" t="s">
        <v>24</v>
      </c>
      <c r="M773" s="8" t="s">
        <v>5463</v>
      </c>
    </row>
    <row r="774" spans="1:13">
      <c r="A774" s="1">
        <v>773</v>
      </c>
      <c r="B774" s="1" t="str">
        <f t="shared" si="12"/>
        <v>17</v>
      </c>
      <c r="C774" s="2">
        <v>5717402264</v>
      </c>
      <c r="D774" s="4" t="s">
        <v>120</v>
      </c>
      <c r="E774" s="5" t="s">
        <v>2318</v>
      </c>
      <c r="F774" s="6" t="s">
        <v>2319</v>
      </c>
      <c r="G774" s="7" t="s">
        <v>119</v>
      </c>
      <c r="H774" s="7" t="s">
        <v>973</v>
      </c>
      <c r="I774" s="7"/>
      <c r="J774" s="7" t="s">
        <v>311</v>
      </c>
      <c r="K774" s="7" t="s">
        <v>311</v>
      </c>
      <c r="L774" s="7" t="s">
        <v>24</v>
      </c>
      <c r="M774" s="8" t="s">
        <v>5463</v>
      </c>
    </row>
    <row r="775" spans="1:13">
      <c r="A775" s="1">
        <v>774</v>
      </c>
      <c r="B775" s="1" t="str">
        <f t="shared" si="12"/>
        <v>17</v>
      </c>
      <c r="C775" s="2">
        <v>5717400259</v>
      </c>
      <c r="D775" s="4" t="s">
        <v>120</v>
      </c>
      <c r="E775" s="5" t="s">
        <v>2065</v>
      </c>
      <c r="F775" s="6" t="s">
        <v>2320</v>
      </c>
      <c r="G775" s="7" t="s">
        <v>119</v>
      </c>
      <c r="H775" s="7" t="s">
        <v>1082</v>
      </c>
      <c r="I775" s="7"/>
      <c r="J775" s="7" t="s">
        <v>311</v>
      </c>
      <c r="K775" s="7" t="s">
        <v>311</v>
      </c>
      <c r="L775" s="7" t="s">
        <v>24</v>
      </c>
      <c r="M775" s="8" t="s">
        <v>5463</v>
      </c>
    </row>
    <row r="776" spans="1:13">
      <c r="A776" s="1">
        <v>775</v>
      </c>
      <c r="B776" s="1" t="str">
        <f t="shared" si="12"/>
        <v>17</v>
      </c>
      <c r="C776" s="2">
        <v>5717400260</v>
      </c>
      <c r="D776" s="4" t="s">
        <v>120</v>
      </c>
      <c r="E776" s="5" t="s">
        <v>312</v>
      </c>
      <c r="F776" s="6" t="s">
        <v>2321</v>
      </c>
      <c r="G776" s="7" t="s">
        <v>119</v>
      </c>
      <c r="H776" s="7" t="s">
        <v>1082</v>
      </c>
      <c r="I776" s="7"/>
      <c r="J776" s="7" t="s">
        <v>311</v>
      </c>
      <c r="K776" s="7" t="s">
        <v>311</v>
      </c>
      <c r="L776" s="7" t="s">
        <v>24</v>
      </c>
      <c r="M776" s="8" t="s">
        <v>5463</v>
      </c>
    </row>
    <row r="777" spans="1:13">
      <c r="A777" s="1">
        <v>776</v>
      </c>
      <c r="B777" s="1" t="str">
        <f t="shared" si="12"/>
        <v>17</v>
      </c>
      <c r="C777" s="2">
        <v>5717400273</v>
      </c>
      <c r="D777" s="4" t="s">
        <v>120</v>
      </c>
      <c r="E777" s="5" t="s">
        <v>985</v>
      </c>
      <c r="F777" s="6" t="s">
        <v>2322</v>
      </c>
      <c r="G777" s="7" t="s">
        <v>119</v>
      </c>
      <c r="H777" s="7" t="s">
        <v>1082</v>
      </c>
      <c r="I777" s="7"/>
      <c r="J777" s="7" t="s">
        <v>311</v>
      </c>
      <c r="K777" s="7" t="s">
        <v>311</v>
      </c>
      <c r="L777" s="7" t="s">
        <v>24</v>
      </c>
      <c r="M777" s="8" t="s">
        <v>5463</v>
      </c>
    </row>
    <row r="778" spans="1:13">
      <c r="A778" s="1">
        <v>777</v>
      </c>
      <c r="B778" s="1" t="str">
        <f t="shared" si="12"/>
        <v>17</v>
      </c>
      <c r="C778" s="2">
        <v>5717400288</v>
      </c>
      <c r="D778" s="4" t="s">
        <v>120</v>
      </c>
      <c r="E778" s="5" t="s">
        <v>2323</v>
      </c>
      <c r="F778" s="6" t="s">
        <v>2324</v>
      </c>
      <c r="G778" s="7" t="s">
        <v>119</v>
      </c>
      <c r="H778" s="7" t="s">
        <v>1082</v>
      </c>
      <c r="I778" s="7"/>
      <c r="J778" s="7" t="s">
        <v>311</v>
      </c>
      <c r="K778" s="7" t="s">
        <v>311</v>
      </c>
      <c r="L778" s="7" t="s">
        <v>24</v>
      </c>
      <c r="M778" s="8" t="s">
        <v>5463</v>
      </c>
    </row>
    <row r="779" spans="1:13">
      <c r="A779" s="1">
        <v>778</v>
      </c>
      <c r="B779" s="1" t="str">
        <f t="shared" si="12"/>
        <v>17</v>
      </c>
      <c r="C779" s="2">
        <v>5717400295</v>
      </c>
      <c r="D779" s="4" t="s">
        <v>120</v>
      </c>
      <c r="E779" s="5" t="s">
        <v>2325</v>
      </c>
      <c r="F779" s="6" t="s">
        <v>2326</v>
      </c>
      <c r="G779" s="7" t="s">
        <v>119</v>
      </c>
      <c r="H779" s="7" t="s">
        <v>1082</v>
      </c>
      <c r="I779" s="7"/>
      <c r="J779" s="7" t="s">
        <v>311</v>
      </c>
      <c r="K779" s="7" t="s">
        <v>311</v>
      </c>
      <c r="L779" s="7" t="s">
        <v>24</v>
      </c>
      <c r="M779" s="8" t="s">
        <v>5463</v>
      </c>
    </row>
    <row r="780" spans="1:13">
      <c r="A780" s="1">
        <v>779</v>
      </c>
      <c r="B780" s="1" t="str">
        <f t="shared" si="12"/>
        <v>17</v>
      </c>
      <c r="C780" s="2">
        <v>5717400309</v>
      </c>
      <c r="D780" s="4" t="s">
        <v>120</v>
      </c>
      <c r="E780" s="5" t="s">
        <v>851</v>
      </c>
      <c r="F780" s="6" t="s">
        <v>2327</v>
      </c>
      <c r="G780" s="7">
        <v>1</v>
      </c>
      <c r="H780" s="7" t="s">
        <v>1082</v>
      </c>
      <c r="I780" s="7"/>
      <c r="J780" s="7" t="s">
        <v>311</v>
      </c>
      <c r="K780" s="7" t="s">
        <v>311</v>
      </c>
      <c r="L780" s="7" t="s">
        <v>24</v>
      </c>
      <c r="M780" s="8" t="s">
        <v>5463</v>
      </c>
    </row>
    <row r="781" spans="1:13">
      <c r="A781" s="1">
        <v>780</v>
      </c>
      <c r="B781" s="1" t="str">
        <f t="shared" si="12"/>
        <v>17</v>
      </c>
      <c r="C781" s="2">
        <v>5717400365</v>
      </c>
      <c r="D781" s="4" t="s">
        <v>121</v>
      </c>
      <c r="E781" s="5" t="s">
        <v>2328</v>
      </c>
      <c r="F781" s="6" t="s">
        <v>2329</v>
      </c>
      <c r="G781" s="7">
        <v>2</v>
      </c>
      <c r="H781" s="7" t="s">
        <v>1082</v>
      </c>
      <c r="I781" s="7"/>
      <c r="J781" s="7" t="s">
        <v>311</v>
      </c>
      <c r="K781" s="7" t="s">
        <v>311</v>
      </c>
      <c r="L781" s="7" t="s">
        <v>24</v>
      </c>
      <c r="M781" s="8" t="s">
        <v>5463</v>
      </c>
    </row>
    <row r="782" spans="1:13">
      <c r="A782" s="1">
        <v>781</v>
      </c>
      <c r="B782" s="1" t="str">
        <f t="shared" si="12"/>
        <v>17</v>
      </c>
      <c r="C782" s="2">
        <v>5717400378</v>
      </c>
      <c r="D782" s="4" t="s">
        <v>121</v>
      </c>
      <c r="E782" s="5" t="s">
        <v>354</v>
      </c>
      <c r="F782" s="6" t="s">
        <v>2330</v>
      </c>
      <c r="G782" s="7">
        <v>2</v>
      </c>
      <c r="H782" s="7" t="s">
        <v>1082</v>
      </c>
      <c r="I782" s="7"/>
      <c r="J782" s="7" t="s">
        <v>311</v>
      </c>
      <c r="K782" s="7" t="s">
        <v>311</v>
      </c>
      <c r="L782" s="7" t="s">
        <v>24</v>
      </c>
      <c r="M782" s="8" t="s">
        <v>5463</v>
      </c>
    </row>
    <row r="783" spans="1:13">
      <c r="A783" s="1">
        <v>782</v>
      </c>
      <c r="B783" s="1" t="str">
        <f t="shared" si="12"/>
        <v>17</v>
      </c>
      <c r="C783" s="2">
        <v>5717400390</v>
      </c>
      <c r="D783" s="4" t="s">
        <v>121</v>
      </c>
      <c r="E783" s="5" t="s">
        <v>2331</v>
      </c>
      <c r="F783" s="6" t="s">
        <v>2332</v>
      </c>
      <c r="G783" s="7" t="s">
        <v>119</v>
      </c>
      <c r="H783" s="7" t="s">
        <v>1082</v>
      </c>
      <c r="I783" s="7"/>
      <c r="J783" s="7" t="s">
        <v>311</v>
      </c>
      <c r="K783" s="7" t="s">
        <v>311</v>
      </c>
      <c r="L783" s="7" t="s">
        <v>24</v>
      </c>
      <c r="M783" s="8" t="s">
        <v>5463</v>
      </c>
    </row>
    <row r="784" spans="1:13">
      <c r="A784" s="1">
        <v>783</v>
      </c>
      <c r="B784" s="1" t="str">
        <f t="shared" si="12"/>
        <v>17</v>
      </c>
      <c r="C784" s="2">
        <v>5717400046</v>
      </c>
      <c r="D784" s="4" t="s">
        <v>120</v>
      </c>
      <c r="E784" s="5" t="s">
        <v>893</v>
      </c>
      <c r="F784" s="6" t="s">
        <v>598</v>
      </c>
      <c r="G784" s="7" t="s">
        <v>119</v>
      </c>
      <c r="H784" s="7" t="s">
        <v>1082</v>
      </c>
      <c r="I784" s="7"/>
      <c r="J784" s="7" t="s">
        <v>311</v>
      </c>
      <c r="K784" s="7" t="s">
        <v>311</v>
      </c>
      <c r="L784" s="7" t="s">
        <v>24</v>
      </c>
      <c r="M784" s="8" t="s">
        <v>5463</v>
      </c>
    </row>
    <row r="785" spans="1:13">
      <c r="A785" s="1">
        <v>784</v>
      </c>
      <c r="B785" s="1" t="str">
        <f t="shared" si="12"/>
        <v>17</v>
      </c>
      <c r="C785" s="2">
        <v>5717400066</v>
      </c>
      <c r="D785" s="4" t="s">
        <v>120</v>
      </c>
      <c r="E785" s="5" t="s">
        <v>140</v>
      </c>
      <c r="F785" s="6" t="s">
        <v>2333</v>
      </c>
      <c r="G785" s="7" t="s">
        <v>119</v>
      </c>
      <c r="H785" s="7" t="s">
        <v>1082</v>
      </c>
      <c r="I785" s="7"/>
      <c r="J785" s="7" t="s">
        <v>311</v>
      </c>
      <c r="K785" s="7" t="s">
        <v>311</v>
      </c>
      <c r="L785" s="7" t="s">
        <v>24</v>
      </c>
      <c r="M785" s="8" t="s">
        <v>5463</v>
      </c>
    </row>
    <row r="786" spans="1:13">
      <c r="A786" s="1">
        <v>785</v>
      </c>
      <c r="B786" s="1" t="str">
        <f t="shared" si="12"/>
        <v>17</v>
      </c>
      <c r="C786" s="2">
        <v>5717400091</v>
      </c>
      <c r="D786" s="4" t="s">
        <v>121</v>
      </c>
      <c r="E786" s="5" t="s">
        <v>2334</v>
      </c>
      <c r="F786" s="6" t="s">
        <v>2335</v>
      </c>
      <c r="G786" s="7" t="s">
        <v>119</v>
      </c>
      <c r="H786" s="7" t="s">
        <v>1082</v>
      </c>
      <c r="I786" s="7"/>
      <c r="J786" s="7" t="s">
        <v>311</v>
      </c>
      <c r="K786" s="7" t="s">
        <v>311</v>
      </c>
      <c r="L786" s="7" t="s">
        <v>24</v>
      </c>
      <c r="M786" s="8" t="s">
        <v>5463</v>
      </c>
    </row>
    <row r="787" spans="1:13">
      <c r="A787" s="1">
        <v>786</v>
      </c>
      <c r="B787" s="1" t="str">
        <f t="shared" si="12"/>
        <v>17</v>
      </c>
      <c r="C787" s="2">
        <v>5717400170</v>
      </c>
      <c r="D787" s="4" t="s">
        <v>121</v>
      </c>
      <c r="E787" s="5" t="s">
        <v>334</v>
      </c>
      <c r="F787" s="6" t="s">
        <v>2336</v>
      </c>
      <c r="G787" s="7" t="s">
        <v>119</v>
      </c>
      <c r="H787" s="7" t="s">
        <v>1082</v>
      </c>
      <c r="I787" s="7"/>
      <c r="J787" s="7" t="s">
        <v>311</v>
      </c>
      <c r="K787" s="7" t="s">
        <v>311</v>
      </c>
      <c r="L787" s="7" t="s">
        <v>24</v>
      </c>
      <c r="M787" s="8" t="s">
        <v>5463</v>
      </c>
    </row>
    <row r="788" spans="1:13">
      <c r="A788" s="1">
        <v>787</v>
      </c>
      <c r="B788" s="1" t="str">
        <f t="shared" si="12"/>
        <v>17</v>
      </c>
      <c r="C788" s="2">
        <v>5717400192</v>
      </c>
      <c r="D788" s="4" t="s">
        <v>120</v>
      </c>
      <c r="E788" s="5" t="s">
        <v>125</v>
      </c>
      <c r="F788" s="6" t="s">
        <v>2337</v>
      </c>
      <c r="G788" s="7" t="s">
        <v>119</v>
      </c>
      <c r="H788" s="7" t="s">
        <v>1082</v>
      </c>
      <c r="I788" s="7"/>
      <c r="J788" s="7" t="s">
        <v>311</v>
      </c>
      <c r="K788" s="7" t="s">
        <v>311</v>
      </c>
      <c r="L788" s="7" t="s">
        <v>24</v>
      </c>
      <c r="M788" s="8" t="s">
        <v>5463</v>
      </c>
    </row>
    <row r="789" spans="1:13">
      <c r="A789" s="1">
        <v>788</v>
      </c>
      <c r="B789" s="1" t="str">
        <f t="shared" si="12"/>
        <v>17</v>
      </c>
      <c r="C789" s="2">
        <v>5717400204</v>
      </c>
      <c r="D789" s="4" t="s">
        <v>120</v>
      </c>
      <c r="E789" s="5" t="s">
        <v>261</v>
      </c>
      <c r="F789" s="6" t="s">
        <v>2338</v>
      </c>
      <c r="G789" s="7" t="s">
        <v>119</v>
      </c>
      <c r="H789" s="7" t="s">
        <v>1082</v>
      </c>
      <c r="I789" s="7"/>
      <c r="J789" s="7" t="s">
        <v>311</v>
      </c>
      <c r="K789" s="7" t="s">
        <v>311</v>
      </c>
      <c r="L789" s="7" t="s">
        <v>24</v>
      </c>
      <c r="M789" s="8" t="s">
        <v>5463</v>
      </c>
    </row>
    <row r="790" spans="1:13">
      <c r="A790" s="1">
        <v>789</v>
      </c>
      <c r="B790" s="1" t="str">
        <f t="shared" si="12"/>
        <v>17</v>
      </c>
      <c r="C790" s="2">
        <v>5717401085</v>
      </c>
      <c r="D790" s="4" t="s">
        <v>121</v>
      </c>
      <c r="E790" s="5" t="s">
        <v>168</v>
      </c>
      <c r="F790" s="6" t="s">
        <v>1179</v>
      </c>
      <c r="G790" s="7" t="s">
        <v>119</v>
      </c>
      <c r="H790" s="7" t="s">
        <v>1082</v>
      </c>
      <c r="I790" s="7"/>
      <c r="J790" s="7" t="s">
        <v>311</v>
      </c>
      <c r="K790" s="7" t="s">
        <v>311</v>
      </c>
      <c r="L790" s="7" t="s">
        <v>24</v>
      </c>
      <c r="M790" s="8" t="s">
        <v>5463</v>
      </c>
    </row>
    <row r="791" spans="1:13">
      <c r="A791" s="1">
        <v>790</v>
      </c>
      <c r="B791" s="1" t="str">
        <f t="shared" si="12"/>
        <v>17</v>
      </c>
      <c r="C791" s="2">
        <v>5717401126</v>
      </c>
      <c r="D791" s="4" t="s">
        <v>120</v>
      </c>
      <c r="E791" s="5" t="s">
        <v>2339</v>
      </c>
      <c r="F791" s="6" t="s">
        <v>2340</v>
      </c>
      <c r="G791" s="7" t="s">
        <v>119</v>
      </c>
      <c r="H791" s="7" t="s">
        <v>1082</v>
      </c>
      <c r="I791" s="7"/>
      <c r="J791" s="7" t="s">
        <v>311</v>
      </c>
      <c r="K791" s="7" t="s">
        <v>311</v>
      </c>
      <c r="L791" s="7" t="s">
        <v>24</v>
      </c>
      <c r="M791" s="8" t="s">
        <v>5463</v>
      </c>
    </row>
    <row r="792" spans="1:13">
      <c r="A792" s="1">
        <v>791</v>
      </c>
      <c r="B792" s="1" t="str">
        <f t="shared" si="12"/>
        <v>17</v>
      </c>
      <c r="C792" s="2">
        <v>5717401157</v>
      </c>
      <c r="D792" s="4" t="s">
        <v>120</v>
      </c>
      <c r="E792" s="5" t="s">
        <v>2341</v>
      </c>
      <c r="F792" s="6" t="s">
        <v>1358</v>
      </c>
      <c r="G792" s="7" t="s">
        <v>119</v>
      </c>
      <c r="H792" s="7" t="s">
        <v>1082</v>
      </c>
      <c r="I792" s="7"/>
      <c r="J792" s="7" t="s">
        <v>311</v>
      </c>
      <c r="K792" s="7" t="s">
        <v>311</v>
      </c>
      <c r="L792" s="7" t="s">
        <v>24</v>
      </c>
      <c r="M792" s="8" t="s">
        <v>5463</v>
      </c>
    </row>
    <row r="793" spans="1:13">
      <c r="A793" s="1">
        <v>792</v>
      </c>
      <c r="B793" s="1" t="str">
        <f t="shared" si="12"/>
        <v>17</v>
      </c>
      <c r="C793" s="2">
        <v>5717401168</v>
      </c>
      <c r="D793" s="4" t="s">
        <v>120</v>
      </c>
      <c r="E793" s="5" t="s">
        <v>2342</v>
      </c>
      <c r="F793" s="6" t="s">
        <v>2343</v>
      </c>
      <c r="G793" s="7" t="s">
        <v>119</v>
      </c>
      <c r="H793" s="7" t="s">
        <v>1082</v>
      </c>
      <c r="I793" s="7"/>
      <c r="J793" s="7" t="s">
        <v>311</v>
      </c>
      <c r="K793" s="7" t="s">
        <v>311</v>
      </c>
      <c r="L793" s="7" t="s">
        <v>24</v>
      </c>
      <c r="M793" s="8" t="s">
        <v>5463</v>
      </c>
    </row>
    <row r="794" spans="1:13">
      <c r="A794" s="1">
        <v>793</v>
      </c>
      <c r="B794" s="1" t="str">
        <f t="shared" si="12"/>
        <v>17</v>
      </c>
      <c r="C794" s="2">
        <v>5717409926</v>
      </c>
      <c r="D794" s="4" t="s">
        <v>120</v>
      </c>
      <c r="E794" s="5" t="s">
        <v>523</v>
      </c>
      <c r="F794" s="6" t="s">
        <v>2344</v>
      </c>
      <c r="G794" s="7" t="s">
        <v>119</v>
      </c>
      <c r="H794" s="7" t="s">
        <v>1082</v>
      </c>
      <c r="I794" s="7"/>
      <c r="J794" s="7" t="s">
        <v>311</v>
      </c>
      <c r="K794" s="7" t="s">
        <v>311</v>
      </c>
      <c r="L794" s="7" t="s">
        <v>24</v>
      </c>
      <c r="M794" s="8" t="s">
        <v>5463</v>
      </c>
    </row>
    <row r="795" spans="1:13">
      <c r="A795" s="1">
        <v>794</v>
      </c>
      <c r="B795" s="1" t="str">
        <f t="shared" si="12"/>
        <v>17</v>
      </c>
      <c r="C795" s="2">
        <v>5717412304</v>
      </c>
      <c r="D795" s="4" t="s">
        <v>121</v>
      </c>
      <c r="E795" s="5" t="s">
        <v>2345</v>
      </c>
      <c r="F795" s="6" t="s">
        <v>2346</v>
      </c>
      <c r="G795" s="7" t="s">
        <v>119</v>
      </c>
      <c r="H795" s="7" t="s">
        <v>1072</v>
      </c>
      <c r="I795" s="7"/>
      <c r="J795" s="7" t="s">
        <v>311</v>
      </c>
      <c r="K795" s="7" t="s">
        <v>311</v>
      </c>
      <c r="L795" s="7" t="s">
        <v>24</v>
      </c>
      <c r="M795" s="8" t="s">
        <v>5463</v>
      </c>
    </row>
    <row r="796" spans="1:13">
      <c r="A796" s="1">
        <v>795</v>
      </c>
      <c r="B796" s="1" t="str">
        <f t="shared" si="12"/>
        <v>17</v>
      </c>
      <c r="C796" s="2">
        <v>5517403210</v>
      </c>
      <c r="D796" s="4" t="s">
        <v>120</v>
      </c>
      <c r="E796" s="5" t="s">
        <v>576</v>
      </c>
      <c r="F796" s="6" t="s">
        <v>1245</v>
      </c>
      <c r="G796" s="7" t="s">
        <v>119</v>
      </c>
      <c r="H796" s="7" t="s">
        <v>1147</v>
      </c>
      <c r="I796" s="7"/>
      <c r="J796" s="7" t="s">
        <v>311</v>
      </c>
      <c r="K796" s="7" t="s">
        <v>311</v>
      </c>
      <c r="L796" s="7" t="s">
        <v>24</v>
      </c>
      <c r="M796" s="8" t="s">
        <v>5463</v>
      </c>
    </row>
    <row r="797" spans="1:13">
      <c r="A797" s="1">
        <v>796</v>
      </c>
      <c r="B797" s="1" t="str">
        <f t="shared" si="12"/>
        <v>17</v>
      </c>
      <c r="C797" s="2">
        <v>5517400163</v>
      </c>
      <c r="D797" s="4" t="s">
        <v>120</v>
      </c>
      <c r="E797" s="5" t="s">
        <v>850</v>
      </c>
      <c r="F797" s="6" t="s">
        <v>2347</v>
      </c>
      <c r="G797" s="7" t="s">
        <v>119</v>
      </c>
      <c r="H797" s="7" t="s">
        <v>1036</v>
      </c>
      <c r="I797" s="7"/>
      <c r="J797" s="7" t="s">
        <v>311</v>
      </c>
      <c r="K797" s="7" t="s">
        <v>311</v>
      </c>
      <c r="L797" s="7" t="s">
        <v>24</v>
      </c>
      <c r="M797" s="8" t="s">
        <v>5463</v>
      </c>
    </row>
    <row r="798" spans="1:13">
      <c r="A798" s="1">
        <v>797</v>
      </c>
      <c r="B798" s="1" t="str">
        <f t="shared" si="12"/>
        <v>17</v>
      </c>
      <c r="C798" s="2">
        <v>5517403388</v>
      </c>
      <c r="D798" s="4" t="s">
        <v>120</v>
      </c>
      <c r="E798" s="5" t="s">
        <v>2348</v>
      </c>
      <c r="F798" s="6" t="s">
        <v>2349</v>
      </c>
      <c r="G798" s="7" t="s">
        <v>119</v>
      </c>
      <c r="H798" s="7" t="s">
        <v>1147</v>
      </c>
      <c r="I798" s="7"/>
      <c r="J798" s="7" t="s">
        <v>311</v>
      </c>
      <c r="K798" s="7" t="s">
        <v>311</v>
      </c>
      <c r="L798" s="7" t="s">
        <v>24</v>
      </c>
      <c r="M798" s="8" t="s">
        <v>5463</v>
      </c>
    </row>
    <row r="799" spans="1:13">
      <c r="A799" s="1">
        <v>798</v>
      </c>
      <c r="B799" s="1" t="str">
        <f t="shared" si="12"/>
        <v>17</v>
      </c>
      <c r="C799" s="2">
        <v>5517403395</v>
      </c>
      <c r="D799" s="4" t="s">
        <v>120</v>
      </c>
      <c r="E799" s="5" t="s">
        <v>625</v>
      </c>
      <c r="F799" s="6" t="s">
        <v>2350</v>
      </c>
      <c r="G799" s="7" t="s">
        <v>119</v>
      </c>
      <c r="H799" s="7" t="s">
        <v>1147</v>
      </c>
      <c r="I799" s="7"/>
      <c r="J799" s="7" t="s">
        <v>311</v>
      </c>
      <c r="K799" s="7" t="s">
        <v>311</v>
      </c>
      <c r="L799" s="7" t="s">
        <v>24</v>
      </c>
      <c r="M799" s="8" t="s">
        <v>5463</v>
      </c>
    </row>
    <row r="800" spans="1:13">
      <c r="A800" s="1">
        <v>799</v>
      </c>
      <c r="B800" s="1" t="str">
        <f t="shared" si="12"/>
        <v>17</v>
      </c>
      <c r="C800" s="2">
        <v>5517400693</v>
      </c>
      <c r="D800" s="4" t="s">
        <v>120</v>
      </c>
      <c r="E800" s="5" t="s">
        <v>232</v>
      </c>
      <c r="F800" s="6" t="s">
        <v>1153</v>
      </c>
      <c r="G800" s="7" t="s">
        <v>119</v>
      </c>
      <c r="H800" s="7" t="s">
        <v>1036</v>
      </c>
      <c r="I800" s="7"/>
      <c r="J800" s="7" t="s">
        <v>311</v>
      </c>
      <c r="K800" s="7" t="s">
        <v>311</v>
      </c>
      <c r="L800" s="7" t="s">
        <v>24</v>
      </c>
      <c r="M800" s="8" t="s">
        <v>5463</v>
      </c>
    </row>
    <row r="801" spans="1:13">
      <c r="A801" s="1">
        <v>800</v>
      </c>
      <c r="B801" s="1" t="str">
        <f t="shared" si="12"/>
        <v>17</v>
      </c>
      <c r="C801" s="2">
        <v>5517403759</v>
      </c>
      <c r="D801" s="4" t="s">
        <v>120</v>
      </c>
      <c r="E801" s="5" t="s">
        <v>2351</v>
      </c>
      <c r="F801" s="6" t="s">
        <v>2352</v>
      </c>
      <c r="G801" s="7" t="s">
        <v>119</v>
      </c>
      <c r="H801" s="7" t="s">
        <v>1147</v>
      </c>
      <c r="I801" s="7"/>
      <c r="J801" s="7" t="s">
        <v>311</v>
      </c>
      <c r="K801" s="7" t="s">
        <v>311</v>
      </c>
      <c r="L801" s="7" t="s">
        <v>24</v>
      </c>
      <c r="M801" s="8" t="s">
        <v>5463</v>
      </c>
    </row>
    <row r="802" spans="1:13">
      <c r="A802" s="1">
        <v>801</v>
      </c>
      <c r="B802" s="1" t="str">
        <f t="shared" si="12"/>
        <v>17</v>
      </c>
      <c r="C802" s="2">
        <v>5517403795</v>
      </c>
      <c r="D802" s="4" t="s">
        <v>120</v>
      </c>
      <c r="E802" s="5" t="s">
        <v>797</v>
      </c>
      <c r="F802" s="6" t="s">
        <v>560</v>
      </c>
      <c r="G802" s="7" t="s">
        <v>119</v>
      </c>
      <c r="H802" s="7" t="s">
        <v>1147</v>
      </c>
      <c r="I802" s="7"/>
      <c r="J802" s="7" t="s">
        <v>311</v>
      </c>
      <c r="K802" s="7" t="s">
        <v>311</v>
      </c>
      <c r="L802" s="7" t="s">
        <v>24</v>
      </c>
      <c r="M802" s="8" t="s">
        <v>5463</v>
      </c>
    </row>
    <row r="803" spans="1:13">
      <c r="A803" s="1">
        <v>802</v>
      </c>
      <c r="B803" s="1" t="str">
        <f t="shared" si="12"/>
        <v>17</v>
      </c>
      <c r="C803" s="2">
        <v>5517405131</v>
      </c>
      <c r="D803" s="4" t="s">
        <v>121</v>
      </c>
      <c r="E803" s="5" t="s">
        <v>2353</v>
      </c>
      <c r="F803" s="6" t="s">
        <v>2354</v>
      </c>
      <c r="G803" s="7" t="s">
        <v>119</v>
      </c>
      <c r="H803" s="7" t="s">
        <v>1036</v>
      </c>
      <c r="I803" s="7"/>
      <c r="J803" s="7" t="s">
        <v>311</v>
      </c>
      <c r="K803" s="7" t="s">
        <v>311</v>
      </c>
      <c r="L803" s="7" t="s">
        <v>24</v>
      </c>
      <c r="M803" s="8" t="s">
        <v>5463</v>
      </c>
    </row>
    <row r="804" spans="1:13">
      <c r="A804" s="1">
        <v>803</v>
      </c>
      <c r="B804" s="1" t="str">
        <f t="shared" si="12"/>
        <v>17</v>
      </c>
      <c r="C804" s="2">
        <v>5517405229</v>
      </c>
      <c r="D804" s="4" t="s">
        <v>120</v>
      </c>
      <c r="E804" s="5" t="s">
        <v>2355</v>
      </c>
      <c r="F804" s="6" t="s">
        <v>2356</v>
      </c>
      <c r="G804" s="7">
        <v>1</v>
      </c>
      <c r="H804" s="7" t="s">
        <v>1036</v>
      </c>
      <c r="I804" s="7"/>
      <c r="J804" s="7" t="s">
        <v>311</v>
      </c>
      <c r="K804" s="7" t="s">
        <v>311</v>
      </c>
      <c r="L804" s="7" t="s">
        <v>24</v>
      </c>
      <c r="M804" s="8" t="s">
        <v>5463</v>
      </c>
    </row>
    <row r="805" spans="1:13">
      <c r="A805" s="1">
        <v>804</v>
      </c>
      <c r="B805" s="1" t="str">
        <f t="shared" si="12"/>
        <v>17</v>
      </c>
      <c r="C805" s="2">
        <v>5717400859</v>
      </c>
      <c r="D805" s="4" t="s">
        <v>120</v>
      </c>
      <c r="E805" s="5" t="s">
        <v>830</v>
      </c>
      <c r="F805" s="6" t="s">
        <v>2357</v>
      </c>
      <c r="G805" s="7">
        <v>2</v>
      </c>
      <c r="H805" s="7" t="s">
        <v>1082</v>
      </c>
      <c r="I805" s="7"/>
      <c r="J805" s="7" t="s">
        <v>311</v>
      </c>
      <c r="K805" s="7" t="s">
        <v>311</v>
      </c>
      <c r="L805" s="7" t="s">
        <v>24</v>
      </c>
      <c r="M805" s="8" t="s">
        <v>5463</v>
      </c>
    </row>
    <row r="806" spans="1:13">
      <c r="A806" s="1">
        <v>805</v>
      </c>
      <c r="B806" s="1" t="str">
        <f t="shared" si="12"/>
        <v>17</v>
      </c>
      <c r="C806" s="2">
        <v>5617400161</v>
      </c>
      <c r="D806" s="4" t="s">
        <v>120</v>
      </c>
      <c r="E806" s="5" t="s">
        <v>2358</v>
      </c>
      <c r="F806" s="6" t="s">
        <v>2359</v>
      </c>
      <c r="G806" s="7">
        <v>2</v>
      </c>
      <c r="H806" s="7" t="s">
        <v>1082</v>
      </c>
      <c r="I806" s="7"/>
      <c r="J806" s="7" t="s">
        <v>311</v>
      </c>
      <c r="K806" s="7" t="s">
        <v>311</v>
      </c>
      <c r="L806" s="7" t="s">
        <v>24</v>
      </c>
      <c r="M806" s="8" t="s">
        <v>5463</v>
      </c>
    </row>
    <row r="807" spans="1:13">
      <c r="A807" s="1">
        <v>806</v>
      </c>
      <c r="B807" s="1" t="str">
        <f t="shared" si="12"/>
        <v>17</v>
      </c>
      <c r="C807" s="2">
        <v>5617406537</v>
      </c>
      <c r="D807" s="4" t="s">
        <v>120</v>
      </c>
      <c r="E807" s="5" t="s">
        <v>2360</v>
      </c>
      <c r="F807" s="6" t="s">
        <v>516</v>
      </c>
      <c r="G807" s="7">
        <v>2</v>
      </c>
      <c r="H807" s="7" t="s">
        <v>1016</v>
      </c>
      <c r="I807" s="7"/>
      <c r="J807" s="7" t="s">
        <v>311</v>
      </c>
      <c r="K807" s="7" t="s">
        <v>311</v>
      </c>
      <c r="L807" s="7" t="s">
        <v>24</v>
      </c>
      <c r="M807" s="8" t="s">
        <v>5463</v>
      </c>
    </row>
    <row r="808" spans="1:13">
      <c r="A808" s="1">
        <v>807</v>
      </c>
      <c r="B808" s="1" t="str">
        <f t="shared" si="12"/>
        <v>17</v>
      </c>
      <c r="C808" s="2">
        <v>5617400775</v>
      </c>
      <c r="D808" s="4" t="s">
        <v>121</v>
      </c>
      <c r="E808" s="5" t="s">
        <v>726</v>
      </c>
      <c r="F808" s="6" t="s">
        <v>2361</v>
      </c>
      <c r="G808" s="7">
        <v>2</v>
      </c>
      <c r="H808" s="7" t="s">
        <v>1082</v>
      </c>
      <c r="I808" s="7"/>
      <c r="J808" s="7" t="s">
        <v>311</v>
      </c>
      <c r="K808" s="7" t="s">
        <v>311</v>
      </c>
      <c r="L808" s="7" t="s">
        <v>24</v>
      </c>
      <c r="M808" s="8" t="s">
        <v>5463</v>
      </c>
    </row>
    <row r="809" spans="1:13">
      <c r="A809" s="1">
        <v>808</v>
      </c>
      <c r="B809" s="1" t="str">
        <f t="shared" si="12"/>
        <v>17</v>
      </c>
      <c r="C809" s="2">
        <v>5617400908</v>
      </c>
      <c r="D809" s="4" t="s">
        <v>120</v>
      </c>
      <c r="E809" s="5" t="s">
        <v>733</v>
      </c>
      <c r="F809" s="6" t="s">
        <v>2362</v>
      </c>
      <c r="G809" s="7">
        <v>2</v>
      </c>
      <c r="H809" s="7" t="s">
        <v>1082</v>
      </c>
      <c r="I809" s="7"/>
      <c r="J809" s="7" t="s">
        <v>311</v>
      </c>
      <c r="K809" s="7" t="s">
        <v>311</v>
      </c>
      <c r="L809" s="7" t="s">
        <v>24</v>
      </c>
      <c r="M809" s="8" t="s">
        <v>5463</v>
      </c>
    </row>
    <row r="810" spans="1:13">
      <c r="A810" s="1">
        <v>809</v>
      </c>
      <c r="B810" s="1" t="str">
        <f t="shared" si="12"/>
        <v>17</v>
      </c>
      <c r="C810" s="2">
        <v>5617401954</v>
      </c>
      <c r="D810" s="4" t="s">
        <v>120</v>
      </c>
      <c r="E810" s="5" t="s">
        <v>2363</v>
      </c>
      <c r="F810" s="6" t="s">
        <v>2364</v>
      </c>
      <c r="G810" s="7" t="s">
        <v>119</v>
      </c>
      <c r="H810" s="7" t="s">
        <v>1016</v>
      </c>
      <c r="I810" s="7"/>
      <c r="J810" s="7" t="s">
        <v>311</v>
      </c>
      <c r="K810" s="7" t="s">
        <v>311</v>
      </c>
      <c r="L810" s="7" t="s">
        <v>24</v>
      </c>
      <c r="M810" s="8" t="s">
        <v>5463</v>
      </c>
    </row>
    <row r="811" spans="1:13">
      <c r="A811" s="1">
        <v>810</v>
      </c>
      <c r="B811" s="1" t="str">
        <f t="shared" si="12"/>
        <v>17</v>
      </c>
      <c r="C811" s="2">
        <v>5617401983</v>
      </c>
      <c r="D811" s="4" t="s">
        <v>121</v>
      </c>
      <c r="E811" s="5" t="s">
        <v>846</v>
      </c>
      <c r="F811" s="6" t="s">
        <v>868</v>
      </c>
      <c r="G811" s="7" t="s">
        <v>119</v>
      </c>
      <c r="H811" s="7" t="s">
        <v>1016</v>
      </c>
      <c r="I811" s="7"/>
      <c r="J811" s="7" t="s">
        <v>311</v>
      </c>
      <c r="K811" s="7" t="s">
        <v>311</v>
      </c>
      <c r="L811" s="7" t="s">
        <v>24</v>
      </c>
      <c r="M811" s="8" t="s">
        <v>5463</v>
      </c>
    </row>
    <row r="812" spans="1:13">
      <c r="A812" s="1">
        <v>811</v>
      </c>
      <c r="B812" s="1" t="str">
        <f t="shared" si="12"/>
        <v>17</v>
      </c>
      <c r="C812" s="2">
        <v>5617404326</v>
      </c>
      <c r="D812" s="4" t="s">
        <v>120</v>
      </c>
      <c r="E812" s="5" t="s">
        <v>589</v>
      </c>
      <c r="F812" s="6" t="s">
        <v>2365</v>
      </c>
      <c r="G812" s="7" t="s">
        <v>119</v>
      </c>
      <c r="H812" s="7" t="s">
        <v>1016</v>
      </c>
      <c r="I812" s="7"/>
      <c r="J812" s="7" t="s">
        <v>311</v>
      </c>
      <c r="K812" s="7" t="s">
        <v>311</v>
      </c>
      <c r="L812" s="7" t="s">
        <v>24</v>
      </c>
      <c r="M812" s="8" t="s">
        <v>5463</v>
      </c>
    </row>
    <row r="813" spans="1:13">
      <c r="A813" s="1">
        <v>812</v>
      </c>
      <c r="B813" s="1" t="str">
        <f t="shared" si="12"/>
        <v>17</v>
      </c>
      <c r="C813" s="2">
        <v>5617404331</v>
      </c>
      <c r="D813" s="4" t="s">
        <v>120</v>
      </c>
      <c r="E813" s="5" t="s">
        <v>1189</v>
      </c>
      <c r="F813" s="6" t="s">
        <v>2366</v>
      </c>
      <c r="G813" s="7" t="s">
        <v>119</v>
      </c>
      <c r="H813" s="7" t="s">
        <v>1016</v>
      </c>
      <c r="I813" s="7"/>
      <c r="J813" s="7" t="s">
        <v>311</v>
      </c>
      <c r="K813" s="7" t="s">
        <v>311</v>
      </c>
      <c r="L813" s="7" t="s">
        <v>24</v>
      </c>
      <c r="M813" s="8" t="s">
        <v>5463</v>
      </c>
    </row>
    <row r="814" spans="1:13">
      <c r="A814" s="1">
        <v>813</v>
      </c>
      <c r="B814" s="1" t="str">
        <f t="shared" si="12"/>
        <v>17</v>
      </c>
      <c r="C814" s="2">
        <v>5617404438</v>
      </c>
      <c r="D814" s="4" t="s">
        <v>120</v>
      </c>
      <c r="E814" s="5" t="s">
        <v>326</v>
      </c>
      <c r="F814" s="6" t="s">
        <v>2367</v>
      </c>
      <c r="G814" s="7" t="s">
        <v>119</v>
      </c>
      <c r="H814" s="7" t="s">
        <v>1016</v>
      </c>
      <c r="I814" s="7"/>
      <c r="J814" s="7" t="s">
        <v>311</v>
      </c>
      <c r="K814" s="7" t="s">
        <v>311</v>
      </c>
      <c r="L814" s="7" t="s">
        <v>24</v>
      </c>
      <c r="M814" s="8" t="s">
        <v>5463</v>
      </c>
    </row>
    <row r="815" spans="1:13">
      <c r="A815" s="1">
        <v>814</v>
      </c>
      <c r="B815" s="1" t="str">
        <f t="shared" si="12"/>
        <v>17</v>
      </c>
      <c r="C815" s="2">
        <v>5617400977</v>
      </c>
      <c r="D815" s="4" t="s">
        <v>121</v>
      </c>
      <c r="E815" s="5" t="s">
        <v>2368</v>
      </c>
      <c r="F815" s="6" t="s">
        <v>2369</v>
      </c>
      <c r="G815" s="7" t="s">
        <v>119</v>
      </c>
      <c r="H815" s="7" t="s">
        <v>1082</v>
      </c>
      <c r="I815" s="7"/>
      <c r="J815" s="7" t="s">
        <v>311</v>
      </c>
      <c r="K815" s="7" t="s">
        <v>311</v>
      </c>
      <c r="L815" s="7" t="s">
        <v>24</v>
      </c>
      <c r="M815" s="8" t="s">
        <v>5463</v>
      </c>
    </row>
    <row r="816" spans="1:13">
      <c r="A816" s="1">
        <v>815</v>
      </c>
      <c r="B816" s="1" t="str">
        <f t="shared" si="12"/>
        <v>17</v>
      </c>
      <c r="C816" s="2">
        <v>5617401019</v>
      </c>
      <c r="D816" s="4" t="s">
        <v>121</v>
      </c>
      <c r="E816" s="5" t="s">
        <v>2370</v>
      </c>
      <c r="F816" s="6" t="s">
        <v>2371</v>
      </c>
      <c r="G816" s="7" t="s">
        <v>119</v>
      </c>
      <c r="H816" s="7" t="s">
        <v>1082</v>
      </c>
      <c r="I816" s="7"/>
      <c r="J816" s="7" t="s">
        <v>311</v>
      </c>
      <c r="K816" s="7" t="s">
        <v>311</v>
      </c>
      <c r="L816" s="7" t="s">
        <v>24</v>
      </c>
      <c r="M816" s="8" t="s">
        <v>5463</v>
      </c>
    </row>
    <row r="817" spans="1:13">
      <c r="A817" s="1">
        <v>816</v>
      </c>
      <c r="B817" s="1" t="str">
        <f t="shared" si="12"/>
        <v>17</v>
      </c>
      <c r="C817" s="2">
        <v>5617402126</v>
      </c>
      <c r="D817" s="4" t="s">
        <v>121</v>
      </c>
      <c r="E817" s="5" t="s">
        <v>2372</v>
      </c>
      <c r="F817" s="6" t="s">
        <v>2373</v>
      </c>
      <c r="G817" s="7" t="s">
        <v>119</v>
      </c>
      <c r="H817" s="7" t="s">
        <v>1016</v>
      </c>
      <c r="I817" s="7"/>
      <c r="J817" s="7" t="s">
        <v>311</v>
      </c>
      <c r="K817" s="7" t="s">
        <v>311</v>
      </c>
      <c r="L817" s="7" t="s">
        <v>24</v>
      </c>
      <c r="M817" s="8" t="s">
        <v>5463</v>
      </c>
    </row>
    <row r="818" spans="1:13">
      <c r="A818" s="1">
        <v>817</v>
      </c>
      <c r="B818" s="1" t="str">
        <f t="shared" si="12"/>
        <v>17</v>
      </c>
      <c r="C818" s="2">
        <v>5617402168</v>
      </c>
      <c r="D818" s="4" t="s">
        <v>120</v>
      </c>
      <c r="E818" s="5" t="s">
        <v>416</v>
      </c>
      <c r="F818" s="6" t="s">
        <v>1638</v>
      </c>
      <c r="G818" s="7" t="s">
        <v>119</v>
      </c>
      <c r="H818" s="7" t="s">
        <v>1016</v>
      </c>
      <c r="I818" s="7"/>
      <c r="J818" s="7" t="s">
        <v>311</v>
      </c>
      <c r="K818" s="7" t="s">
        <v>311</v>
      </c>
      <c r="L818" s="7" t="s">
        <v>24</v>
      </c>
      <c r="M818" s="8" t="s">
        <v>5463</v>
      </c>
    </row>
    <row r="819" spans="1:13">
      <c r="A819" s="1">
        <v>818</v>
      </c>
      <c r="B819" s="1" t="str">
        <f t="shared" si="12"/>
        <v>17</v>
      </c>
      <c r="C819" s="2">
        <v>5617402186</v>
      </c>
      <c r="D819" s="4" t="s">
        <v>120</v>
      </c>
      <c r="E819" s="5" t="s">
        <v>809</v>
      </c>
      <c r="F819" s="6" t="s">
        <v>2374</v>
      </c>
      <c r="G819" s="7" t="s">
        <v>119</v>
      </c>
      <c r="H819" s="7" t="s">
        <v>1016</v>
      </c>
      <c r="I819" s="7"/>
      <c r="J819" s="7" t="s">
        <v>311</v>
      </c>
      <c r="K819" s="7" t="s">
        <v>311</v>
      </c>
      <c r="L819" s="7" t="s">
        <v>24</v>
      </c>
      <c r="M819" s="8" t="s">
        <v>5463</v>
      </c>
    </row>
    <row r="820" spans="1:13">
      <c r="A820" s="1">
        <v>819</v>
      </c>
      <c r="B820" s="1" t="str">
        <f t="shared" si="12"/>
        <v>17</v>
      </c>
      <c r="C820" s="2">
        <v>5617402205</v>
      </c>
      <c r="D820" s="4" t="s">
        <v>121</v>
      </c>
      <c r="E820" s="5" t="s">
        <v>173</v>
      </c>
      <c r="F820" s="6" t="s">
        <v>2375</v>
      </c>
      <c r="G820" s="7" t="s">
        <v>119</v>
      </c>
      <c r="H820" s="7" t="s">
        <v>1016</v>
      </c>
      <c r="I820" s="7"/>
      <c r="J820" s="7" t="s">
        <v>311</v>
      </c>
      <c r="K820" s="7" t="s">
        <v>311</v>
      </c>
      <c r="L820" s="7" t="s">
        <v>24</v>
      </c>
      <c r="M820" s="8" t="s">
        <v>5463</v>
      </c>
    </row>
    <row r="821" spans="1:13">
      <c r="A821" s="1">
        <v>820</v>
      </c>
      <c r="B821" s="1" t="str">
        <f t="shared" si="12"/>
        <v>17</v>
      </c>
      <c r="C821" s="2">
        <v>5617407705</v>
      </c>
      <c r="D821" s="4" t="s">
        <v>121</v>
      </c>
      <c r="E821" s="5" t="s">
        <v>535</v>
      </c>
      <c r="F821" s="6" t="s">
        <v>2376</v>
      </c>
      <c r="G821" s="7" t="s">
        <v>119</v>
      </c>
      <c r="H821" s="7" t="s">
        <v>1120</v>
      </c>
      <c r="I821" s="7"/>
      <c r="J821" s="7" t="s">
        <v>311</v>
      </c>
      <c r="K821" s="7" t="s">
        <v>311</v>
      </c>
      <c r="L821" s="7" t="s">
        <v>24</v>
      </c>
      <c r="M821" s="8" t="s">
        <v>5463</v>
      </c>
    </row>
    <row r="822" spans="1:13">
      <c r="A822" s="1">
        <v>821</v>
      </c>
      <c r="B822" s="1" t="str">
        <f t="shared" si="12"/>
        <v>17</v>
      </c>
      <c r="C822" s="2">
        <v>5617403448</v>
      </c>
      <c r="D822" s="4" t="s">
        <v>120</v>
      </c>
      <c r="E822" s="5" t="s">
        <v>1037</v>
      </c>
      <c r="F822" s="6" t="s">
        <v>2377</v>
      </c>
      <c r="G822" s="7" t="s">
        <v>119</v>
      </c>
      <c r="H822" s="7" t="s">
        <v>1147</v>
      </c>
      <c r="I822" s="7"/>
      <c r="J822" s="7" t="s">
        <v>311</v>
      </c>
      <c r="K822" s="7" t="s">
        <v>311</v>
      </c>
      <c r="L822" s="7" t="s">
        <v>24</v>
      </c>
      <c r="M822" s="8" t="s">
        <v>5463</v>
      </c>
    </row>
    <row r="823" spans="1:13">
      <c r="A823" s="1">
        <v>822</v>
      </c>
      <c r="B823" s="1" t="str">
        <f t="shared" si="12"/>
        <v>17</v>
      </c>
      <c r="C823" s="2">
        <v>5617403530</v>
      </c>
      <c r="D823" s="4" t="s">
        <v>120</v>
      </c>
      <c r="E823" s="5" t="s">
        <v>2378</v>
      </c>
      <c r="F823" s="6" t="s">
        <v>2379</v>
      </c>
      <c r="G823" s="7" t="s">
        <v>119</v>
      </c>
      <c r="H823" s="7" t="s">
        <v>1147</v>
      </c>
      <c r="I823" s="7"/>
      <c r="J823" s="7" t="s">
        <v>311</v>
      </c>
      <c r="K823" s="7" t="s">
        <v>311</v>
      </c>
      <c r="L823" s="7" t="s">
        <v>24</v>
      </c>
      <c r="M823" s="8" t="s">
        <v>5463</v>
      </c>
    </row>
    <row r="824" spans="1:13">
      <c r="A824" s="1">
        <v>823</v>
      </c>
      <c r="B824" s="1" t="str">
        <f t="shared" si="12"/>
        <v>17</v>
      </c>
      <c r="C824" s="2">
        <v>5617401178</v>
      </c>
      <c r="D824" s="4" t="s">
        <v>120</v>
      </c>
      <c r="E824" s="5" t="s">
        <v>2380</v>
      </c>
      <c r="F824" s="6" t="s">
        <v>2381</v>
      </c>
      <c r="G824" s="7" t="s">
        <v>119</v>
      </c>
      <c r="H824" s="7" t="s">
        <v>1082</v>
      </c>
      <c r="I824" s="7"/>
      <c r="J824" s="7" t="s">
        <v>311</v>
      </c>
      <c r="K824" s="7" t="s">
        <v>311</v>
      </c>
      <c r="L824" s="7" t="s">
        <v>24</v>
      </c>
      <c r="M824" s="8" t="s">
        <v>5463</v>
      </c>
    </row>
    <row r="825" spans="1:13">
      <c r="A825" s="1">
        <v>824</v>
      </c>
      <c r="B825" s="1" t="str">
        <f t="shared" si="12"/>
        <v>17</v>
      </c>
      <c r="C825" s="2">
        <v>5617402274</v>
      </c>
      <c r="D825" s="4" t="s">
        <v>120</v>
      </c>
      <c r="E825" s="5" t="s">
        <v>2382</v>
      </c>
      <c r="F825" s="6" t="s">
        <v>2383</v>
      </c>
      <c r="G825" s="7" t="s">
        <v>119</v>
      </c>
      <c r="H825" s="7" t="s">
        <v>1016</v>
      </c>
      <c r="I825" s="7"/>
      <c r="J825" s="7" t="s">
        <v>311</v>
      </c>
      <c r="K825" s="7" t="s">
        <v>311</v>
      </c>
      <c r="L825" s="7" t="s">
        <v>24</v>
      </c>
      <c r="M825" s="8" t="s">
        <v>5463</v>
      </c>
    </row>
    <row r="826" spans="1:13">
      <c r="A826" s="1">
        <v>825</v>
      </c>
      <c r="B826" s="1" t="str">
        <f t="shared" si="12"/>
        <v>17</v>
      </c>
      <c r="C826" s="2">
        <v>5617407042</v>
      </c>
      <c r="D826" s="4" t="s">
        <v>120</v>
      </c>
      <c r="E826" s="5" t="s">
        <v>1189</v>
      </c>
      <c r="F826" s="6" t="s">
        <v>2384</v>
      </c>
      <c r="G826" s="7" t="s">
        <v>119</v>
      </c>
      <c r="H826" s="7" t="s">
        <v>973</v>
      </c>
      <c r="I826" s="7"/>
      <c r="J826" s="7" t="s">
        <v>311</v>
      </c>
      <c r="K826" s="7" t="s">
        <v>311</v>
      </c>
      <c r="L826" s="7" t="s">
        <v>24</v>
      </c>
      <c r="M826" s="8" t="s">
        <v>5463</v>
      </c>
    </row>
    <row r="827" spans="1:13">
      <c r="A827" s="1">
        <v>826</v>
      </c>
      <c r="B827" s="1" t="str">
        <f t="shared" si="12"/>
        <v>17</v>
      </c>
      <c r="C827" s="2">
        <v>5617400098</v>
      </c>
      <c r="D827" s="4" t="s">
        <v>120</v>
      </c>
      <c r="E827" s="5" t="s">
        <v>125</v>
      </c>
      <c r="F827" s="6" t="s">
        <v>2385</v>
      </c>
      <c r="G827" s="7" t="s">
        <v>119</v>
      </c>
      <c r="H827" s="7" t="s">
        <v>1036</v>
      </c>
      <c r="I827" s="7"/>
      <c r="J827" s="7" t="s">
        <v>311</v>
      </c>
      <c r="K827" s="7" t="s">
        <v>311</v>
      </c>
      <c r="L827" s="7" t="s">
        <v>24</v>
      </c>
      <c r="M827" s="8" t="s">
        <v>5463</v>
      </c>
    </row>
    <row r="828" spans="1:13">
      <c r="A828" s="1">
        <v>827</v>
      </c>
      <c r="B828" s="1" t="str">
        <f t="shared" si="12"/>
        <v>17</v>
      </c>
      <c r="C828" s="2">
        <v>5617401286</v>
      </c>
      <c r="D828" s="4" t="s">
        <v>120</v>
      </c>
      <c r="E828" s="5" t="s">
        <v>261</v>
      </c>
      <c r="F828" s="6" t="s">
        <v>2386</v>
      </c>
      <c r="G828" s="7" t="s">
        <v>119</v>
      </c>
      <c r="H828" s="7" t="s">
        <v>973</v>
      </c>
      <c r="I828" s="7"/>
      <c r="J828" s="7" t="s">
        <v>311</v>
      </c>
      <c r="K828" s="7" t="s">
        <v>311</v>
      </c>
      <c r="L828" s="7" t="s">
        <v>24</v>
      </c>
      <c r="M828" s="8" t="s">
        <v>5463</v>
      </c>
    </row>
    <row r="829" spans="1:13">
      <c r="A829" s="1">
        <v>828</v>
      </c>
      <c r="B829" s="1" t="str">
        <f t="shared" si="12"/>
        <v>17</v>
      </c>
      <c r="C829" s="2">
        <v>5617404690</v>
      </c>
      <c r="D829" s="4" t="s">
        <v>120</v>
      </c>
      <c r="E829" s="5" t="s">
        <v>2387</v>
      </c>
      <c r="F829" s="6" t="s">
        <v>541</v>
      </c>
      <c r="G829" s="7" t="s">
        <v>119</v>
      </c>
      <c r="H829" s="7" t="s">
        <v>1082</v>
      </c>
      <c r="I829" s="7"/>
      <c r="J829" s="7" t="s">
        <v>311</v>
      </c>
      <c r="K829" s="7" t="s">
        <v>311</v>
      </c>
      <c r="L829" s="7" t="s">
        <v>24</v>
      </c>
      <c r="M829" s="8" t="s">
        <v>5463</v>
      </c>
    </row>
    <row r="830" spans="1:13">
      <c r="A830" s="1">
        <v>829</v>
      </c>
      <c r="B830" s="1" t="str">
        <f t="shared" si="12"/>
        <v>17</v>
      </c>
      <c r="C830" s="2">
        <v>5617402324</v>
      </c>
      <c r="D830" s="4" t="s">
        <v>120</v>
      </c>
      <c r="E830" s="5" t="s">
        <v>2388</v>
      </c>
      <c r="F830" s="6" t="s">
        <v>639</v>
      </c>
      <c r="G830" s="7" t="s">
        <v>119</v>
      </c>
      <c r="H830" s="7" t="s">
        <v>1016</v>
      </c>
      <c r="I830" s="7"/>
      <c r="J830" s="7" t="s">
        <v>311</v>
      </c>
      <c r="K830" s="7" t="s">
        <v>311</v>
      </c>
      <c r="L830" s="7" t="s">
        <v>24</v>
      </c>
      <c r="M830" s="8" t="s">
        <v>5463</v>
      </c>
    </row>
    <row r="831" spans="1:13">
      <c r="A831" s="1">
        <v>830</v>
      </c>
      <c r="B831" s="1" t="str">
        <f t="shared" si="12"/>
        <v>17</v>
      </c>
      <c r="C831" s="2">
        <v>5617400199</v>
      </c>
      <c r="D831" s="4" t="s">
        <v>120</v>
      </c>
      <c r="E831" s="5" t="s">
        <v>2389</v>
      </c>
      <c r="F831" s="6" t="s">
        <v>2390</v>
      </c>
      <c r="G831" s="7" t="s">
        <v>119</v>
      </c>
      <c r="H831" s="7" t="s">
        <v>1036</v>
      </c>
      <c r="I831" s="7"/>
      <c r="J831" s="7" t="s">
        <v>311</v>
      </c>
      <c r="K831" s="7" t="s">
        <v>311</v>
      </c>
      <c r="L831" s="7" t="s">
        <v>24</v>
      </c>
      <c r="M831" s="8" t="s">
        <v>5463</v>
      </c>
    </row>
    <row r="832" spans="1:13">
      <c r="A832" s="1">
        <v>831</v>
      </c>
      <c r="B832" s="1" t="str">
        <f t="shared" si="12"/>
        <v>17</v>
      </c>
      <c r="C832" s="2">
        <v>5617404793</v>
      </c>
      <c r="D832" s="4" t="s">
        <v>120</v>
      </c>
      <c r="E832" s="5" t="s">
        <v>2391</v>
      </c>
      <c r="F832" s="6" t="s">
        <v>937</v>
      </c>
      <c r="G832" s="7" t="s">
        <v>119</v>
      </c>
      <c r="H832" s="7" t="s">
        <v>1082</v>
      </c>
      <c r="I832" s="7"/>
      <c r="J832" s="7" t="s">
        <v>311</v>
      </c>
      <c r="K832" s="7" t="s">
        <v>311</v>
      </c>
      <c r="L832" s="7" t="s">
        <v>24</v>
      </c>
      <c r="M832" s="8" t="s">
        <v>5463</v>
      </c>
    </row>
    <row r="833" spans="1:13">
      <c r="A833" s="1">
        <v>832</v>
      </c>
      <c r="B833" s="1" t="str">
        <f t="shared" si="12"/>
        <v>17</v>
      </c>
      <c r="C833" s="2">
        <v>5717403924</v>
      </c>
      <c r="D833" s="4" t="s">
        <v>120</v>
      </c>
      <c r="E833" s="5" t="s">
        <v>2392</v>
      </c>
      <c r="F833" s="6" t="s">
        <v>2393</v>
      </c>
      <c r="G833" s="7" t="s">
        <v>119</v>
      </c>
      <c r="H833" s="7" t="s">
        <v>1016</v>
      </c>
      <c r="I833" s="7"/>
      <c r="J833" s="7" t="s">
        <v>311</v>
      </c>
      <c r="K833" s="7" t="s">
        <v>311</v>
      </c>
      <c r="L833" s="7" t="s">
        <v>24</v>
      </c>
      <c r="M833" s="8" t="s">
        <v>5463</v>
      </c>
    </row>
    <row r="834" spans="1:13">
      <c r="A834" s="1">
        <v>833</v>
      </c>
      <c r="B834" s="1" t="str">
        <f t="shared" si="12"/>
        <v>17</v>
      </c>
      <c r="C834" s="2">
        <v>5617405927</v>
      </c>
      <c r="D834" s="4" t="s">
        <v>120</v>
      </c>
      <c r="E834" s="5" t="s">
        <v>440</v>
      </c>
      <c r="F834" s="6" t="s">
        <v>2394</v>
      </c>
      <c r="G834" s="7" t="s">
        <v>119</v>
      </c>
      <c r="H834" s="7" t="s">
        <v>1147</v>
      </c>
      <c r="I834" s="7"/>
      <c r="J834" s="7" t="s">
        <v>311</v>
      </c>
      <c r="K834" s="7" t="s">
        <v>311</v>
      </c>
      <c r="L834" s="7" t="s">
        <v>24</v>
      </c>
      <c r="M834" s="8" t="s">
        <v>5463</v>
      </c>
    </row>
    <row r="835" spans="1:13">
      <c r="A835" s="1">
        <v>834</v>
      </c>
      <c r="B835" s="1" t="str">
        <f t="shared" ref="B835:B898" si="13">MID(C835,3,2)</f>
        <v>17</v>
      </c>
      <c r="C835" s="2">
        <v>5617405987</v>
      </c>
      <c r="D835" s="4" t="s">
        <v>120</v>
      </c>
      <c r="E835" s="5" t="s">
        <v>244</v>
      </c>
      <c r="F835" s="6" t="s">
        <v>2395</v>
      </c>
      <c r="G835" s="7" t="s">
        <v>119</v>
      </c>
      <c r="H835" s="7" t="s">
        <v>1072</v>
      </c>
      <c r="I835" s="7"/>
      <c r="J835" s="7" t="s">
        <v>311</v>
      </c>
      <c r="K835" s="7" t="s">
        <v>311</v>
      </c>
      <c r="L835" s="7" t="s">
        <v>24</v>
      </c>
      <c r="M835" s="8" t="s">
        <v>5463</v>
      </c>
    </row>
    <row r="836" spans="1:13">
      <c r="A836" s="1">
        <v>835</v>
      </c>
      <c r="B836" s="1" t="str">
        <f t="shared" si="13"/>
        <v>17</v>
      </c>
      <c r="C836" s="2">
        <v>5617403729</v>
      </c>
      <c r="D836" s="4" t="s">
        <v>120</v>
      </c>
      <c r="E836" s="5" t="s">
        <v>2396</v>
      </c>
      <c r="F836" s="6" t="s">
        <v>2397</v>
      </c>
      <c r="G836" s="7" t="s">
        <v>119</v>
      </c>
      <c r="H836" s="7" t="s">
        <v>1072</v>
      </c>
      <c r="I836" s="7"/>
      <c r="J836" s="7" t="s">
        <v>311</v>
      </c>
      <c r="K836" s="7" t="s">
        <v>311</v>
      </c>
      <c r="L836" s="7" t="s">
        <v>24</v>
      </c>
      <c r="M836" s="8" t="s">
        <v>5463</v>
      </c>
    </row>
    <row r="837" spans="1:13">
      <c r="A837" s="1">
        <v>836</v>
      </c>
      <c r="B837" s="1" t="str">
        <f t="shared" si="13"/>
        <v>17</v>
      </c>
      <c r="C837" s="2">
        <v>5617409415</v>
      </c>
      <c r="D837" s="4" t="s">
        <v>121</v>
      </c>
      <c r="E837" s="5" t="s">
        <v>165</v>
      </c>
      <c r="F837" s="6" t="s">
        <v>2398</v>
      </c>
      <c r="G837" s="7" t="s">
        <v>119</v>
      </c>
      <c r="H837" s="7" t="s">
        <v>1120</v>
      </c>
      <c r="I837" s="7"/>
      <c r="J837" s="7" t="s">
        <v>311</v>
      </c>
      <c r="K837" s="7" t="s">
        <v>311</v>
      </c>
      <c r="L837" s="7" t="s">
        <v>24</v>
      </c>
      <c r="M837" s="8" t="s">
        <v>5463</v>
      </c>
    </row>
    <row r="838" spans="1:13">
      <c r="A838" s="1">
        <v>837</v>
      </c>
      <c r="B838" s="1" t="str">
        <f t="shared" si="13"/>
        <v>17</v>
      </c>
      <c r="C838" s="2">
        <v>5617409433</v>
      </c>
      <c r="D838" s="4" t="s">
        <v>121</v>
      </c>
      <c r="E838" s="5" t="s">
        <v>527</v>
      </c>
      <c r="F838" s="6" t="s">
        <v>2399</v>
      </c>
      <c r="G838" s="7" t="s">
        <v>119</v>
      </c>
      <c r="H838" s="7" t="s">
        <v>1120</v>
      </c>
      <c r="I838" s="7"/>
      <c r="J838" s="7" t="s">
        <v>311</v>
      </c>
      <c r="K838" s="7" t="s">
        <v>311</v>
      </c>
      <c r="L838" s="7" t="s">
        <v>24</v>
      </c>
      <c r="M838" s="8" t="s">
        <v>5463</v>
      </c>
    </row>
    <row r="839" spans="1:13">
      <c r="A839" s="1">
        <v>838</v>
      </c>
      <c r="B839" s="1" t="str">
        <f t="shared" si="13"/>
        <v>17</v>
      </c>
      <c r="C839" s="2">
        <v>5617402506</v>
      </c>
      <c r="D839" s="4" t="s">
        <v>120</v>
      </c>
      <c r="E839" s="5" t="s">
        <v>391</v>
      </c>
      <c r="F839" s="6" t="s">
        <v>2400</v>
      </c>
      <c r="G839" s="7" t="s">
        <v>119</v>
      </c>
      <c r="H839" s="7" t="s">
        <v>1016</v>
      </c>
      <c r="I839" s="7"/>
      <c r="J839" s="7" t="s">
        <v>311</v>
      </c>
      <c r="K839" s="7" t="s">
        <v>311</v>
      </c>
      <c r="L839" s="7" t="s">
        <v>24</v>
      </c>
      <c r="M839" s="8" t="s">
        <v>5463</v>
      </c>
    </row>
    <row r="840" spans="1:13">
      <c r="A840" s="1">
        <v>839</v>
      </c>
      <c r="B840" s="1" t="str">
        <f t="shared" si="13"/>
        <v>17</v>
      </c>
      <c r="C840" s="2">
        <v>5617407224</v>
      </c>
      <c r="D840" s="4" t="s">
        <v>121</v>
      </c>
      <c r="E840" s="5" t="s">
        <v>464</v>
      </c>
      <c r="F840" s="6" t="s">
        <v>2401</v>
      </c>
      <c r="G840" s="7" t="s">
        <v>119</v>
      </c>
      <c r="H840" s="7" t="s">
        <v>1036</v>
      </c>
      <c r="I840" s="7"/>
      <c r="J840" s="7" t="s">
        <v>311</v>
      </c>
      <c r="K840" s="7" t="s">
        <v>311</v>
      </c>
      <c r="L840" s="7" t="s">
        <v>24</v>
      </c>
      <c r="M840" s="8" t="s">
        <v>5463</v>
      </c>
    </row>
    <row r="841" spans="1:13">
      <c r="A841" s="1">
        <v>840</v>
      </c>
      <c r="B841" s="1" t="str">
        <f t="shared" si="13"/>
        <v>17</v>
      </c>
      <c r="C841" s="2">
        <v>5617400320</v>
      </c>
      <c r="D841" s="4" t="s">
        <v>120</v>
      </c>
      <c r="E841" s="5" t="s">
        <v>382</v>
      </c>
      <c r="F841" s="6" t="s">
        <v>1689</v>
      </c>
      <c r="G841" s="7" t="s">
        <v>119</v>
      </c>
      <c r="H841" s="7" t="s">
        <v>1036</v>
      </c>
      <c r="I841" s="7"/>
      <c r="J841" s="7" t="s">
        <v>311</v>
      </c>
      <c r="K841" s="7" t="s">
        <v>311</v>
      </c>
      <c r="L841" s="7" t="s">
        <v>24</v>
      </c>
      <c r="M841" s="8" t="s">
        <v>5463</v>
      </c>
    </row>
    <row r="842" spans="1:13">
      <c r="A842" s="1">
        <v>841</v>
      </c>
      <c r="B842" s="1" t="str">
        <f t="shared" si="13"/>
        <v>17</v>
      </c>
      <c r="C842" s="2">
        <v>5617406058</v>
      </c>
      <c r="D842" s="4" t="s">
        <v>120</v>
      </c>
      <c r="E842" s="5" t="s">
        <v>2402</v>
      </c>
      <c r="F842" s="6" t="s">
        <v>2403</v>
      </c>
      <c r="G842" s="7" t="s">
        <v>119</v>
      </c>
      <c r="H842" s="7" t="s">
        <v>1120</v>
      </c>
      <c r="I842" s="7"/>
      <c r="J842" s="7" t="s">
        <v>311</v>
      </c>
      <c r="K842" s="7" t="s">
        <v>311</v>
      </c>
      <c r="L842" s="7" t="s">
        <v>24</v>
      </c>
      <c r="M842" s="8" t="s">
        <v>5463</v>
      </c>
    </row>
    <row r="843" spans="1:13">
      <c r="A843" s="1">
        <v>842</v>
      </c>
      <c r="B843" s="1" t="str">
        <f t="shared" si="13"/>
        <v>17</v>
      </c>
      <c r="C843" s="2">
        <v>5617406069</v>
      </c>
      <c r="D843" s="4" t="s">
        <v>120</v>
      </c>
      <c r="E843" s="5" t="s">
        <v>148</v>
      </c>
      <c r="F843" s="6" t="s">
        <v>2404</v>
      </c>
      <c r="G843" s="7" t="s">
        <v>119</v>
      </c>
      <c r="H843" s="7" t="s">
        <v>1120</v>
      </c>
      <c r="I843" s="7"/>
      <c r="J843" s="7" t="s">
        <v>311</v>
      </c>
      <c r="K843" s="7" t="s">
        <v>311</v>
      </c>
      <c r="L843" s="7" t="s">
        <v>24</v>
      </c>
      <c r="M843" s="8" t="s">
        <v>5463</v>
      </c>
    </row>
    <row r="844" spans="1:13">
      <c r="A844" s="1">
        <v>843</v>
      </c>
      <c r="B844" s="1" t="str">
        <f t="shared" si="13"/>
        <v>17</v>
      </c>
      <c r="C844" s="2">
        <v>5617405132</v>
      </c>
      <c r="D844" s="4" t="s">
        <v>120</v>
      </c>
      <c r="E844" s="5" t="s">
        <v>2405</v>
      </c>
      <c r="F844" s="6" t="s">
        <v>2406</v>
      </c>
      <c r="G844" s="7" t="s">
        <v>119</v>
      </c>
      <c r="H844" s="7" t="s">
        <v>973</v>
      </c>
      <c r="I844" s="7"/>
      <c r="J844" s="7" t="s">
        <v>311</v>
      </c>
      <c r="K844" s="7" t="s">
        <v>311</v>
      </c>
      <c r="L844" s="7" t="s">
        <v>24</v>
      </c>
      <c r="M844" s="8" t="s">
        <v>5463</v>
      </c>
    </row>
    <row r="845" spans="1:13">
      <c r="A845" s="1">
        <v>844</v>
      </c>
      <c r="B845" s="1" t="str">
        <f t="shared" si="13"/>
        <v>17</v>
      </c>
      <c r="C845" s="2">
        <v>5617406173</v>
      </c>
      <c r="D845" s="4" t="s">
        <v>120</v>
      </c>
      <c r="E845" s="5" t="s">
        <v>2407</v>
      </c>
      <c r="F845" s="6" t="s">
        <v>2408</v>
      </c>
      <c r="G845" s="7" t="s">
        <v>119</v>
      </c>
      <c r="H845" s="7" t="s">
        <v>1120</v>
      </c>
      <c r="I845" s="7"/>
      <c r="J845" s="7" t="s">
        <v>311</v>
      </c>
      <c r="K845" s="7" t="s">
        <v>311</v>
      </c>
      <c r="L845" s="7" t="s">
        <v>24</v>
      </c>
      <c r="M845" s="8" t="s">
        <v>5463</v>
      </c>
    </row>
    <row r="846" spans="1:13">
      <c r="A846" s="1">
        <v>845</v>
      </c>
      <c r="B846" s="1" t="str">
        <f t="shared" si="13"/>
        <v>17</v>
      </c>
      <c r="C846" s="2">
        <v>5617406207</v>
      </c>
      <c r="D846" s="4" t="s">
        <v>121</v>
      </c>
      <c r="E846" s="5" t="s">
        <v>2409</v>
      </c>
      <c r="F846" s="6" t="s">
        <v>2410</v>
      </c>
      <c r="G846" s="7" t="s">
        <v>119</v>
      </c>
      <c r="H846" s="7" t="s">
        <v>1120</v>
      </c>
      <c r="I846" s="7"/>
      <c r="J846" s="7" t="s">
        <v>311</v>
      </c>
      <c r="K846" s="7" t="s">
        <v>311</v>
      </c>
      <c r="L846" s="7" t="s">
        <v>24</v>
      </c>
      <c r="M846" s="8" t="s">
        <v>5463</v>
      </c>
    </row>
    <row r="847" spans="1:13">
      <c r="A847" s="1">
        <v>846</v>
      </c>
      <c r="B847" s="1" t="str">
        <f t="shared" si="13"/>
        <v>17</v>
      </c>
      <c r="C847" s="2">
        <v>5617407457</v>
      </c>
      <c r="D847" s="4" t="s">
        <v>120</v>
      </c>
      <c r="E847" s="5" t="s">
        <v>2411</v>
      </c>
      <c r="F847" s="6" t="s">
        <v>477</v>
      </c>
      <c r="G847" s="7" t="s">
        <v>119</v>
      </c>
      <c r="H847" s="7" t="s">
        <v>1036</v>
      </c>
      <c r="I847" s="7"/>
      <c r="J847" s="7" t="s">
        <v>311</v>
      </c>
      <c r="K847" s="7" t="s">
        <v>311</v>
      </c>
      <c r="L847" s="7" t="s">
        <v>24</v>
      </c>
      <c r="M847" s="8" t="s">
        <v>5463</v>
      </c>
    </row>
    <row r="848" spans="1:13">
      <c r="A848" s="1">
        <v>847</v>
      </c>
      <c r="B848" s="1" t="str">
        <f t="shared" si="13"/>
        <v>17</v>
      </c>
      <c r="C848" s="2">
        <v>5617402874</v>
      </c>
      <c r="D848" s="4" t="s">
        <v>120</v>
      </c>
      <c r="E848" s="5" t="s">
        <v>2412</v>
      </c>
      <c r="F848" s="6" t="s">
        <v>2413</v>
      </c>
      <c r="G848" s="7" t="s">
        <v>119</v>
      </c>
      <c r="H848" s="7" t="s">
        <v>1147</v>
      </c>
      <c r="I848" s="7"/>
      <c r="J848" s="7" t="s">
        <v>311</v>
      </c>
      <c r="K848" s="7" t="s">
        <v>311</v>
      </c>
      <c r="L848" s="7" t="s">
        <v>24</v>
      </c>
      <c r="M848" s="8" t="s">
        <v>5463</v>
      </c>
    </row>
    <row r="849" spans="1:13">
      <c r="A849" s="1">
        <v>848</v>
      </c>
      <c r="B849" s="1" t="str">
        <f t="shared" si="13"/>
        <v>17</v>
      </c>
      <c r="C849" s="2">
        <v>5617400568</v>
      </c>
      <c r="D849" s="4" t="s">
        <v>120</v>
      </c>
      <c r="E849" s="5" t="s">
        <v>2414</v>
      </c>
      <c r="F849" s="6" t="s">
        <v>842</v>
      </c>
      <c r="G849" s="7" t="s">
        <v>119</v>
      </c>
      <c r="H849" s="7" t="s">
        <v>1036</v>
      </c>
      <c r="I849" s="7"/>
      <c r="J849" s="7" t="s">
        <v>311</v>
      </c>
      <c r="K849" s="7" t="s">
        <v>311</v>
      </c>
      <c r="L849" s="7" t="s">
        <v>24</v>
      </c>
      <c r="M849" s="8" t="s">
        <v>5463</v>
      </c>
    </row>
    <row r="850" spans="1:13">
      <c r="A850" s="1">
        <v>849</v>
      </c>
      <c r="B850" s="1" t="str">
        <f t="shared" si="13"/>
        <v>17</v>
      </c>
      <c r="C850" s="2">
        <v>5617404058</v>
      </c>
      <c r="D850" s="4" t="s">
        <v>120</v>
      </c>
      <c r="E850" s="5" t="s">
        <v>2415</v>
      </c>
      <c r="F850" s="6" t="s">
        <v>2416</v>
      </c>
      <c r="G850" s="7" t="s">
        <v>119</v>
      </c>
      <c r="H850" s="7" t="s">
        <v>1120</v>
      </c>
      <c r="I850" s="7"/>
      <c r="J850" s="7" t="s">
        <v>311</v>
      </c>
      <c r="K850" s="7" t="s">
        <v>311</v>
      </c>
      <c r="L850" s="7" t="s">
        <v>24</v>
      </c>
      <c r="M850" s="8" t="s">
        <v>5463</v>
      </c>
    </row>
    <row r="851" spans="1:13">
      <c r="A851" s="1">
        <v>850</v>
      </c>
      <c r="B851" s="1" t="str">
        <f t="shared" si="13"/>
        <v>17</v>
      </c>
      <c r="C851" s="2">
        <v>5617405370</v>
      </c>
      <c r="D851" s="4" t="s">
        <v>120</v>
      </c>
      <c r="E851" s="5" t="s">
        <v>450</v>
      </c>
      <c r="F851" s="6" t="s">
        <v>2417</v>
      </c>
      <c r="G851" s="7" t="s">
        <v>119</v>
      </c>
      <c r="H851" s="7" t="s">
        <v>1016</v>
      </c>
      <c r="I851" s="7"/>
      <c r="J851" s="7" t="s">
        <v>311</v>
      </c>
      <c r="K851" s="7" t="s">
        <v>311</v>
      </c>
      <c r="L851" s="7" t="s">
        <v>24</v>
      </c>
      <c r="M851" s="8" t="s">
        <v>5463</v>
      </c>
    </row>
    <row r="852" spans="1:13">
      <c r="A852" s="1">
        <v>851</v>
      </c>
      <c r="B852" s="1" t="str">
        <f t="shared" si="13"/>
        <v>17</v>
      </c>
      <c r="C852" s="2">
        <v>5617404159</v>
      </c>
      <c r="D852" s="4" t="s">
        <v>120</v>
      </c>
      <c r="E852" s="5" t="s">
        <v>2418</v>
      </c>
      <c r="F852" s="6" t="s">
        <v>2419</v>
      </c>
      <c r="G852" s="7" t="s">
        <v>119</v>
      </c>
      <c r="H852" s="7" t="s">
        <v>973</v>
      </c>
      <c r="I852" s="7"/>
      <c r="J852" s="7" t="s">
        <v>311</v>
      </c>
      <c r="K852" s="7" t="s">
        <v>311</v>
      </c>
      <c r="L852" s="7" t="s">
        <v>24</v>
      </c>
      <c r="M852" s="8" t="s">
        <v>5463</v>
      </c>
    </row>
    <row r="853" spans="1:13">
      <c r="A853" s="1">
        <v>852</v>
      </c>
      <c r="B853" s="1" t="str">
        <f t="shared" si="13"/>
        <v>17</v>
      </c>
      <c r="C853" s="2">
        <v>5617404188</v>
      </c>
      <c r="D853" s="4" t="s">
        <v>121</v>
      </c>
      <c r="E853" s="5" t="s">
        <v>806</v>
      </c>
      <c r="F853" s="6" t="s">
        <v>2420</v>
      </c>
      <c r="G853" s="7" t="s">
        <v>119</v>
      </c>
      <c r="H853" s="7" t="s">
        <v>973</v>
      </c>
      <c r="I853" s="7"/>
      <c r="J853" s="7" t="s">
        <v>311</v>
      </c>
      <c r="K853" s="7" t="s">
        <v>311</v>
      </c>
      <c r="L853" s="7" t="s">
        <v>24</v>
      </c>
      <c r="M853" s="8" t="s">
        <v>5463</v>
      </c>
    </row>
    <row r="854" spans="1:13">
      <c r="A854" s="1">
        <v>853</v>
      </c>
      <c r="B854" s="1" t="str">
        <f t="shared" si="13"/>
        <v>17</v>
      </c>
      <c r="C854" s="2">
        <v>5717400130</v>
      </c>
      <c r="D854" s="4" t="s">
        <v>120</v>
      </c>
      <c r="E854" s="5" t="s">
        <v>412</v>
      </c>
      <c r="F854" s="6" t="s">
        <v>2421</v>
      </c>
      <c r="G854" s="7" t="s">
        <v>119</v>
      </c>
      <c r="H854" s="7" t="s">
        <v>1082</v>
      </c>
      <c r="I854" s="7"/>
      <c r="J854" s="7" t="s">
        <v>311</v>
      </c>
      <c r="K854" s="7" t="s">
        <v>311</v>
      </c>
      <c r="L854" s="7" t="s">
        <v>24</v>
      </c>
      <c r="M854" s="8" t="s">
        <v>5463</v>
      </c>
    </row>
    <row r="855" spans="1:13">
      <c r="A855" s="1">
        <v>854</v>
      </c>
      <c r="B855" s="1" t="str">
        <f t="shared" si="13"/>
        <v>17</v>
      </c>
      <c r="C855" s="2">
        <v>5617405408</v>
      </c>
      <c r="D855" s="4" t="s">
        <v>121</v>
      </c>
      <c r="E855" s="5" t="s">
        <v>2422</v>
      </c>
      <c r="F855" s="6" t="s">
        <v>2423</v>
      </c>
      <c r="G855" s="7" t="s">
        <v>119</v>
      </c>
      <c r="H855" s="7" t="s">
        <v>1016</v>
      </c>
      <c r="I855" s="7"/>
      <c r="J855" s="7" t="s">
        <v>311</v>
      </c>
      <c r="K855" s="7" t="s">
        <v>311</v>
      </c>
      <c r="L855" s="7" t="s">
        <v>24</v>
      </c>
      <c r="M855" s="8" t="s">
        <v>5463</v>
      </c>
    </row>
    <row r="856" spans="1:13">
      <c r="A856" s="1">
        <v>855</v>
      </c>
      <c r="B856" s="1" t="str">
        <f t="shared" si="13"/>
        <v>17</v>
      </c>
      <c r="C856" s="2">
        <v>5617405437</v>
      </c>
      <c r="D856" s="4" t="s">
        <v>121</v>
      </c>
      <c r="E856" s="5" t="s">
        <v>2424</v>
      </c>
      <c r="F856" s="6" t="s">
        <v>2425</v>
      </c>
      <c r="G856" s="7" t="s">
        <v>119</v>
      </c>
      <c r="H856" s="7" t="s">
        <v>1016</v>
      </c>
      <c r="I856" s="7"/>
      <c r="J856" s="7" t="s">
        <v>311</v>
      </c>
      <c r="K856" s="7" t="s">
        <v>311</v>
      </c>
      <c r="L856" s="7" t="s">
        <v>24</v>
      </c>
      <c r="M856" s="8" t="s">
        <v>5463</v>
      </c>
    </row>
    <row r="857" spans="1:13">
      <c r="A857" s="1">
        <v>856</v>
      </c>
      <c r="B857" s="1" t="str">
        <f t="shared" si="13"/>
        <v>17</v>
      </c>
      <c r="C857" s="2">
        <v>5617405444</v>
      </c>
      <c r="D857" s="4" t="s">
        <v>120</v>
      </c>
      <c r="E857" s="5" t="s">
        <v>2426</v>
      </c>
      <c r="F857" s="6" t="s">
        <v>2427</v>
      </c>
      <c r="G857" s="7" t="s">
        <v>119</v>
      </c>
      <c r="H857" s="7" t="s">
        <v>1016</v>
      </c>
      <c r="I857" s="7"/>
      <c r="J857" s="7" t="s">
        <v>311</v>
      </c>
      <c r="K857" s="7" t="s">
        <v>311</v>
      </c>
      <c r="L857" s="7" t="s">
        <v>24</v>
      </c>
      <c r="M857" s="8" t="s">
        <v>5463</v>
      </c>
    </row>
    <row r="858" spans="1:13">
      <c r="A858" s="1">
        <v>857</v>
      </c>
      <c r="B858" s="1" t="str">
        <f t="shared" si="13"/>
        <v>17</v>
      </c>
      <c r="C858" s="2">
        <v>5617405464</v>
      </c>
      <c r="D858" s="4" t="s">
        <v>120</v>
      </c>
      <c r="E858" s="5" t="s">
        <v>2428</v>
      </c>
      <c r="F858" s="6" t="s">
        <v>2429</v>
      </c>
      <c r="G858" s="7" t="s">
        <v>119</v>
      </c>
      <c r="H858" s="7" t="s">
        <v>1016</v>
      </c>
      <c r="I858" s="7"/>
      <c r="J858" s="7" t="s">
        <v>311</v>
      </c>
      <c r="K858" s="7" t="s">
        <v>311</v>
      </c>
      <c r="L858" s="7" t="s">
        <v>24</v>
      </c>
      <c r="M858" s="8" t="s">
        <v>5463</v>
      </c>
    </row>
    <row r="859" spans="1:13">
      <c r="A859" s="1">
        <v>858</v>
      </c>
      <c r="B859" s="1" t="str">
        <f t="shared" si="13"/>
        <v>17</v>
      </c>
      <c r="C859" s="2">
        <v>5617405521</v>
      </c>
      <c r="D859" s="4" t="s">
        <v>120</v>
      </c>
      <c r="E859" s="5" t="s">
        <v>733</v>
      </c>
      <c r="F859" s="6" t="s">
        <v>267</v>
      </c>
      <c r="G859" s="7" t="s">
        <v>119</v>
      </c>
      <c r="H859" s="7" t="s">
        <v>1016</v>
      </c>
      <c r="I859" s="7"/>
      <c r="J859" s="7" t="s">
        <v>311</v>
      </c>
      <c r="K859" s="7" t="s">
        <v>311</v>
      </c>
      <c r="L859" s="7" t="s">
        <v>24</v>
      </c>
      <c r="M859" s="8" t="s">
        <v>5463</v>
      </c>
    </row>
    <row r="860" spans="1:13">
      <c r="A860" s="1">
        <v>859</v>
      </c>
      <c r="B860" s="1" t="str">
        <f t="shared" si="13"/>
        <v>17</v>
      </c>
      <c r="C860" s="2">
        <v>5617402931</v>
      </c>
      <c r="D860" s="4" t="s">
        <v>120</v>
      </c>
      <c r="E860" s="5" t="s">
        <v>2033</v>
      </c>
      <c r="F860" s="6" t="s">
        <v>2430</v>
      </c>
      <c r="G860" s="7" t="s">
        <v>119</v>
      </c>
      <c r="H860" s="7" t="s">
        <v>1036</v>
      </c>
      <c r="I860" s="7"/>
      <c r="J860" s="7" t="s">
        <v>311</v>
      </c>
      <c r="K860" s="7" t="s">
        <v>311</v>
      </c>
      <c r="L860" s="7" t="s">
        <v>24</v>
      </c>
      <c r="M860" s="8" t="s">
        <v>5463</v>
      </c>
    </row>
    <row r="861" spans="1:13">
      <c r="A861" s="1">
        <v>860</v>
      </c>
      <c r="B861" s="1" t="str">
        <f t="shared" si="13"/>
        <v>17</v>
      </c>
      <c r="C861" s="2">
        <v>5617400720</v>
      </c>
      <c r="D861" s="4" t="s">
        <v>120</v>
      </c>
      <c r="E861" s="5" t="s">
        <v>877</v>
      </c>
      <c r="F861" s="6" t="s">
        <v>2431</v>
      </c>
      <c r="G861" s="7" t="s">
        <v>119</v>
      </c>
      <c r="H861" s="7" t="s">
        <v>1082</v>
      </c>
      <c r="I861" s="7"/>
      <c r="J861" s="7" t="s">
        <v>311</v>
      </c>
      <c r="K861" s="7" t="s">
        <v>311</v>
      </c>
      <c r="L861" s="7" t="s">
        <v>24</v>
      </c>
      <c r="M861" s="8" t="s">
        <v>5463</v>
      </c>
    </row>
    <row r="862" spans="1:13">
      <c r="A862" s="1">
        <v>861</v>
      </c>
      <c r="B862" s="1" t="str">
        <f t="shared" si="13"/>
        <v>17</v>
      </c>
      <c r="C862" s="2">
        <v>5617403107</v>
      </c>
      <c r="D862" s="4" t="s">
        <v>120</v>
      </c>
      <c r="E862" s="5" t="s">
        <v>2432</v>
      </c>
      <c r="F862" s="6" t="s">
        <v>2433</v>
      </c>
      <c r="G862" s="7" t="s">
        <v>119</v>
      </c>
      <c r="H862" s="7" t="s">
        <v>1147</v>
      </c>
      <c r="I862" s="7"/>
      <c r="J862" s="7" t="s">
        <v>311</v>
      </c>
      <c r="K862" s="7" t="s">
        <v>311</v>
      </c>
      <c r="L862" s="7" t="s">
        <v>24</v>
      </c>
      <c r="M862" s="8" t="s">
        <v>5463</v>
      </c>
    </row>
    <row r="863" spans="1:13">
      <c r="A863" s="1">
        <v>862</v>
      </c>
      <c r="B863" s="1" t="str">
        <f t="shared" si="13"/>
        <v>17</v>
      </c>
      <c r="C863" s="2">
        <v>5717401636</v>
      </c>
      <c r="D863" s="4" t="s">
        <v>120</v>
      </c>
      <c r="E863" s="5" t="s">
        <v>418</v>
      </c>
      <c r="F863" s="6" t="s">
        <v>2434</v>
      </c>
      <c r="G863" s="7" t="s">
        <v>119</v>
      </c>
      <c r="H863" s="7" t="s">
        <v>1036</v>
      </c>
      <c r="I863" s="7"/>
      <c r="J863" s="7" t="s">
        <v>311</v>
      </c>
      <c r="K863" s="7" t="s">
        <v>311</v>
      </c>
      <c r="L863" s="7" t="s">
        <v>24</v>
      </c>
      <c r="M863" s="8" t="s">
        <v>5463</v>
      </c>
    </row>
    <row r="864" spans="1:13">
      <c r="A864" s="1">
        <v>863</v>
      </c>
      <c r="B864" s="1" t="str">
        <f t="shared" si="13"/>
        <v>17</v>
      </c>
      <c r="C864" s="2">
        <v>5717402134</v>
      </c>
      <c r="D864" s="4" t="s">
        <v>121</v>
      </c>
      <c r="E864" s="5" t="s">
        <v>132</v>
      </c>
      <c r="F864" s="6" t="s">
        <v>2435</v>
      </c>
      <c r="G864" s="7" t="s">
        <v>119</v>
      </c>
      <c r="H864" s="7" t="s">
        <v>973</v>
      </c>
      <c r="I864" s="7"/>
      <c r="J864" s="7" t="s">
        <v>311</v>
      </c>
      <c r="K864" s="7" t="s">
        <v>311</v>
      </c>
      <c r="L864" s="7" t="s">
        <v>24</v>
      </c>
      <c r="M864" s="8" t="s">
        <v>5463</v>
      </c>
    </row>
    <row r="865" spans="1:13">
      <c r="A865" s="1">
        <v>864</v>
      </c>
      <c r="B865" s="1" t="str">
        <f t="shared" si="13"/>
        <v>17</v>
      </c>
      <c r="C865" s="2">
        <v>5717409186</v>
      </c>
      <c r="D865" s="4" t="s">
        <v>120</v>
      </c>
      <c r="E865" s="5" t="s">
        <v>250</v>
      </c>
      <c r="F865" s="6" t="s">
        <v>2436</v>
      </c>
      <c r="G865" s="7" t="s">
        <v>119</v>
      </c>
      <c r="H865" s="7" t="s">
        <v>1016</v>
      </c>
      <c r="I865" s="7"/>
      <c r="J865" s="7" t="s">
        <v>311</v>
      </c>
      <c r="K865" s="7" t="s">
        <v>311</v>
      </c>
      <c r="L865" s="7" t="s">
        <v>24</v>
      </c>
      <c r="M865" s="8" t="s">
        <v>5463</v>
      </c>
    </row>
    <row r="866" spans="1:13">
      <c r="A866" s="1">
        <v>865</v>
      </c>
      <c r="B866" s="1" t="str">
        <f t="shared" si="13"/>
        <v>17</v>
      </c>
      <c r="C866" s="2">
        <v>5617406683</v>
      </c>
      <c r="D866" s="4" t="s">
        <v>120</v>
      </c>
      <c r="E866" s="5" t="s">
        <v>2437</v>
      </c>
      <c r="F866" s="6" t="s">
        <v>504</v>
      </c>
      <c r="G866" s="7" t="s">
        <v>119</v>
      </c>
      <c r="H866" s="7" t="s">
        <v>973</v>
      </c>
      <c r="I866" s="7"/>
      <c r="J866" s="7" t="s">
        <v>311</v>
      </c>
      <c r="K866" s="7" t="s">
        <v>311</v>
      </c>
      <c r="L866" s="7" t="s">
        <v>24</v>
      </c>
      <c r="M866" s="8" t="s">
        <v>5463</v>
      </c>
    </row>
    <row r="867" spans="1:13">
      <c r="A867" s="1">
        <v>866</v>
      </c>
      <c r="B867" s="1" t="str">
        <f t="shared" si="13"/>
        <v>17</v>
      </c>
      <c r="C867" s="2">
        <v>5617401343</v>
      </c>
      <c r="D867" s="4" t="s">
        <v>121</v>
      </c>
      <c r="E867" s="5" t="s">
        <v>217</v>
      </c>
      <c r="F867" s="6" t="s">
        <v>2438</v>
      </c>
      <c r="G867" s="7" t="s">
        <v>119</v>
      </c>
      <c r="H867" s="7" t="s">
        <v>973</v>
      </c>
      <c r="I867" s="7"/>
      <c r="J867" s="7" t="s">
        <v>311</v>
      </c>
      <c r="K867" s="7" t="s">
        <v>311</v>
      </c>
      <c r="L867" s="7" t="s">
        <v>24</v>
      </c>
      <c r="M867" s="8" t="s">
        <v>5463</v>
      </c>
    </row>
    <row r="868" spans="1:13">
      <c r="A868" s="1">
        <v>867</v>
      </c>
      <c r="B868" s="1" t="str">
        <f t="shared" si="13"/>
        <v>17</v>
      </c>
      <c r="C868" s="2">
        <v>5617407879</v>
      </c>
      <c r="D868" s="4" t="s">
        <v>121</v>
      </c>
      <c r="E868" s="5" t="s">
        <v>2439</v>
      </c>
      <c r="F868" s="6" t="s">
        <v>2440</v>
      </c>
      <c r="G868" s="7" t="s">
        <v>119</v>
      </c>
      <c r="H868" s="7" t="s">
        <v>1072</v>
      </c>
      <c r="I868" s="7"/>
      <c r="J868" s="7" t="s">
        <v>311</v>
      </c>
      <c r="K868" s="7" t="s">
        <v>311</v>
      </c>
      <c r="L868" s="7" t="s">
        <v>24</v>
      </c>
      <c r="M868" s="8" t="s">
        <v>5463</v>
      </c>
    </row>
    <row r="869" spans="1:13">
      <c r="A869" s="1">
        <v>868</v>
      </c>
      <c r="B869" s="1" t="str">
        <f t="shared" si="13"/>
        <v>17</v>
      </c>
      <c r="C869" s="2">
        <v>5717407377</v>
      </c>
      <c r="D869" s="4" t="s">
        <v>120</v>
      </c>
      <c r="E869" s="5" t="s">
        <v>300</v>
      </c>
      <c r="F869" s="6" t="s">
        <v>2441</v>
      </c>
      <c r="G869" s="7" t="s">
        <v>119</v>
      </c>
      <c r="H869" s="7" t="s">
        <v>973</v>
      </c>
      <c r="I869" s="7"/>
      <c r="J869" s="7" t="s">
        <v>311</v>
      </c>
      <c r="K869" s="7" t="s">
        <v>311</v>
      </c>
      <c r="L869" s="7" t="s">
        <v>24</v>
      </c>
      <c r="M869" s="8" t="s">
        <v>5463</v>
      </c>
    </row>
    <row r="870" spans="1:13">
      <c r="A870" s="1">
        <v>869</v>
      </c>
      <c r="B870" s="1" t="str">
        <f t="shared" si="13"/>
        <v>17</v>
      </c>
      <c r="C870" s="2">
        <v>5717410436</v>
      </c>
      <c r="D870" s="4" t="s">
        <v>121</v>
      </c>
      <c r="E870" s="5" t="s">
        <v>2442</v>
      </c>
      <c r="F870" s="6" t="s">
        <v>2443</v>
      </c>
      <c r="G870" s="7" t="s">
        <v>119</v>
      </c>
      <c r="H870" s="7" t="s">
        <v>1036</v>
      </c>
      <c r="I870" s="7"/>
      <c r="J870" s="7" t="s">
        <v>311</v>
      </c>
      <c r="K870" s="7" t="s">
        <v>311</v>
      </c>
      <c r="L870" s="7" t="s">
        <v>24</v>
      </c>
      <c r="M870" s="8" t="s">
        <v>5463</v>
      </c>
    </row>
    <row r="871" spans="1:13">
      <c r="A871" s="1">
        <v>870</v>
      </c>
      <c r="B871" s="1" t="str">
        <f t="shared" si="13"/>
        <v>17</v>
      </c>
      <c r="C871" s="2">
        <v>5717410575</v>
      </c>
      <c r="D871" s="4" t="s">
        <v>120</v>
      </c>
      <c r="E871" s="5" t="s">
        <v>2444</v>
      </c>
      <c r="F871" s="6" t="s">
        <v>2445</v>
      </c>
      <c r="G871" s="7" t="s">
        <v>119</v>
      </c>
      <c r="H871" s="7" t="s">
        <v>973</v>
      </c>
      <c r="I871" s="7"/>
      <c r="J871" s="7" t="s">
        <v>311</v>
      </c>
      <c r="K871" s="7" t="s">
        <v>311</v>
      </c>
      <c r="L871" s="7" t="s">
        <v>24</v>
      </c>
      <c r="M871" s="8" t="s">
        <v>5463</v>
      </c>
    </row>
    <row r="872" spans="1:13">
      <c r="A872" s="1">
        <v>871</v>
      </c>
      <c r="B872" s="1" t="str">
        <f t="shared" si="13"/>
        <v>17</v>
      </c>
      <c r="C872" s="2">
        <v>5717410300</v>
      </c>
      <c r="D872" s="4" t="s">
        <v>121</v>
      </c>
      <c r="E872" s="5" t="s">
        <v>212</v>
      </c>
      <c r="F872" s="6" t="s">
        <v>2446</v>
      </c>
      <c r="G872" s="7" t="s">
        <v>119</v>
      </c>
      <c r="H872" s="7" t="s">
        <v>1082</v>
      </c>
      <c r="I872" s="7"/>
      <c r="J872" s="7" t="s">
        <v>311</v>
      </c>
      <c r="K872" s="7" t="s">
        <v>311</v>
      </c>
      <c r="L872" s="7" t="s">
        <v>24</v>
      </c>
      <c r="M872" s="8" t="s">
        <v>5463</v>
      </c>
    </row>
    <row r="873" spans="1:13">
      <c r="A873" s="1">
        <v>872</v>
      </c>
      <c r="B873" s="1" t="str">
        <f t="shared" si="13"/>
        <v>17</v>
      </c>
      <c r="C873" s="2">
        <v>5717401012</v>
      </c>
      <c r="D873" s="4" t="s">
        <v>120</v>
      </c>
      <c r="E873" s="5" t="s">
        <v>124</v>
      </c>
      <c r="F873" s="6" t="s">
        <v>1210</v>
      </c>
      <c r="G873" s="7" t="s">
        <v>119</v>
      </c>
      <c r="H873" s="7" t="s">
        <v>1082</v>
      </c>
      <c r="I873" s="7"/>
      <c r="J873" s="7" t="s">
        <v>311</v>
      </c>
      <c r="K873" s="7" t="s">
        <v>311</v>
      </c>
      <c r="L873" s="7" t="s">
        <v>24</v>
      </c>
      <c r="M873" s="8" t="s">
        <v>5463</v>
      </c>
    </row>
    <row r="874" spans="1:13">
      <c r="A874" s="1">
        <v>873</v>
      </c>
      <c r="B874" s="1" t="str">
        <f t="shared" si="13"/>
        <v>17</v>
      </c>
      <c r="C874" s="2">
        <v>5717400215</v>
      </c>
      <c r="D874" s="4" t="s">
        <v>120</v>
      </c>
      <c r="E874" s="5" t="s">
        <v>261</v>
      </c>
      <c r="F874" s="6" t="s">
        <v>2447</v>
      </c>
      <c r="G874" s="7" t="s">
        <v>119</v>
      </c>
      <c r="H874" s="7" t="s">
        <v>1082</v>
      </c>
      <c r="I874" s="7"/>
      <c r="J874" s="7" t="s">
        <v>311</v>
      </c>
      <c r="K874" s="7" t="s">
        <v>311</v>
      </c>
      <c r="L874" s="7" t="s">
        <v>24</v>
      </c>
      <c r="M874" s="8" t="s">
        <v>5463</v>
      </c>
    </row>
    <row r="875" spans="1:13">
      <c r="A875" s="1">
        <v>874</v>
      </c>
      <c r="B875" s="1" t="str">
        <f t="shared" si="13"/>
        <v>17</v>
      </c>
      <c r="C875" s="2">
        <v>5717407337</v>
      </c>
      <c r="D875" s="4" t="s">
        <v>120</v>
      </c>
      <c r="E875" s="5" t="s">
        <v>2448</v>
      </c>
      <c r="F875" s="6" t="s">
        <v>2449</v>
      </c>
      <c r="G875" s="7" t="s">
        <v>119</v>
      </c>
      <c r="H875" s="7" t="s">
        <v>973</v>
      </c>
      <c r="I875" s="7"/>
      <c r="J875" s="7" t="s">
        <v>311</v>
      </c>
      <c r="K875" s="7" t="s">
        <v>311</v>
      </c>
      <c r="L875" s="7" t="s">
        <v>24</v>
      </c>
      <c r="M875" s="8" t="s">
        <v>5463</v>
      </c>
    </row>
    <row r="876" spans="1:13">
      <c r="A876" s="1">
        <v>875</v>
      </c>
      <c r="B876" s="1" t="str">
        <f t="shared" si="13"/>
        <v>17</v>
      </c>
      <c r="C876" s="2">
        <v>5717405854</v>
      </c>
      <c r="D876" s="4" t="s">
        <v>120</v>
      </c>
      <c r="E876" s="5" t="s">
        <v>124</v>
      </c>
      <c r="F876" s="6" t="s">
        <v>2450</v>
      </c>
      <c r="G876" s="7" t="s">
        <v>119</v>
      </c>
      <c r="H876" s="7" t="s">
        <v>1147</v>
      </c>
      <c r="I876" s="7"/>
      <c r="J876" s="7" t="s">
        <v>311</v>
      </c>
      <c r="K876" s="7" t="s">
        <v>311</v>
      </c>
      <c r="L876" s="7" t="s">
        <v>24</v>
      </c>
      <c r="M876" s="8" t="s">
        <v>5463</v>
      </c>
    </row>
    <row r="877" spans="1:13">
      <c r="A877" s="1">
        <v>876</v>
      </c>
      <c r="B877" s="1" t="str">
        <f t="shared" si="13"/>
        <v>17</v>
      </c>
      <c r="C877" s="2">
        <v>5717406963</v>
      </c>
      <c r="D877" s="4" t="s">
        <v>120</v>
      </c>
      <c r="E877" s="5" t="s">
        <v>2451</v>
      </c>
      <c r="F877" s="6" t="s">
        <v>1549</v>
      </c>
      <c r="G877" s="7" t="s">
        <v>119</v>
      </c>
      <c r="H877" s="7" t="s">
        <v>1082</v>
      </c>
      <c r="I877" s="7"/>
      <c r="J877" s="7" t="s">
        <v>311</v>
      </c>
      <c r="K877" s="7" t="s">
        <v>311</v>
      </c>
      <c r="L877" s="7" t="s">
        <v>24</v>
      </c>
      <c r="M877" s="8" t="s">
        <v>5463</v>
      </c>
    </row>
    <row r="878" spans="1:13">
      <c r="A878" s="1">
        <v>877</v>
      </c>
      <c r="B878" s="1" t="str">
        <f t="shared" si="13"/>
        <v>17</v>
      </c>
      <c r="C878" s="2">
        <v>5717406200</v>
      </c>
      <c r="D878" s="4" t="s">
        <v>120</v>
      </c>
      <c r="E878" s="5" t="s">
        <v>2452</v>
      </c>
      <c r="F878" s="6" t="s">
        <v>356</v>
      </c>
      <c r="G878" s="7" t="s">
        <v>119</v>
      </c>
      <c r="H878" s="7" t="s">
        <v>1072</v>
      </c>
      <c r="I878" s="7"/>
      <c r="J878" s="7" t="s">
        <v>311</v>
      </c>
      <c r="K878" s="7" t="s">
        <v>311</v>
      </c>
      <c r="L878" s="7" t="s">
        <v>24</v>
      </c>
      <c r="M878" s="8" t="s">
        <v>5463</v>
      </c>
    </row>
    <row r="879" spans="1:13">
      <c r="A879" s="1">
        <v>878</v>
      </c>
      <c r="B879" s="1" t="str">
        <f t="shared" si="13"/>
        <v>17</v>
      </c>
      <c r="C879" s="2">
        <v>5717407166</v>
      </c>
      <c r="D879" s="4" t="s">
        <v>120</v>
      </c>
      <c r="E879" s="5" t="s">
        <v>177</v>
      </c>
      <c r="F879" s="6" t="s">
        <v>2453</v>
      </c>
      <c r="G879" s="7" t="s">
        <v>119</v>
      </c>
      <c r="H879" s="7" t="s">
        <v>1036</v>
      </c>
      <c r="I879" s="7"/>
      <c r="J879" s="7" t="s">
        <v>311</v>
      </c>
      <c r="K879" s="7" t="s">
        <v>311</v>
      </c>
      <c r="L879" s="7" t="s">
        <v>24</v>
      </c>
      <c r="M879" s="8" t="s">
        <v>5463</v>
      </c>
    </row>
    <row r="880" spans="1:13">
      <c r="A880" s="1">
        <v>879</v>
      </c>
      <c r="B880" s="1" t="str">
        <f t="shared" si="13"/>
        <v>17</v>
      </c>
      <c r="C880" s="2">
        <v>5717408989</v>
      </c>
      <c r="D880" s="4" t="s">
        <v>120</v>
      </c>
      <c r="E880" s="5" t="s">
        <v>547</v>
      </c>
      <c r="F880" s="6" t="s">
        <v>2454</v>
      </c>
      <c r="G880" s="7" t="s">
        <v>119</v>
      </c>
      <c r="H880" s="7" t="s">
        <v>1036</v>
      </c>
      <c r="I880" s="7"/>
      <c r="J880" s="7" t="s">
        <v>311</v>
      </c>
      <c r="K880" s="7" t="s">
        <v>311</v>
      </c>
      <c r="L880" s="7" t="s">
        <v>24</v>
      </c>
      <c r="M880" s="8" t="s">
        <v>5463</v>
      </c>
    </row>
    <row r="881" spans="1:13">
      <c r="A881" s="1">
        <v>880</v>
      </c>
      <c r="B881" s="1" t="str">
        <f t="shared" si="13"/>
        <v>17</v>
      </c>
      <c r="C881" s="2">
        <v>5717406239</v>
      </c>
      <c r="D881" s="4" t="s">
        <v>120</v>
      </c>
      <c r="E881" s="5" t="s">
        <v>2455</v>
      </c>
      <c r="F881" s="6" t="s">
        <v>2456</v>
      </c>
      <c r="G881" s="7" t="s">
        <v>119</v>
      </c>
      <c r="H881" s="7" t="s">
        <v>1072</v>
      </c>
      <c r="I881" s="7"/>
      <c r="J881" s="7" t="s">
        <v>311</v>
      </c>
      <c r="K881" s="7" t="s">
        <v>311</v>
      </c>
      <c r="L881" s="7" t="s">
        <v>24</v>
      </c>
      <c r="M881" s="8" t="s">
        <v>5463</v>
      </c>
    </row>
    <row r="882" spans="1:13">
      <c r="A882" s="1">
        <v>881</v>
      </c>
      <c r="B882" s="1" t="str">
        <f t="shared" si="13"/>
        <v>17</v>
      </c>
      <c r="C882" s="2">
        <v>5717408509</v>
      </c>
      <c r="D882" s="4" t="s">
        <v>120</v>
      </c>
      <c r="E882" s="5" t="s">
        <v>2457</v>
      </c>
      <c r="F882" s="6" t="s">
        <v>2458</v>
      </c>
      <c r="G882" s="7" t="s">
        <v>119</v>
      </c>
      <c r="H882" s="7" t="s">
        <v>1036</v>
      </c>
      <c r="I882" s="7"/>
      <c r="J882" s="7" t="s">
        <v>311</v>
      </c>
      <c r="K882" s="7" t="s">
        <v>311</v>
      </c>
      <c r="L882" s="7" t="s">
        <v>24</v>
      </c>
      <c r="M882" s="8" t="s">
        <v>5463</v>
      </c>
    </row>
    <row r="883" spans="1:13">
      <c r="A883" s="1">
        <v>882</v>
      </c>
      <c r="B883" s="1" t="str">
        <f t="shared" si="13"/>
        <v>17</v>
      </c>
      <c r="C883" s="2">
        <v>5717409157</v>
      </c>
      <c r="D883" s="4" t="s">
        <v>120</v>
      </c>
      <c r="E883" s="5" t="s">
        <v>415</v>
      </c>
      <c r="F883" s="6" t="s">
        <v>2459</v>
      </c>
      <c r="G883" s="7" t="s">
        <v>119</v>
      </c>
      <c r="H883" s="7" t="s">
        <v>1016</v>
      </c>
      <c r="I883" s="7"/>
      <c r="J883" s="7" t="s">
        <v>311</v>
      </c>
      <c r="K883" s="7" t="s">
        <v>311</v>
      </c>
      <c r="L883" s="7" t="s">
        <v>24</v>
      </c>
      <c r="M883" s="8" t="s">
        <v>5463</v>
      </c>
    </row>
    <row r="884" spans="1:13">
      <c r="A884" s="1">
        <v>883</v>
      </c>
      <c r="B884" s="1" t="str">
        <f t="shared" si="13"/>
        <v>17</v>
      </c>
      <c r="C884" s="2">
        <v>5717409407</v>
      </c>
      <c r="D884" s="4" t="s">
        <v>120</v>
      </c>
      <c r="E884" s="5" t="s">
        <v>2460</v>
      </c>
      <c r="F884" s="6" t="s">
        <v>171</v>
      </c>
      <c r="G884" s="7" t="s">
        <v>119</v>
      </c>
      <c r="H884" s="7" t="s">
        <v>1147</v>
      </c>
      <c r="I884" s="7"/>
      <c r="J884" s="7" t="s">
        <v>311</v>
      </c>
      <c r="K884" s="7" t="s">
        <v>311</v>
      </c>
      <c r="L884" s="7" t="s">
        <v>24</v>
      </c>
      <c r="M884" s="8" t="s">
        <v>5463</v>
      </c>
    </row>
    <row r="885" spans="1:13">
      <c r="A885" s="1">
        <v>884</v>
      </c>
      <c r="B885" s="1" t="str">
        <f t="shared" si="13"/>
        <v>17</v>
      </c>
      <c r="C885" s="2">
        <v>5717404121</v>
      </c>
      <c r="D885" s="4" t="s">
        <v>120</v>
      </c>
      <c r="E885" s="5" t="s">
        <v>599</v>
      </c>
      <c r="F885" s="6" t="s">
        <v>2059</v>
      </c>
      <c r="G885" s="7" t="s">
        <v>119</v>
      </c>
      <c r="H885" s="7" t="s">
        <v>1147</v>
      </c>
      <c r="I885" s="7"/>
      <c r="J885" s="7" t="s">
        <v>311</v>
      </c>
      <c r="K885" s="7" t="s">
        <v>311</v>
      </c>
      <c r="L885" s="7" t="s">
        <v>24</v>
      </c>
      <c r="M885" s="8" t="s">
        <v>5463</v>
      </c>
    </row>
    <row r="886" spans="1:13">
      <c r="A886" s="1">
        <v>885</v>
      </c>
      <c r="B886" s="1" t="str">
        <f t="shared" si="13"/>
        <v>17</v>
      </c>
      <c r="C886" s="2">
        <v>5717407911</v>
      </c>
      <c r="D886" s="4" t="s">
        <v>120</v>
      </c>
      <c r="E886" s="5" t="s">
        <v>812</v>
      </c>
      <c r="F886" s="6" t="s">
        <v>2461</v>
      </c>
      <c r="G886" s="7" t="s">
        <v>119</v>
      </c>
      <c r="H886" s="7" t="s">
        <v>1072</v>
      </c>
      <c r="I886" s="7"/>
      <c r="J886" s="7" t="s">
        <v>311</v>
      </c>
      <c r="K886" s="7" t="s">
        <v>311</v>
      </c>
      <c r="L886" s="7" t="s">
        <v>24</v>
      </c>
      <c r="M886" s="8" t="s">
        <v>5463</v>
      </c>
    </row>
    <row r="887" spans="1:13">
      <c r="A887" s="1">
        <v>886</v>
      </c>
      <c r="B887" s="1" t="str">
        <f t="shared" si="13"/>
        <v>17</v>
      </c>
      <c r="C887" s="2">
        <v>5717401296</v>
      </c>
      <c r="D887" s="4" t="s">
        <v>120</v>
      </c>
      <c r="E887" s="5" t="s">
        <v>2462</v>
      </c>
      <c r="F887" s="6" t="s">
        <v>2463</v>
      </c>
      <c r="G887" s="7" t="s">
        <v>119</v>
      </c>
      <c r="H887" s="7" t="s">
        <v>1036</v>
      </c>
      <c r="I887" s="7"/>
      <c r="J887" s="7" t="s">
        <v>311</v>
      </c>
      <c r="K887" s="7" t="s">
        <v>311</v>
      </c>
      <c r="L887" s="7" t="s">
        <v>24</v>
      </c>
      <c r="M887" s="8" t="s">
        <v>5463</v>
      </c>
    </row>
    <row r="888" spans="1:13">
      <c r="A888" s="1">
        <v>887</v>
      </c>
      <c r="B888" s="1" t="str">
        <f t="shared" si="13"/>
        <v>17</v>
      </c>
      <c r="C888" s="2">
        <v>5717403179</v>
      </c>
      <c r="D888" s="4" t="s">
        <v>120</v>
      </c>
      <c r="E888" s="5" t="s">
        <v>1081</v>
      </c>
      <c r="F888" s="6" t="s">
        <v>2464</v>
      </c>
      <c r="G888" s="7" t="s">
        <v>119</v>
      </c>
      <c r="H888" s="7" t="s">
        <v>973</v>
      </c>
      <c r="I888" s="7"/>
      <c r="J888" s="7" t="s">
        <v>311</v>
      </c>
      <c r="K888" s="7" t="s">
        <v>311</v>
      </c>
      <c r="L888" s="7" t="s">
        <v>24</v>
      </c>
      <c r="M888" s="8" t="s">
        <v>5463</v>
      </c>
    </row>
    <row r="889" spans="1:13">
      <c r="A889" s="1">
        <v>888</v>
      </c>
      <c r="B889" s="1" t="str">
        <f t="shared" si="13"/>
        <v>17</v>
      </c>
      <c r="C889" s="2">
        <v>5717403214</v>
      </c>
      <c r="D889" s="4" t="s">
        <v>121</v>
      </c>
      <c r="E889" s="5" t="s">
        <v>2465</v>
      </c>
      <c r="F889" s="6" t="s">
        <v>2466</v>
      </c>
      <c r="G889" s="7" t="s">
        <v>119</v>
      </c>
      <c r="H889" s="7" t="s">
        <v>973</v>
      </c>
      <c r="I889" s="7"/>
      <c r="J889" s="7" t="s">
        <v>311</v>
      </c>
      <c r="K889" s="7" t="s">
        <v>311</v>
      </c>
      <c r="L889" s="7" t="s">
        <v>24</v>
      </c>
      <c r="M889" s="8" t="s">
        <v>5463</v>
      </c>
    </row>
    <row r="890" spans="1:13">
      <c r="A890" s="1">
        <v>889</v>
      </c>
      <c r="B890" s="1" t="str">
        <f t="shared" si="13"/>
        <v>17</v>
      </c>
      <c r="C890" s="2">
        <v>5717401993</v>
      </c>
      <c r="D890" s="4" t="s">
        <v>120</v>
      </c>
      <c r="E890" s="5" t="s">
        <v>2467</v>
      </c>
      <c r="F890" s="6" t="s">
        <v>321</v>
      </c>
      <c r="G890" s="7" t="s">
        <v>119</v>
      </c>
      <c r="H890" s="7" t="s">
        <v>973</v>
      </c>
      <c r="I890" s="7"/>
      <c r="J890" s="7" t="s">
        <v>311</v>
      </c>
      <c r="K890" s="7" t="s">
        <v>311</v>
      </c>
      <c r="L890" s="7" t="s">
        <v>24</v>
      </c>
      <c r="M890" s="8" t="s">
        <v>5463</v>
      </c>
    </row>
    <row r="891" spans="1:13">
      <c r="A891" s="1">
        <v>890</v>
      </c>
      <c r="B891" s="1" t="str">
        <f t="shared" si="13"/>
        <v>17</v>
      </c>
      <c r="C891" s="2">
        <v>5717402510</v>
      </c>
      <c r="D891" s="4" t="s">
        <v>120</v>
      </c>
      <c r="E891" s="5" t="s">
        <v>2468</v>
      </c>
      <c r="F891" s="6" t="s">
        <v>972</v>
      </c>
      <c r="G891" s="7" t="s">
        <v>119</v>
      </c>
      <c r="H891" s="7" t="s">
        <v>973</v>
      </c>
      <c r="I891" s="7"/>
      <c r="J891" s="7" t="s">
        <v>311</v>
      </c>
      <c r="K891" s="7" t="s">
        <v>311</v>
      </c>
      <c r="L891" s="7" t="s">
        <v>24</v>
      </c>
      <c r="M891" s="8" t="s">
        <v>5463</v>
      </c>
    </row>
    <row r="892" spans="1:13">
      <c r="A892" s="1">
        <v>891</v>
      </c>
      <c r="B892" s="1" t="str">
        <f t="shared" si="13"/>
        <v>17</v>
      </c>
      <c r="C892" s="2">
        <v>5717403065</v>
      </c>
      <c r="D892" s="4" t="s">
        <v>120</v>
      </c>
      <c r="E892" s="5" t="s">
        <v>2469</v>
      </c>
      <c r="F892" s="6" t="s">
        <v>2470</v>
      </c>
      <c r="G892" s="7" t="s">
        <v>119</v>
      </c>
      <c r="H892" s="7" t="s">
        <v>973</v>
      </c>
      <c r="I892" s="7"/>
      <c r="J892" s="7" t="s">
        <v>311</v>
      </c>
      <c r="K892" s="7" t="s">
        <v>311</v>
      </c>
      <c r="L892" s="7" t="s">
        <v>24</v>
      </c>
      <c r="M892" s="8" t="s">
        <v>5463</v>
      </c>
    </row>
    <row r="893" spans="1:13">
      <c r="A893" s="1">
        <v>892</v>
      </c>
      <c r="B893" s="1" t="str">
        <f t="shared" si="13"/>
        <v>17</v>
      </c>
      <c r="C893" s="2">
        <v>5717402349</v>
      </c>
      <c r="D893" s="4" t="s">
        <v>120</v>
      </c>
      <c r="E893" s="5" t="s">
        <v>2471</v>
      </c>
      <c r="F893" s="6" t="s">
        <v>2472</v>
      </c>
      <c r="G893" s="7" t="s">
        <v>119</v>
      </c>
      <c r="H893" s="7" t="s">
        <v>973</v>
      </c>
      <c r="I893" s="7"/>
      <c r="J893" s="7" t="s">
        <v>311</v>
      </c>
      <c r="K893" s="7" t="s">
        <v>311</v>
      </c>
      <c r="L893" s="7" t="s">
        <v>24</v>
      </c>
      <c r="M893" s="8" t="s">
        <v>5463</v>
      </c>
    </row>
    <row r="894" spans="1:13">
      <c r="A894" s="1">
        <v>893</v>
      </c>
      <c r="B894" s="1" t="str">
        <f t="shared" si="13"/>
        <v>17</v>
      </c>
      <c r="C894" s="2">
        <v>5717401896</v>
      </c>
      <c r="D894" s="4" t="s">
        <v>120</v>
      </c>
      <c r="E894" s="5" t="s">
        <v>219</v>
      </c>
      <c r="F894" s="6" t="s">
        <v>2473</v>
      </c>
      <c r="G894" s="7" t="s">
        <v>119</v>
      </c>
      <c r="H894" s="7" t="s">
        <v>1036</v>
      </c>
      <c r="I894" s="7"/>
      <c r="J894" s="7" t="s">
        <v>311</v>
      </c>
      <c r="K894" s="7" t="s">
        <v>311</v>
      </c>
      <c r="L894" s="7" t="s">
        <v>24</v>
      </c>
      <c r="M894" s="8" t="s">
        <v>5463</v>
      </c>
    </row>
    <row r="895" spans="1:13">
      <c r="A895" s="1">
        <v>894</v>
      </c>
      <c r="B895" s="1" t="str">
        <f t="shared" si="13"/>
        <v>17</v>
      </c>
      <c r="C895" s="2">
        <v>5717402040</v>
      </c>
      <c r="D895" s="4" t="s">
        <v>120</v>
      </c>
      <c r="E895" s="5" t="s">
        <v>2474</v>
      </c>
      <c r="F895" s="6" t="s">
        <v>2475</v>
      </c>
      <c r="G895" s="7" t="s">
        <v>119</v>
      </c>
      <c r="H895" s="7" t="s">
        <v>973</v>
      </c>
      <c r="I895" s="7"/>
      <c r="J895" s="7" t="s">
        <v>311</v>
      </c>
      <c r="K895" s="7" t="s">
        <v>311</v>
      </c>
      <c r="L895" s="7" t="s">
        <v>24</v>
      </c>
      <c r="M895" s="8" t="s">
        <v>5463</v>
      </c>
    </row>
    <row r="896" spans="1:13">
      <c r="A896" s="1">
        <v>895</v>
      </c>
      <c r="B896" s="1" t="str">
        <f t="shared" si="13"/>
        <v>17</v>
      </c>
      <c r="C896" s="2">
        <v>5717401384</v>
      </c>
      <c r="D896" s="4" t="s">
        <v>120</v>
      </c>
      <c r="E896" s="5" t="s">
        <v>2476</v>
      </c>
      <c r="F896" s="6" t="s">
        <v>825</v>
      </c>
      <c r="G896" s="7" t="s">
        <v>119</v>
      </c>
      <c r="H896" s="7" t="s">
        <v>1036</v>
      </c>
      <c r="I896" s="7"/>
      <c r="J896" s="7" t="s">
        <v>311</v>
      </c>
      <c r="K896" s="7" t="s">
        <v>311</v>
      </c>
      <c r="L896" s="7" t="s">
        <v>24</v>
      </c>
      <c r="M896" s="8" t="s">
        <v>5463</v>
      </c>
    </row>
    <row r="897" spans="1:13">
      <c r="A897" s="1">
        <v>896</v>
      </c>
      <c r="B897" s="1" t="str">
        <f t="shared" si="13"/>
        <v>17</v>
      </c>
      <c r="C897" s="2">
        <v>5717401575</v>
      </c>
      <c r="D897" s="4" t="s">
        <v>121</v>
      </c>
      <c r="E897" s="5" t="s">
        <v>2477</v>
      </c>
      <c r="F897" s="6" t="s">
        <v>2478</v>
      </c>
      <c r="G897" s="7" t="s">
        <v>119</v>
      </c>
      <c r="H897" s="7" t="s">
        <v>1036</v>
      </c>
      <c r="I897" s="7"/>
      <c r="J897" s="7" t="s">
        <v>311</v>
      </c>
      <c r="K897" s="7" t="s">
        <v>311</v>
      </c>
      <c r="L897" s="7" t="s">
        <v>24</v>
      </c>
      <c r="M897" s="8" t="s">
        <v>5463</v>
      </c>
    </row>
    <row r="898" spans="1:13">
      <c r="A898" s="1">
        <v>897</v>
      </c>
      <c r="B898" s="1" t="str">
        <f t="shared" si="13"/>
        <v>17</v>
      </c>
      <c r="C898" s="2">
        <v>5617404898</v>
      </c>
      <c r="D898" s="4" t="s">
        <v>120</v>
      </c>
      <c r="E898" s="5" t="s">
        <v>1044</v>
      </c>
      <c r="F898" s="6" t="s">
        <v>2479</v>
      </c>
      <c r="G898" s="7" t="s">
        <v>119</v>
      </c>
      <c r="H898" s="7" t="s">
        <v>973</v>
      </c>
      <c r="I898" s="7"/>
      <c r="J898" s="7" t="s">
        <v>311</v>
      </c>
      <c r="K898" s="7" t="s">
        <v>311</v>
      </c>
      <c r="L898" s="7" t="s">
        <v>24</v>
      </c>
      <c r="M898" s="8" t="s">
        <v>5463</v>
      </c>
    </row>
    <row r="899" spans="1:13">
      <c r="A899" s="1">
        <v>898</v>
      </c>
      <c r="B899" s="1" t="str">
        <f t="shared" ref="B899:B962" si="14">MID(C899,3,2)</f>
        <v>17</v>
      </c>
      <c r="C899" s="2">
        <v>5617407118</v>
      </c>
      <c r="D899" s="4" t="s">
        <v>120</v>
      </c>
      <c r="E899" s="5" t="s">
        <v>2480</v>
      </c>
      <c r="F899" s="6" t="s">
        <v>2481</v>
      </c>
      <c r="G899" s="7" t="s">
        <v>119</v>
      </c>
      <c r="H899" s="7" t="s">
        <v>1036</v>
      </c>
      <c r="I899" s="7"/>
      <c r="J899" s="7" t="s">
        <v>311</v>
      </c>
      <c r="K899" s="7" t="s">
        <v>311</v>
      </c>
      <c r="L899" s="7" t="s">
        <v>24</v>
      </c>
      <c r="M899" s="8" t="s">
        <v>5463</v>
      </c>
    </row>
    <row r="900" spans="1:13">
      <c r="A900" s="1">
        <v>899</v>
      </c>
      <c r="B900" s="1" t="str">
        <f t="shared" si="14"/>
        <v>17</v>
      </c>
      <c r="C900" s="2">
        <v>5617400449</v>
      </c>
      <c r="D900" s="4" t="s">
        <v>120</v>
      </c>
      <c r="E900" s="5" t="s">
        <v>572</v>
      </c>
      <c r="F900" s="6" t="s">
        <v>2482</v>
      </c>
      <c r="G900" s="7" t="s">
        <v>119</v>
      </c>
      <c r="H900" s="7" t="s">
        <v>1036</v>
      </c>
      <c r="I900" s="7"/>
      <c r="J900" s="7" t="s">
        <v>311</v>
      </c>
      <c r="K900" s="7" t="s">
        <v>311</v>
      </c>
      <c r="L900" s="7" t="s">
        <v>24</v>
      </c>
      <c r="M900" s="8" t="s">
        <v>5463</v>
      </c>
    </row>
    <row r="901" spans="1:13">
      <c r="A901" s="1">
        <v>900</v>
      </c>
      <c r="B901" s="1" t="str">
        <f t="shared" si="14"/>
        <v>17</v>
      </c>
      <c r="C901" s="2">
        <v>5617401460</v>
      </c>
      <c r="D901" s="4" t="s">
        <v>120</v>
      </c>
      <c r="E901" s="5" t="s">
        <v>2483</v>
      </c>
      <c r="F901" s="6" t="s">
        <v>283</v>
      </c>
      <c r="G901" s="7" t="s">
        <v>119</v>
      </c>
      <c r="H901" s="7" t="s">
        <v>973</v>
      </c>
      <c r="I901" s="7"/>
      <c r="J901" s="7" t="s">
        <v>311</v>
      </c>
      <c r="K901" s="7" t="s">
        <v>311</v>
      </c>
      <c r="L901" s="7" t="s">
        <v>24</v>
      </c>
      <c r="M901" s="8" t="s">
        <v>5463</v>
      </c>
    </row>
    <row r="902" spans="1:13">
      <c r="A902" s="1">
        <v>901</v>
      </c>
      <c r="B902" s="1" t="str">
        <f t="shared" si="14"/>
        <v>17</v>
      </c>
      <c r="C902" s="2">
        <v>5717400967</v>
      </c>
      <c r="D902" s="4" t="s">
        <v>120</v>
      </c>
      <c r="E902" s="5" t="s">
        <v>833</v>
      </c>
      <c r="F902" s="6" t="s">
        <v>791</v>
      </c>
      <c r="G902" s="7" t="s">
        <v>119</v>
      </c>
      <c r="H902" s="7" t="s">
        <v>1082</v>
      </c>
      <c r="I902" s="7"/>
      <c r="J902" s="7" t="s">
        <v>311</v>
      </c>
      <c r="K902" s="7" t="s">
        <v>311</v>
      </c>
      <c r="L902" s="7" t="s">
        <v>24</v>
      </c>
      <c r="M902" s="8" t="s">
        <v>5463</v>
      </c>
    </row>
    <row r="903" spans="1:13">
      <c r="A903" s="1">
        <v>902</v>
      </c>
      <c r="B903" s="1" t="str">
        <f t="shared" si="14"/>
        <v>17</v>
      </c>
      <c r="C903" s="2">
        <v>5717411518</v>
      </c>
      <c r="D903" s="4" t="s">
        <v>120</v>
      </c>
      <c r="E903" s="5" t="s">
        <v>138</v>
      </c>
      <c r="F903" s="6" t="s">
        <v>1677</v>
      </c>
      <c r="G903" s="7" t="s">
        <v>119</v>
      </c>
      <c r="H903" s="7" t="s">
        <v>1120</v>
      </c>
      <c r="I903" s="7"/>
      <c r="J903" s="7" t="s">
        <v>311</v>
      </c>
      <c r="K903" s="7" t="s">
        <v>311</v>
      </c>
      <c r="L903" s="7" t="s">
        <v>24</v>
      </c>
      <c r="M903" s="8" t="s">
        <v>5463</v>
      </c>
    </row>
    <row r="904" spans="1:13">
      <c r="A904" s="1">
        <v>903</v>
      </c>
      <c r="B904" s="1" t="str">
        <f t="shared" si="14"/>
        <v>17</v>
      </c>
      <c r="C904" s="2">
        <v>5717405647</v>
      </c>
      <c r="D904" s="4" t="s">
        <v>120</v>
      </c>
      <c r="E904" s="5" t="s">
        <v>2484</v>
      </c>
      <c r="F904" s="6" t="s">
        <v>2485</v>
      </c>
      <c r="G904" s="7" t="s">
        <v>119</v>
      </c>
      <c r="H904" s="7" t="s">
        <v>1147</v>
      </c>
      <c r="I904" s="7"/>
      <c r="J904" s="7" t="s">
        <v>311</v>
      </c>
      <c r="K904" s="7" t="s">
        <v>311</v>
      </c>
      <c r="L904" s="7" t="s">
        <v>24</v>
      </c>
      <c r="M904" s="8" t="s">
        <v>5463</v>
      </c>
    </row>
    <row r="905" spans="1:13">
      <c r="A905" s="1">
        <v>904</v>
      </c>
      <c r="B905" s="1" t="str">
        <f t="shared" si="14"/>
        <v>17</v>
      </c>
      <c r="C905" s="2">
        <v>5717407191</v>
      </c>
      <c r="D905" s="4" t="s">
        <v>120</v>
      </c>
      <c r="E905" s="5" t="s">
        <v>833</v>
      </c>
      <c r="F905" s="6" t="s">
        <v>2486</v>
      </c>
      <c r="G905" s="7" t="s">
        <v>119</v>
      </c>
      <c r="H905" s="7" t="s">
        <v>1036</v>
      </c>
      <c r="I905" s="7"/>
      <c r="J905" s="7" t="s">
        <v>311</v>
      </c>
      <c r="K905" s="7" t="s">
        <v>311</v>
      </c>
      <c r="L905" s="7" t="s">
        <v>24</v>
      </c>
      <c r="M905" s="8" t="s">
        <v>5463</v>
      </c>
    </row>
    <row r="906" spans="1:13">
      <c r="A906" s="1">
        <v>905</v>
      </c>
      <c r="B906" s="1" t="str">
        <f t="shared" si="14"/>
        <v>17</v>
      </c>
      <c r="C906" s="2">
        <v>5717410621</v>
      </c>
      <c r="D906" s="4" t="s">
        <v>120</v>
      </c>
      <c r="E906" s="5" t="s">
        <v>2487</v>
      </c>
      <c r="F906" s="6" t="s">
        <v>2488</v>
      </c>
      <c r="G906" s="7" t="s">
        <v>119</v>
      </c>
      <c r="H906" s="7" t="s">
        <v>973</v>
      </c>
      <c r="I906" s="7"/>
      <c r="J906" s="7" t="s">
        <v>311</v>
      </c>
      <c r="K906" s="7" t="s">
        <v>311</v>
      </c>
      <c r="L906" s="7" t="s">
        <v>24</v>
      </c>
      <c r="M906" s="8" t="s">
        <v>5463</v>
      </c>
    </row>
    <row r="907" spans="1:13">
      <c r="A907" s="1">
        <v>906</v>
      </c>
      <c r="B907" s="1" t="str">
        <f t="shared" si="14"/>
        <v>17</v>
      </c>
      <c r="C907" s="2">
        <v>5817407749</v>
      </c>
      <c r="D907" s="4" t="s">
        <v>120</v>
      </c>
      <c r="E907" s="5" t="s">
        <v>352</v>
      </c>
      <c r="F907" s="6" t="s">
        <v>2489</v>
      </c>
      <c r="G907" s="7" t="s">
        <v>119</v>
      </c>
      <c r="H907" s="7" t="s">
        <v>1147</v>
      </c>
      <c r="I907" s="7"/>
      <c r="J907" s="7" t="s">
        <v>311</v>
      </c>
      <c r="K907" s="7" t="s">
        <v>311</v>
      </c>
      <c r="L907" s="7" t="s">
        <v>24</v>
      </c>
      <c r="M907" s="8" t="s">
        <v>5463</v>
      </c>
    </row>
    <row r="908" spans="1:13">
      <c r="A908" s="1">
        <v>907</v>
      </c>
      <c r="B908" s="1" t="str">
        <f t="shared" si="14"/>
        <v>17</v>
      </c>
      <c r="C908" s="2">
        <v>5717408358</v>
      </c>
      <c r="D908" s="4" t="s">
        <v>120</v>
      </c>
      <c r="E908" s="5" t="s">
        <v>2490</v>
      </c>
      <c r="F908" s="6" t="s">
        <v>2491</v>
      </c>
      <c r="G908" s="7" t="s">
        <v>119</v>
      </c>
      <c r="H908" s="7" t="s">
        <v>1036</v>
      </c>
      <c r="I908" s="7"/>
      <c r="J908" s="7" t="s">
        <v>311</v>
      </c>
      <c r="K908" s="7" t="s">
        <v>311</v>
      </c>
      <c r="L908" s="7" t="s">
        <v>24</v>
      </c>
      <c r="M908" s="8" t="s">
        <v>5463</v>
      </c>
    </row>
    <row r="909" spans="1:13">
      <c r="A909" s="1">
        <v>908</v>
      </c>
      <c r="B909" s="1" t="str">
        <f t="shared" si="14"/>
        <v>17</v>
      </c>
      <c r="C909" s="2">
        <v>5717409229</v>
      </c>
      <c r="D909" s="4" t="s">
        <v>120</v>
      </c>
      <c r="E909" s="5" t="s">
        <v>2492</v>
      </c>
      <c r="F909" s="6" t="s">
        <v>2493</v>
      </c>
      <c r="G909" s="7" t="s">
        <v>119</v>
      </c>
      <c r="H909" s="7" t="s">
        <v>1016</v>
      </c>
      <c r="I909" s="7"/>
      <c r="J909" s="7" t="s">
        <v>311</v>
      </c>
      <c r="K909" s="7" t="s">
        <v>311</v>
      </c>
      <c r="L909" s="7" t="s">
        <v>24</v>
      </c>
      <c r="M909" s="8" t="s">
        <v>5463</v>
      </c>
    </row>
    <row r="910" spans="1:13">
      <c r="A910" s="1">
        <v>909</v>
      </c>
      <c r="B910" s="1" t="str">
        <f t="shared" si="14"/>
        <v>17</v>
      </c>
      <c r="C910" s="2">
        <v>5717404585</v>
      </c>
      <c r="D910" s="4" t="s">
        <v>120</v>
      </c>
      <c r="E910" s="5" t="s">
        <v>1226</v>
      </c>
      <c r="F910" s="6" t="s">
        <v>732</v>
      </c>
      <c r="G910" s="7" t="s">
        <v>119</v>
      </c>
      <c r="H910" s="7" t="s">
        <v>1147</v>
      </c>
      <c r="I910" s="7"/>
      <c r="J910" s="7" t="s">
        <v>311</v>
      </c>
      <c r="K910" s="7" t="s">
        <v>311</v>
      </c>
      <c r="L910" s="7" t="s">
        <v>24</v>
      </c>
      <c r="M910" s="8" t="s">
        <v>5463</v>
      </c>
    </row>
    <row r="911" spans="1:13">
      <c r="A911" s="1">
        <v>910</v>
      </c>
      <c r="B911" s="1" t="str">
        <f t="shared" si="14"/>
        <v>17</v>
      </c>
      <c r="C911" s="2">
        <v>5717406525</v>
      </c>
      <c r="D911" s="4" t="s">
        <v>120</v>
      </c>
      <c r="E911" s="5" t="s">
        <v>2494</v>
      </c>
      <c r="F911" s="6" t="s">
        <v>2495</v>
      </c>
      <c r="G911" s="7" t="s">
        <v>119</v>
      </c>
      <c r="H911" s="7" t="s">
        <v>1082</v>
      </c>
      <c r="I911" s="7"/>
      <c r="J911" s="7" t="s">
        <v>311</v>
      </c>
      <c r="K911" s="7" t="s">
        <v>311</v>
      </c>
      <c r="L911" s="7" t="s">
        <v>24</v>
      </c>
      <c r="M911" s="8" t="s">
        <v>5463</v>
      </c>
    </row>
    <row r="912" spans="1:13">
      <c r="A912" s="1">
        <v>911</v>
      </c>
      <c r="B912" s="1" t="str">
        <f t="shared" si="14"/>
        <v>17</v>
      </c>
      <c r="C912" s="2">
        <v>5717407979</v>
      </c>
      <c r="D912" s="4" t="s">
        <v>120</v>
      </c>
      <c r="E912" s="5" t="s">
        <v>383</v>
      </c>
      <c r="F912" s="6" t="s">
        <v>2496</v>
      </c>
      <c r="G912" s="7" t="s">
        <v>119</v>
      </c>
      <c r="H912" s="7" t="s">
        <v>1120</v>
      </c>
      <c r="I912" s="7"/>
      <c r="J912" s="7" t="s">
        <v>311</v>
      </c>
      <c r="K912" s="7" t="s">
        <v>311</v>
      </c>
      <c r="L912" s="7" t="s">
        <v>24</v>
      </c>
      <c r="M912" s="8" t="s">
        <v>5463</v>
      </c>
    </row>
    <row r="913" spans="1:13">
      <c r="A913" s="1">
        <v>912</v>
      </c>
      <c r="B913" s="1" t="str">
        <f t="shared" si="14"/>
        <v>17</v>
      </c>
      <c r="C913" s="2">
        <v>5717404705</v>
      </c>
      <c r="D913" s="4" t="s">
        <v>120</v>
      </c>
      <c r="E913" s="5" t="s">
        <v>131</v>
      </c>
      <c r="F913" s="6" t="s">
        <v>2497</v>
      </c>
      <c r="G913" s="7" t="s">
        <v>119</v>
      </c>
      <c r="H913" s="7" t="s">
        <v>1147</v>
      </c>
      <c r="I913" s="7"/>
      <c r="J913" s="7" t="s">
        <v>311</v>
      </c>
      <c r="K913" s="7" t="s">
        <v>311</v>
      </c>
      <c r="L913" s="7" t="s">
        <v>24</v>
      </c>
      <c r="M913" s="8" t="s">
        <v>5463</v>
      </c>
    </row>
    <row r="914" spans="1:13">
      <c r="A914" s="1">
        <v>913</v>
      </c>
      <c r="B914" s="1" t="str">
        <f t="shared" si="14"/>
        <v>17</v>
      </c>
      <c r="C914" s="2">
        <v>5717400723</v>
      </c>
      <c r="D914" s="4" t="s">
        <v>120</v>
      </c>
      <c r="E914" s="5" t="s">
        <v>2498</v>
      </c>
      <c r="F914" s="6" t="s">
        <v>2499</v>
      </c>
      <c r="G914" s="7" t="s">
        <v>119</v>
      </c>
      <c r="H914" s="7" t="s">
        <v>1082</v>
      </c>
      <c r="I914" s="7"/>
      <c r="J914" s="7" t="s">
        <v>311</v>
      </c>
      <c r="K914" s="7" t="s">
        <v>311</v>
      </c>
      <c r="L914" s="7" t="s">
        <v>24</v>
      </c>
      <c r="M914" s="8" t="s">
        <v>5463</v>
      </c>
    </row>
    <row r="915" spans="1:13">
      <c r="A915" s="1">
        <v>914</v>
      </c>
      <c r="B915" s="1" t="str">
        <f t="shared" si="14"/>
        <v>17</v>
      </c>
      <c r="C915" s="2">
        <v>5717408787</v>
      </c>
      <c r="D915" s="4" t="s">
        <v>120</v>
      </c>
      <c r="E915" s="5" t="s">
        <v>996</v>
      </c>
      <c r="F915" s="6" t="s">
        <v>2500</v>
      </c>
      <c r="G915" s="7" t="s">
        <v>119</v>
      </c>
      <c r="H915" s="7" t="s">
        <v>1036</v>
      </c>
      <c r="I915" s="7"/>
      <c r="J915" s="7" t="s">
        <v>311</v>
      </c>
      <c r="K915" s="7" t="s">
        <v>311</v>
      </c>
      <c r="L915" s="7" t="s">
        <v>24</v>
      </c>
      <c r="M915" s="8" t="s">
        <v>5463</v>
      </c>
    </row>
    <row r="916" spans="1:13">
      <c r="A916" s="1">
        <v>915</v>
      </c>
      <c r="B916" s="1" t="str">
        <f t="shared" si="14"/>
        <v>17</v>
      </c>
      <c r="C916" s="2">
        <v>5717402666</v>
      </c>
      <c r="D916" s="4" t="s">
        <v>120</v>
      </c>
      <c r="E916" s="5" t="s">
        <v>2501</v>
      </c>
      <c r="F916" s="6" t="s">
        <v>2502</v>
      </c>
      <c r="G916" s="7" t="s">
        <v>119</v>
      </c>
      <c r="H916" s="7" t="s">
        <v>973</v>
      </c>
      <c r="I916" s="7"/>
      <c r="J916" s="7" t="s">
        <v>311</v>
      </c>
      <c r="K916" s="7" t="s">
        <v>311</v>
      </c>
      <c r="L916" s="7" t="s">
        <v>24</v>
      </c>
      <c r="M916" s="8" t="s">
        <v>5463</v>
      </c>
    </row>
    <row r="917" spans="1:13">
      <c r="A917" s="1">
        <v>916</v>
      </c>
      <c r="B917" s="1" t="str">
        <f t="shared" si="14"/>
        <v>17</v>
      </c>
      <c r="C917" s="2">
        <v>5617403075</v>
      </c>
      <c r="D917" s="4" t="s">
        <v>121</v>
      </c>
      <c r="E917" s="5" t="s">
        <v>2503</v>
      </c>
      <c r="F917" s="6" t="s">
        <v>2504</v>
      </c>
      <c r="G917" s="7" t="s">
        <v>119</v>
      </c>
      <c r="H917" s="7" t="s">
        <v>1147</v>
      </c>
      <c r="I917" s="7"/>
      <c r="J917" s="7" t="s">
        <v>311</v>
      </c>
      <c r="K917" s="7" t="s">
        <v>311</v>
      </c>
      <c r="L917" s="7" t="s">
        <v>24</v>
      </c>
      <c r="M917" s="8" t="s">
        <v>5463</v>
      </c>
    </row>
    <row r="918" spans="1:13">
      <c r="A918" s="1">
        <v>917</v>
      </c>
      <c r="B918" s="1" t="str">
        <f t="shared" si="14"/>
        <v>17</v>
      </c>
      <c r="C918" s="2">
        <v>5717405810</v>
      </c>
      <c r="D918" s="4" t="s">
        <v>120</v>
      </c>
      <c r="E918" s="5" t="s">
        <v>2505</v>
      </c>
      <c r="F918" s="6" t="s">
        <v>2506</v>
      </c>
      <c r="G918" s="7" t="s">
        <v>119</v>
      </c>
      <c r="H918" s="7" t="s">
        <v>1147</v>
      </c>
      <c r="I918" s="7"/>
      <c r="J918" s="7" t="s">
        <v>311</v>
      </c>
      <c r="K918" s="7" t="s">
        <v>311</v>
      </c>
      <c r="L918" s="7" t="s">
        <v>24</v>
      </c>
      <c r="M918" s="8" t="s">
        <v>5463</v>
      </c>
    </row>
    <row r="919" spans="1:13">
      <c r="A919" s="1">
        <v>918</v>
      </c>
      <c r="B919" s="1" t="str">
        <f t="shared" si="14"/>
        <v>17</v>
      </c>
      <c r="C919" s="2">
        <v>5717403308</v>
      </c>
      <c r="D919" s="4" t="s">
        <v>121</v>
      </c>
      <c r="E919" s="5" t="s">
        <v>402</v>
      </c>
      <c r="F919" s="6" t="s">
        <v>2507</v>
      </c>
      <c r="G919" s="7" t="s">
        <v>119</v>
      </c>
      <c r="H919" s="7" t="s">
        <v>973</v>
      </c>
      <c r="I919" s="7"/>
      <c r="J919" s="7" t="s">
        <v>311</v>
      </c>
      <c r="K919" s="7" t="s">
        <v>311</v>
      </c>
      <c r="L919" s="7" t="s">
        <v>24</v>
      </c>
      <c r="M919" s="8" t="s">
        <v>5463</v>
      </c>
    </row>
    <row r="920" spans="1:13">
      <c r="A920" s="1">
        <v>919</v>
      </c>
      <c r="B920" s="1" t="str">
        <f t="shared" si="14"/>
        <v>17</v>
      </c>
      <c r="C920" s="2">
        <v>5717409931</v>
      </c>
      <c r="D920" s="4" t="s">
        <v>120</v>
      </c>
      <c r="E920" s="5" t="s">
        <v>1999</v>
      </c>
      <c r="F920" s="6" t="s">
        <v>2508</v>
      </c>
      <c r="G920" s="7" t="s">
        <v>119</v>
      </c>
      <c r="H920" s="7" t="s">
        <v>1082</v>
      </c>
      <c r="I920" s="7"/>
      <c r="J920" s="7" t="s">
        <v>311</v>
      </c>
      <c r="K920" s="7" t="s">
        <v>311</v>
      </c>
      <c r="L920" s="7" t="s">
        <v>24</v>
      </c>
      <c r="M920" s="8" t="s">
        <v>5463</v>
      </c>
    </row>
    <row r="921" spans="1:13">
      <c r="A921" s="1">
        <v>920</v>
      </c>
      <c r="B921" s="1" t="str">
        <f t="shared" si="14"/>
        <v>17</v>
      </c>
      <c r="C921" s="2">
        <v>5717411251</v>
      </c>
      <c r="D921" s="4" t="s">
        <v>121</v>
      </c>
      <c r="E921" s="5" t="s">
        <v>2509</v>
      </c>
      <c r="F921" s="6" t="s">
        <v>1222</v>
      </c>
      <c r="G921" s="7" t="s">
        <v>119</v>
      </c>
      <c r="H921" s="7" t="s">
        <v>1147</v>
      </c>
      <c r="I921" s="7"/>
      <c r="J921" s="7" t="s">
        <v>311</v>
      </c>
      <c r="K921" s="7" t="s">
        <v>311</v>
      </c>
      <c r="L921" s="7" t="s">
        <v>24</v>
      </c>
      <c r="M921" s="8" t="s">
        <v>5463</v>
      </c>
    </row>
    <row r="922" spans="1:13">
      <c r="A922" s="1">
        <v>921</v>
      </c>
      <c r="B922" s="1" t="str">
        <f t="shared" si="14"/>
        <v>17</v>
      </c>
      <c r="C922" s="2">
        <v>5717408666</v>
      </c>
      <c r="D922" s="4" t="s">
        <v>120</v>
      </c>
      <c r="E922" s="5" t="s">
        <v>2510</v>
      </c>
      <c r="F922" s="6" t="s">
        <v>2511</v>
      </c>
      <c r="G922" s="7" t="s">
        <v>119</v>
      </c>
      <c r="H922" s="7" t="s">
        <v>1036</v>
      </c>
      <c r="I922" s="7"/>
      <c r="J922" s="7" t="s">
        <v>311</v>
      </c>
      <c r="K922" s="7" t="s">
        <v>311</v>
      </c>
      <c r="L922" s="7" t="s">
        <v>24</v>
      </c>
      <c r="M922" s="8" t="s">
        <v>5463</v>
      </c>
    </row>
    <row r="923" spans="1:13">
      <c r="A923" s="1">
        <v>922</v>
      </c>
      <c r="B923" s="1" t="str">
        <f t="shared" si="14"/>
        <v>17</v>
      </c>
      <c r="C923" s="2">
        <v>5717411419</v>
      </c>
      <c r="D923" s="4" t="s">
        <v>120</v>
      </c>
      <c r="E923" s="5" t="s">
        <v>318</v>
      </c>
      <c r="F923" s="6" t="s">
        <v>2512</v>
      </c>
      <c r="G923" s="7" t="s">
        <v>119</v>
      </c>
      <c r="H923" s="7" t="s">
        <v>1147</v>
      </c>
      <c r="I923" s="7"/>
      <c r="J923" s="7" t="s">
        <v>311</v>
      </c>
      <c r="K923" s="7" t="s">
        <v>311</v>
      </c>
      <c r="L923" s="7" t="s">
        <v>24</v>
      </c>
      <c r="M923" s="8" t="s">
        <v>5463</v>
      </c>
    </row>
    <row r="924" spans="1:13">
      <c r="A924" s="1">
        <v>923</v>
      </c>
      <c r="B924" s="1" t="str">
        <f t="shared" si="14"/>
        <v>17</v>
      </c>
      <c r="C924" s="2">
        <v>5717401874</v>
      </c>
      <c r="D924" s="4" t="s">
        <v>120</v>
      </c>
      <c r="E924" s="5" t="s">
        <v>401</v>
      </c>
      <c r="F924" s="6" t="s">
        <v>1124</v>
      </c>
      <c r="G924" s="7" t="s">
        <v>119</v>
      </c>
      <c r="H924" s="7" t="s">
        <v>1036</v>
      </c>
      <c r="I924" s="7"/>
      <c r="J924" s="7" t="s">
        <v>311</v>
      </c>
      <c r="K924" s="7" t="s">
        <v>311</v>
      </c>
      <c r="L924" s="7" t="s">
        <v>24</v>
      </c>
      <c r="M924" s="8" t="s">
        <v>5463</v>
      </c>
    </row>
    <row r="925" spans="1:13">
      <c r="A925" s="1">
        <v>924</v>
      </c>
      <c r="B925" s="1" t="str">
        <f t="shared" si="14"/>
        <v>17</v>
      </c>
      <c r="C925" s="2">
        <v>5717403258</v>
      </c>
      <c r="D925" s="4" t="s">
        <v>120</v>
      </c>
      <c r="E925" s="5" t="s">
        <v>396</v>
      </c>
      <c r="F925" s="6" t="s">
        <v>2513</v>
      </c>
      <c r="G925" s="7" t="s">
        <v>119</v>
      </c>
      <c r="H925" s="7" t="s">
        <v>973</v>
      </c>
      <c r="I925" s="7"/>
      <c r="J925" s="7" t="s">
        <v>311</v>
      </c>
      <c r="K925" s="7" t="s">
        <v>311</v>
      </c>
      <c r="L925" s="7" t="s">
        <v>24</v>
      </c>
      <c r="M925" s="8" t="s">
        <v>5463</v>
      </c>
    </row>
    <row r="926" spans="1:13">
      <c r="A926" s="1">
        <v>925</v>
      </c>
      <c r="B926" s="1" t="str">
        <f t="shared" si="14"/>
        <v>17</v>
      </c>
      <c r="C926" s="2">
        <v>5717402679</v>
      </c>
      <c r="D926" s="4" t="s">
        <v>121</v>
      </c>
      <c r="E926" s="5" t="s">
        <v>2514</v>
      </c>
      <c r="F926" s="6" t="s">
        <v>2515</v>
      </c>
      <c r="G926" s="7" t="s">
        <v>119</v>
      </c>
      <c r="H926" s="7" t="s">
        <v>973</v>
      </c>
      <c r="I926" s="7"/>
      <c r="J926" s="7" t="s">
        <v>311</v>
      </c>
      <c r="K926" s="7" t="s">
        <v>311</v>
      </c>
      <c r="L926" s="7" t="s">
        <v>24</v>
      </c>
      <c r="M926" s="8" t="s">
        <v>5463</v>
      </c>
    </row>
    <row r="927" spans="1:13">
      <c r="A927" s="1">
        <v>926</v>
      </c>
      <c r="B927" s="1" t="str">
        <f t="shared" si="14"/>
        <v>17</v>
      </c>
      <c r="C927" s="2">
        <v>5717407966</v>
      </c>
      <c r="D927" s="4" t="s">
        <v>121</v>
      </c>
      <c r="E927" s="5" t="s">
        <v>768</v>
      </c>
      <c r="F927" s="6" t="s">
        <v>2516</v>
      </c>
      <c r="G927" s="7">
        <v>1</v>
      </c>
      <c r="H927" s="7" t="s">
        <v>1120</v>
      </c>
      <c r="I927" s="7"/>
      <c r="J927" s="7" t="s">
        <v>311</v>
      </c>
      <c r="K927" s="7" t="s">
        <v>311</v>
      </c>
      <c r="L927" s="7" t="s">
        <v>24</v>
      </c>
      <c r="M927" s="8" t="s">
        <v>5463</v>
      </c>
    </row>
    <row r="928" spans="1:13">
      <c r="A928" s="1">
        <v>927</v>
      </c>
      <c r="B928" s="1" t="str">
        <f t="shared" si="14"/>
        <v>17</v>
      </c>
      <c r="C928" s="2">
        <v>5717401971</v>
      </c>
      <c r="D928" s="4" t="s">
        <v>120</v>
      </c>
      <c r="E928" s="5" t="s">
        <v>2517</v>
      </c>
      <c r="F928" s="6" t="s">
        <v>2518</v>
      </c>
      <c r="G928" s="7">
        <v>2</v>
      </c>
      <c r="H928" s="7" t="s">
        <v>973</v>
      </c>
      <c r="I928" s="7"/>
      <c r="J928" s="7" t="s">
        <v>311</v>
      </c>
      <c r="K928" s="7" t="s">
        <v>311</v>
      </c>
      <c r="L928" s="7" t="s">
        <v>24</v>
      </c>
      <c r="M928" s="8" t="s">
        <v>5463</v>
      </c>
    </row>
    <row r="929" spans="1:13">
      <c r="A929" s="1">
        <v>928</v>
      </c>
      <c r="B929" s="1" t="str">
        <f t="shared" si="14"/>
        <v>17</v>
      </c>
      <c r="C929" s="2">
        <v>5717404396</v>
      </c>
      <c r="D929" s="4" t="s">
        <v>120</v>
      </c>
      <c r="E929" s="5" t="s">
        <v>137</v>
      </c>
      <c r="F929" s="6" t="s">
        <v>2519</v>
      </c>
      <c r="G929" s="7">
        <v>2</v>
      </c>
      <c r="H929" s="7" t="s">
        <v>1147</v>
      </c>
      <c r="I929" s="7"/>
      <c r="J929" s="7" t="s">
        <v>311</v>
      </c>
      <c r="K929" s="7" t="s">
        <v>311</v>
      </c>
      <c r="L929" s="7" t="s">
        <v>24</v>
      </c>
      <c r="M929" s="8" t="s">
        <v>5463</v>
      </c>
    </row>
    <row r="930" spans="1:13">
      <c r="A930" s="1">
        <v>929</v>
      </c>
      <c r="B930" s="1" t="str">
        <f t="shared" si="14"/>
        <v>17</v>
      </c>
      <c r="C930" s="2">
        <v>5717408116</v>
      </c>
      <c r="D930" s="4" t="s">
        <v>121</v>
      </c>
      <c r="E930" s="5" t="s">
        <v>2520</v>
      </c>
      <c r="F930" s="6" t="s">
        <v>2521</v>
      </c>
      <c r="G930" s="7">
        <v>2</v>
      </c>
      <c r="H930" s="7" t="s">
        <v>1082</v>
      </c>
      <c r="I930" s="7"/>
      <c r="J930" s="7" t="s">
        <v>311</v>
      </c>
      <c r="K930" s="7" t="s">
        <v>311</v>
      </c>
      <c r="L930" s="7" t="s">
        <v>24</v>
      </c>
      <c r="M930" s="8" t="s">
        <v>5463</v>
      </c>
    </row>
    <row r="931" spans="1:13">
      <c r="A931" s="1">
        <v>930</v>
      </c>
      <c r="B931" s="1" t="str">
        <f t="shared" si="14"/>
        <v>17</v>
      </c>
      <c r="C931" s="2">
        <v>5717403111</v>
      </c>
      <c r="D931" s="4" t="s">
        <v>120</v>
      </c>
      <c r="E931" s="5" t="s">
        <v>2522</v>
      </c>
      <c r="F931" s="6" t="s">
        <v>2523</v>
      </c>
      <c r="G931" s="7">
        <v>2</v>
      </c>
      <c r="H931" s="7" t="s">
        <v>973</v>
      </c>
      <c r="I931" s="7"/>
      <c r="J931" s="7" t="s">
        <v>311</v>
      </c>
      <c r="K931" s="7" t="s">
        <v>311</v>
      </c>
      <c r="L931" s="7" t="s">
        <v>24</v>
      </c>
      <c r="M931" s="8" t="s">
        <v>5463</v>
      </c>
    </row>
    <row r="932" spans="1:13">
      <c r="A932" s="1">
        <v>931</v>
      </c>
      <c r="B932" s="1" t="str">
        <f t="shared" si="14"/>
        <v>17</v>
      </c>
      <c r="C932" s="2">
        <v>5717406556</v>
      </c>
      <c r="D932" s="4" t="s">
        <v>121</v>
      </c>
      <c r="E932" s="5" t="s">
        <v>2524</v>
      </c>
      <c r="F932" s="6" t="s">
        <v>320</v>
      </c>
      <c r="G932" s="7">
        <v>2</v>
      </c>
      <c r="H932" s="7" t="s">
        <v>1082</v>
      </c>
      <c r="I932" s="7"/>
      <c r="J932" s="7" t="s">
        <v>311</v>
      </c>
      <c r="K932" s="7" t="s">
        <v>311</v>
      </c>
      <c r="L932" s="7" t="s">
        <v>24</v>
      </c>
      <c r="M932" s="8" t="s">
        <v>5463</v>
      </c>
    </row>
    <row r="933" spans="1:13">
      <c r="A933" s="1">
        <v>932</v>
      </c>
      <c r="B933" s="1" t="str">
        <f t="shared" si="14"/>
        <v>17</v>
      </c>
      <c r="C933" s="2">
        <v>5717400833</v>
      </c>
      <c r="D933" s="4" t="s">
        <v>120</v>
      </c>
      <c r="E933" s="5" t="s">
        <v>255</v>
      </c>
      <c r="F933" s="6" t="s">
        <v>2525</v>
      </c>
      <c r="G933" s="7">
        <v>2</v>
      </c>
      <c r="H933" s="7" t="s">
        <v>1082</v>
      </c>
      <c r="I933" s="7"/>
      <c r="J933" s="7" t="s">
        <v>311</v>
      </c>
      <c r="K933" s="7" t="s">
        <v>311</v>
      </c>
      <c r="L933" s="7" t="s">
        <v>24</v>
      </c>
      <c r="M933" s="8" t="s">
        <v>5463</v>
      </c>
    </row>
    <row r="934" spans="1:13">
      <c r="A934" s="1">
        <v>933</v>
      </c>
      <c r="B934" s="1" t="str">
        <f t="shared" si="14"/>
        <v>17</v>
      </c>
      <c r="C934" s="2">
        <v>5717403434</v>
      </c>
      <c r="D934" s="4" t="s">
        <v>120</v>
      </c>
      <c r="E934" s="5" t="s">
        <v>970</v>
      </c>
      <c r="F934" s="6" t="s">
        <v>2526</v>
      </c>
      <c r="G934" s="7" t="s">
        <v>119</v>
      </c>
      <c r="H934" s="7" t="s">
        <v>973</v>
      </c>
      <c r="I934" s="7"/>
      <c r="J934" s="7" t="s">
        <v>311</v>
      </c>
      <c r="K934" s="7" t="s">
        <v>311</v>
      </c>
      <c r="L934" s="7" t="s">
        <v>24</v>
      </c>
      <c r="M934" s="8" t="s">
        <v>5463</v>
      </c>
    </row>
    <row r="935" spans="1:13">
      <c r="A935" s="1">
        <v>934</v>
      </c>
      <c r="B935" s="1" t="str">
        <f t="shared" si="14"/>
        <v>17</v>
      </c>
      <c r="C935" s="2">
        <v>59170740841</v>
      </c>
      <c r="D935" s="4" t="s">
        <v>120</v>
      </c>
      <c r="E935" s="5" t="s">
        <v>2527</v>
      </c>
      <c r="F935" s="6" t="s">
        <v>2528</v>
      </c>
      <c r="G935" s="7" t="s">
        <v>119</v>
      </c>
      <c r="H935" s="7" t="s">
        <v>1147</v>
      </c>
      <c r="I935" s="7"/>
      <c r="J935" s="7" t="s">
        <v>311</v>
      </c>
      <c r="K935" s="7" t="s">
        <v>311</v>
      </c>
      <c r="L935" s="7" t="s">
        <v>24</v>
      </c>
      <c r="M935" s="8" t="s">
        <v>5463</v>
      </c>
    </row>
    <row r="936" spans="1:13">
      <c r="A936" s="1">
        <v>935</v>
      </c>
      <c r="B936" s="1" t="str">
        <f t="shared" si="14"/>
        <v>17</v>
      </c>
      <c r="C936" s="2">
        <v>5617403062</v>
      </c>
      <c r="D936" s="4" t="s">
        <v>120</v>
      </c>
      <c r="E936" s="5" t="s">
        <v>2529</v>
      </c>
      <c r="F936" s="6" t="s">
        <v>1033</v>
      </c>
      <c r="G936" s="7" t="s">
        <v>119</v>
      </c>
      <c r="H936" s="7" t="s">
        <v>1147</v>
      </c>
      <c r="I936" s="7"/>
      <c r="J936" s="7" t="s">
        <v>311</v>
      </c>
      <c r="K936" s="7" t="s">
        <v>311</v>
      </c>
      <c r="L936" s="7" t="s">
        <v>24</v>
      </c>
      <c r="M936" s="8" t="s">
        <v>5463</v>
      </c>
    </row>
    <row r="937" spans="1:13">
      <c r="A937" s="1">
        <v>936</v>
      </c>
      <c r="B937" s="1" t="str">
        <f t="shared" si="14"/>
        <v>17</v>
      </c>
      <c r="C937" s="2">
        <v>5717408411</v>
      </c>
      <c r="D937" s="4" t="s">
        <v>120</v>
      </c>
      <c r="E937" s="5" t="s">
        <v>1493</v>
      </c>
      <c r="F937" s="6" t="s">
        <v>2530</v>
      </c>
      <c r="G937" s="7" t="s">
        <v>119</v>
      </c>
      <c r="H937" s="7" t="s">
        <v>1036</v>
      </c>
      <c r="I937" s="7"/>
      <c r="J937" s="7" t="s">
        <v>311</v>
      </c>
      <c r="K937" s="7" t="s">
        <v>311</v>
      </c>
      <c r="L937" s="7" t="s">
        <v>24</v>
      </c>
      <c r="M937" s="8" t="s">
        <v>5463</v>
      </c>
    </row>
    <row r="938" spans="1:13">
      <c r="A938" s="1">
        <v>937</v>
      </c>
      <c r="B938" s="1" t="str">
        <f t="shared" si="14"/>
        <v>24</v>
      </c>
      <c r="C938" s="2">
        <v>5724400345</v>
      </c>
      <c r="D938" s="4" t="s">
        <v>120</v>
      </c>
      <c r="E938" s="5" t="s">
        <v>2531</v>
      </c>
      <c r="F938" s="6" t="s">
        <v>2532</v>
      </c>
      <c r="G938" s="7" t="s">
        <v>119</v>
      </c>
      <c r="H938" s="7" t="s">
        <v>1147</v>
      </c>
      <c r="I938" s="7"/>
      <c r="J938" s="7" t="s">
        <v>311</v>
      </c>
      <c r="K938" s="7" t="s">
        <v>311</v>
      </c>
      <c r="L938" s="7" t="s">
        <v>24</v>
      </c>
      <c r="M938" s="8" t="s">
        <v>5463</v>
      </c>
    </row>
    <row r="939" spans="1:13">
      <c r="A939" s="1">
        <v>938</v>
      </c>
      <c r="B939" s="1" t="str">
        <f t="shared" si="14"/>
        <v>17</v>
      </c>
      <c r="C939" s="2">
        <v>5717411536</v>
      </c>
      <c r="D939" s="4" t="s">
        <v>121</v>
      </c>
      <c r="E939" s="5" t="s">
        <v>2533</v>
      </c>
      <c r="F939" s="6" t="s">
        <v>2534</v>
      </c>
      <c r="G939" s="7" t="s">
        <v>119</v>
      </c>
      <c r="H939" s="7" t="s">
        <v>1120</v>
      </c>
      <c r="I939" s="7"/>
      <c r="J939" s="7" t="s">
        <v>311</v>
      </c>
      <c r="K939" s="7" t="s">
        <v>311</v>
      </c>
      <c r="L939" s="7" t="s">
        <v>24</v>
      </c>
      <c r="M939" s="8" t="s">
        <v>5463</v>
      </c>
    </row>
    <row r="940" spans="1:13">
      <c r="A940" s="1">
        <v>939</v>
      </c>
      <c r="B940" s="1" t="str">
        <f t="shared" si="14"/>
        <v>17</v>
      </c>
      <c r="C940" s="2">
        <v>5817409121</v>
      </c>
      <c r="D940" s="4" t="s">
        <v>120</v>
      </c>
      <c r="E940" s="5" t="s">
        <v>844</v>
      </c>
      <c r="F940" s="6" t="s">
        <v>2535</v>
      </c>
      <c r="G940" s="7" t="s">
        <v>119</v>
      </c>
      <c r="H940" s="7" t="s">
        <v>1147</v>
      </c>
      <c r="I940" s="7"/>
      <c r="J940" s="7" t="s">
        <v>311</v>
      </c>
      <c r="K940" s="7" t="s">
        <v>311</v>
      </c>
      <c r="L940" s="7" t="s">
        <v>24</v>
      </c>
      <c r="M940" s="8" t="s">
        <v>5463</v>
      </c>
    </row>
    <row r="941" spans="1:13">
      <c r="A941" s="1">
        <v>940</v>
      </c>
      <c r="B941" s="1" t="str">
        <f t="shared" si="14"/>
        <v>17</v>
      </c>
      <c r="C941" s="2">
        <v>5817600360</v>
      </c>
      <c r="D941" s="4" t="s">
        <v>120</v>
      </c>
      <c r="E941" s="5" t="s">
        <v>2536</v>
      </c>
      <c r="F941" s="6" t="s">
        <v>2537</v>
      </c>
      <c r="G941" s="7" t="s">
        <v>119</v>
      </c>
      <c r="H941" s="7" t="s">
        <v>311</v>
      </c>
      <c r="I941" s="7"/>
      <c r="J941" s="7" t="s">
        <v>311</v>
      </c>
      <c r="K941" s="7" t="s">
        <v>311</v>
      </c>
      <c r="L941" s="7" t="s">
        <v>24</v>
      </c>
      <c r="M941" s="8" t="s">
        <v>242</v>
      </c>
    </row>
    <row r="942" spans="1:13">
      <c r="A942" s="1">
        <v>941</v>
      </c>
      <c r="B942" s="1" t="str">
        <f t="shared" si="14"/>
        <v>17</v>
      </c>
      <c r="C942" s="2">
        <v>5517401403</v>
      </c>
      <c r="D942" s="4" t="s">
        <v>120</v>
      </c>
      <c r="E942" s="5" t="s">
        <v>604</v>
      </c>
      <c r="F942" s="6" t="s">
        <v>2538</v>
      </c>
      <c r="G942" s="7" t="s">
        <v>119</v>
      </c>
      <c r="H942" s="7" t="s">
        <v>973</v>
      </c>
      <c r="I942" s="7"/>
      <c r="J942" s="7" t="s">
        <v>311</v>
      </c>
      <c r="K942" s="7" t="s">
        <v>311</v>
      </c>
      <c r="L942" s="7" t="s">
        <v>24</v>
      </c>
      <c r="M942" s="8" t="s">
        <v>5463</v>
      </c>
    </row>
    <row r="943" spans="1:13">
      <c r="A943" s="1">
        <v>942</v>
      </c>
      <c r="B943" s="1" t="str">
        <f t="shared" si="14"/>
        <v>17</v>
      </c>
      <c r="C943" s="2">
        <v>5717404602</v>
      </c>
      <c r="D943" s="4" t="s">
        <v>120</v>
      </c>
      <c r="E943" s="5" t="s">
        <v>2539</v>
      </c>
      <c r="F943" s="6" t="s">
        <v>2540</v>
      </c>
      <c r="G943" s="7" t="s">
        <v>119</v>
      </c>
      <c r="H943" s="7" t="s">
        <v>1147</v>
      </c>
      <c r="I943" s="7"/>
      <c r="J943" s="7" t="s">
        <v>311</v>
      </c>
      <c r="K943" s="7" t="s">
        <v>311</v>
      </c>
      <c r="L943" s="7" t="s">
        <v>24</v>
      </c>
      <c r="M943" s="8" t="s">
        <v>5463</v>
      </c>
    </row>
    <row r="944" spans="1:13">
      <c r="A944" s="1">
        <v>943</v>
      </c>
      <c r="B944" s="1" t="str">
        <f t="shared" si="14"/>
        <v>17</v>
      </c>
      <c r="C944" s="2">
        <v>5717410520</v>
      </c>
      <c r="D944" s="4" t="s">
        <v>120</v>
      </c>
      <c r="E944" s="5" t="s">
        <v>2541</v>
      </c>
      <c r="F944" s="6" t="s">
        <v>2542</v>
      </c>
      <c r="G944" s="7" t="s">
        <v>119</v>
      </c>
      <c r="H944" s="7" t="s">
        <v>1036</v>
      </c>
      <c r="I944" s="7"/>
      <c r="J944" s="7" t="s">
        <v>311</v>
      </c>
      <c r="K944" s="7" t="s">
        <v>311</v>
      </c>
      <c r="L944" s="7" t="s">
        <v>24</v>
      </c>
      <c r="M944" s="8" t="s">
        <v>5463</v>
      </c>
    </row>
    <row r="945" spans="1:13">
      <c r="A945" s="1">
        <v>944</v>
      </c>
      <c r="B945" s="1" t="str">
        <f t="shared" si="14"/>
        <v>17</v>
      </c>
      <c r="C945" s="2">
        <v>5717406570</v>
      </c>
      <c r="D945" s="4" t="s">
        <v>120</v>
      </c>
      <c r="E945" s="5" t="s">
        <v>924</v>
      </c>
      <c r="F945" s="6" t="s">
        <v>1005</v>
      </c>
      <c r="G945" s="7" t="s">
        <v>119</v>
      </c>
      <c r="H945" s="7" t="s">
        <v>1082</v>
      </c>
      <c r="I945" s="7"/>
      <c r="J945" s="7" t="s">
        <v>311</v>
      </c>
      <c r="K945" s="7" t="s">
        <v>311</v>
      </c>
      <c r="L945" s="7" t="s">
        <v>24</v>
      </c>
      <c r="M945" s="8" t="s">
        <v>5463</v>
      </c>
    </row>
    <row r="946" spans="1:13">
      <c r="A946" s="1">
        <v>945</v>
      </c>
      <c r="B946" s="1" t="str">
        <f t="shared" si="14"/>
        <v>17</v>
      </c>
      <c r="C946" s="2">
        <v>5717407353</v>
      </c>
      <c r="D946" s="4" t="s">
        <v>120</v>
      </c>
      <c r="E946" s="5" t="s">
        <v>471</v>
      </c>
      <c r="F946" s="6" t="s">
        <v>1008</v>
      </c>
      <c r="G946" s="7" t="s">
        <v>119</v>
      </c>
      <c r="H946" s="7" t="s">
        <v>973</v>
      </c>
      <c r="I946" s="7"/>
      <c r="J946" s="7" t="s">
        <v>311</v>
      </c>
      <c r="K946" s="7" t="s">
        <v>311</v>
      </c>
      <c r="L946" s="7" t="s">
        <v>24</v>
      </c>
      <c r="M946" s="8" t="s">
        <v>5463</v>
      </c>
    </row>
    <row r="947" spans="1:13">
      <c r="A947" s="1">
        <v>946</v>
      </c>
      <c r="B947" s="1" t="str">
        <f t="shared" si="14"/>
        <v>17</v>
      </c>
      <c r="C947" s="2">
        <v>5817407974</v>
      </c>
      <c r="D947" s="4" t="s">
        <v>120</v>
      </c>
      <c r="E947" s="5" t="s">
        <v>626</v>
      </c>
      <c r="F947" s="6" t="s">
        <v>580</v>
      </c>
      <c r="G947" s="7" t="s">
        <v>119</v>
      </c>
      <c r="H947" s="7" t="s">
        <v>1147</v>
      </c>
      <c r="I947" s="7"/>
      <c r="J947" s="7" t="s">
        <v>311</v>
      </c>
      <c r="K947" s="7" t="s">
        <v>311</v>
      </c>
      <c r="L947" s="7" t="s">
        <v>24</v>
      </c>
      <c r="M947" s="8" t="s">
        <v>5463</v>
      </c>
    </row>
    <row r="948" spans="1:13">
      <c r="A948" s="1">
        <v>947</v>
      </c>
      <c r="B948" s="1" t="str">
        <f t="shared" si="14"/>
        <v>17</v>
      </c>
      <c r="C948" s="2">
        <v>5517404712</v>
      </c>
      <c r="D948" s="4" t="s">
        <v>120</v>
      </c>
      <c r="E948" s="5" t="s">
        <v>178</v>
      </c>
      <c r="F948" s="6" t="s">
        <v>297</v>
      </c>
      <c r="G948" s="7" t="s">
        <v>119</v>
      </c>
      <c r="H948" s="7" t="s">
        <v>1147</v>
      </c>
      <c r="I948" s="7"/>
      <c r="J948" s="7" t="s">
        <v>311</v>
      </c>
      <c r="K948" s="7" t="s">
        <v>311</v>
      </c>
      <c r="L948" s="7" t="s">
        <v>24</v>
      </c>
      <c r="M948" s="8" t="s">
        <v>5463</v>
      </c>
    </row>
    <row r="949" spans="1:13">
      <c r="A949" s="1">
        <v>948</v>
      </c>
      <c r="B949" s="1" t="str">
        <f t="shared" si="14"/>
        <v>17</v>
      </c>
      <c r="C949" s="2">
        <v>5717408073</v>
      </c>
      <c r="D949" s="4" t="s">
        <v>121</v>
      </c>
      <c r="E949" s="5" t="s">
        <v>2543</v>
      </c>
      <c r="F949" s="6" t="s">
        <v>2544</v>
      </c>
      <c r="G949" s="7" t="s">
        <v>119</v>
      </c>
      <c r="H949" s="7" t="s">
        <v>1082</v>
      </c>
      <c r="I949" s="7"/>
      <c r="J949" s="7" t="s">
        <v>311</v>
      </c>
      <c r="K949" s="7" t="s">
        <v>311</v>
      </c>
      <c r="L949" s="7" t="s">
        <v>24</v>
      </c>
      <c r="M949" s="8" t="s">
        <v>5463</v>
      </c>
    </row>
    <row r="950" spans="1:13">
      <c r="A950" s="1">
        <v>949</v>
      </c>
      <c r="B950" s="1" t="str">
        <f t="shared" si="14"/>
        <v>17</v>
      </c>
      <c r="C950" s="2">
        <v>5717401193</v>
      </c>
      <c r="D950" s="4" t="s">
        <v>120</v>
      </c>
      <c r="E950" s="5" t="s">
        <v>1088</v>
      </c>
      <c r="F950" s="6" t="s">
        <v>894</v>
      </c>
      <c r="G950" s="7" t="s">
        <v>119</v>
      </c>
      <c r="H950" s="7" t="s">
        <v>1036</v>
      </c>
      <c r="I950" s="7"/>
      <c r="J950" s="7" t="s">
        <v>311</v>
      </c>
      <c r="K950" s="7" t="s">
        <v>311</v>
      </c>
      <c r="L950" s="7" t="s">
        <v>24</v>
      </c>
      <c r="M950" s="8" t="s">
        <v>5463</v>
      </c>
    </row>
    <row r="951" spans="1:13">
      <c r="A951" s="1">
        <v>950</v>
      </c>
      <c r="B951" s="1" t="str">
        <f t="shared" si="14"/>
        <v>17</v>
      </c>
      <c r="C951" s="2">
        <v>5817408641</v>
      </c>
      <c r="D951" s="4" t="s">
        <v>120</v>
      </c>
      <c r="E951" s="5" t="s">
        <v>1189</v>
      </c>
      <c r="F951" s="6" t="s">
        <v>2545</v>
      </c>
      <c r="G951" s="7" t="s">
        <v>119</v>
      </c>
      <c r="H951" s="7" t="s">
        <v>1147</v>
      </c>
      <c r="I951" s="7"/>
      <c r="J951" s="7" t="s">
        <v>311</v>
      </c>
      <c r="K951" s="7" t="s">
        <v>311</v>
      </c>
      <c r="L951" s="7" t="s">
        <v>24</v>
      </c>
      <c r="M951" s="8" t="s">
        <v>5463</v>
      </c>
    </row>
    <row r="952" spans="1:13">
      <c r="A952" s="1">
        <v>951</v>
      </c>
      <c r="B952" s="1" t="str">
        <f t="shared" si="14"/>
        <v>17</v>
      </c>
      <c r="C952" s="2">
        <v>5717400101</v>
      </c>
      <c r="D952" s="4" t="s">
        <v>120</v>
      </c>
      <c r="E952" s="5" t="s">
        <v>2546</v>
      </c>
      <c r="F952" s="6" t="s">
        <v>2547</v>
      </c>
      <c r="G952" s="7" t="s">
        <v>119</v>
      </c>
      <c r="H952" s="7" t="s">
        <v>1082</v>
      </c>
      <c r="I952" s="7"/>
      <c r="J952" s="7" t="s">
        <v>311</v>
      </c>
      <c r="K952" s="7" t="s">
        <v>311</v>
      </c>
      <c r="L952" s="7" t="s">
        <v>24</v>
      </c>
      <c r="M952" s="8" t="s">
        <v>5463</v>
      </c>
    </row>
    <row r="953" spans="1:13">
      <c r="A953" s="1">
        <v>952</v>
      </c>
      <c r="B953" s="1" t="str">
        <f t="shared" si="14"/>
        <v>17</v>
      </c>
      <c r="C953" s="2">
        <v>5717400541</v>
      </c>
      <c r="D953" s="4" t="s">
        <v>120</v>
      </c>
      <c r="E953" s="5" t="s">
        <v>501</v>
      </c>
      <c r="F953" s="6" t="s">
        <v>2548</v>
      </c>
      <c r="G953" s="7" t="s">
        <v>119</v>
      </c>
      <c r="H953" s="7" t="s">
        <v>1082</v>
      </c>
      <c r="I953" s="7"/>
      <c r="J953" s="7" t="s">
        <v>311</v>
      </c>
      <c r="K953" s="7" t="s">
        <v>311</v>
      </c>
      <c r="L953" s="7" t="s">
        <v>24</v>
      </c>
      <c r="M953" s="8" t="s">
        <v>5463</v>
      </c>
    </row>
    <row r="954" spans="1:13">
      <c r="A954" s="1">
        <v>953</v>
      </c>
      <c r="B954" s="1" t="str">
        <f t="shared" si="14"/>
        <v>17</v>
      </c>
      <c r="C954" s="2">
        <v>59170741637</v>
      </c>
      <c r="D954" s="4" t="s">
        <v>120</v>
      </c>
      <c r="E954" s="5" t="s">
        <v>614</v>
      </c>
      <c r="F954" s="6" t="s">
        <v>2549</v>
      </c>
      <c r="G954" s="7" t="s">
        <v>119</v>
      </c>
      <c r="H954" s="7" t="s">
        <v>1147</v>
      </c>
      <c r="I954" s="7"/>
      <c r="J954" s="7" t="s">
        <v>311</v>
      </c>
      <c r="K954" s="7" t="s">
        <v>311</v>
      </c>
      <c r="L954" s="7" t="s">
        <v>24</v>
      </c>
      <c r="M954" s="8" t="s">
        <v>5463</v>
      </c>
    </row>
    <row r="955" spans="1:13">
      <c r="A955" s="1">
        <v>954</v>
      </c>
      <c r="B955" s="1" t="str">
        <f t="shared" si="14"/>
        <v>17</v>
      </c>
      <c r="C955" s="2">
        <v>5717401498</v>
      </c>
      <c r="D955" s="4" t="s">
        <v>121</v>
      </c>
      <c r="E955" s="5" t="s">
        <v>2550</v>
      </c>
      <c r="F955" s="6" t="s">
        <v>822</v>
      </c>
      <c r="G955" s="7" t="s">
        <v>119</v>
      </c>
      <c r="H955" s="7" t="s">
        <v>1036</v>
      </c>
      <c r="I955" s="7"/>
      <c r="J955" s="7" t="s">
        <v>311</v>
      </c>
      <c r="K955" s="7" t="s">
        <v>311</v>
      </c>
      <c r="L955" s="7" t="s">
        <v>24</v>
      </c>
      <c r="M955" s="8" t="s">
        <v>5463</v>
      </c>
    </row>
    <row r="956" spans="1:13">
      <c r="A956" s="1">
        <v>955</v>
      </c>
      <c r="B956" s="1" t="str">
        <f t="shared" si="14"/>
        <v>17</v>
      </c>
      <c r="C956" s="2">
        <v>5717400534</v>
      </c>
      <c r="D956" s="4" t="s">
        <v>120</v>
      </c>
      <c r="E956" s="5" t="s">
        <v>417</v>
      </c>
      <c r="F956" s="6" t="s">
        <v>2551</v>
      </c>
      <c r="G956" s="7" t="s">
        <v>119</v>
      </c>
      <c r="H956" s="7" t="s">
        <v>1082</v>
      </c>
      <c r="I956" s="7"/>
      <c r="J956" s="7" t="s">
        <v>311</v>
      </c>
      <c r="K956" s="7" t="s">
        <v>311</v>
      </c>
      <c r="L956" s="7" t="s">
        <v>24</v>
      </c>
      <c r="M956" s="8" t="s">
        <v>5463</v>
      </c>
    </row>
    <row r="957" spans="1:13">
      <c r="A957" s="1">
        <v>956</v>
      </c>
      <c r="B957" s="1" t="str">
        <f t="shared" si="14"/>
        <v>17</v>
      </c>
      <c r="C957" s="2">
        <v>5717404035</v>
      </c>
      <c r="D957" s="4" t="s">
        <v>120</v>
      </c>
      <c r="E957" s="5" t="s">
        <v>1011</v>
      </c>
      <c r="F957" s="6" t="s">
        <v>2552</v>
      </c>
      <c r="G957" s="7" t="s">
        <v>119</v>
      </c>
      <c r="H957" s="7" t="s">
        <v>1016</v>
      </c>
      <c r="I957" s="7"/>
      <c r="J957" s="7" t="s">
        <v>311</v>
      </c>
      <c r="K957" s="7" t="s">
        <v>311</v>
      </c>
      <c r="L957" s="7" t="s">
        <v>24</v>
      </c>
      <c r="M957" s="8" t="s">
        <v>5463</v>
      </c>
    </row>
    <row r="958" spans="1:13">
      <c r="A958" s="1">
        <v>957</v>
      </c>
      <c r="B958" s="1" t="str">
        <f t="shared" si="14"/>
        <v>17</v>
      </c>
      <c r="C958" s="2">
        <v>5617405792</v>
      </c>
      <c r="D958" s="4" t="s">
        <v>121</v>
      </c>
      <c r="E958" s="5" t="s">
        <v>2553</v>
      </c>
      <c r="F958" s="6" t="s">
        <v>2554</v>
      </c>
      <c r="G958" s="7" t="s">
        <v>119</v>
      </c>
      <c r="H958" s="7" t="s">
        <v>1147</v>
      </c>
      <c r="I958" s="7"/>
      <c r="J958" s="7" t="s">
        <v>311</v>
      </c>
      <c r="K958" s="7" t="s">
        <v>311</v>
      </c>
      <c r="L958" s="7" t="s">
        <v>24</v>
      </c>
      <c r="M958" s="8" t="s">
        <v>5463</v>
      </c>
    </row>
    <row r="959" spans="1:13">
      <c r="A959" s="1">
        <v>958</v>
      </c>
      <c r="B959" s="1" t="str">
        <f t="shared" si="14"/>
        <v>17</v>
      </c>
      <c r="C959" s="2">
        <v>5717412061</v>
      </c>
      <c r="D959" s="4" t="s">
        <v>121</v>
      </c>
      <c r="E959" s="5" t="s">
        <v>341</v>
      </c>
      <c r="F959" s="6" t="s">
        <v>2555</v>
      </c>
      <c r="G959" s="7" t="s">
        <v>119</v>
      </c>
      <c r="H959" s="7" t="s">
        <v>1120</v>
      </c>
      <c r="I959" s="7"/>
      <c r="J959" s="7" t="s">
        <v>311</v>
      </c>
      <c r="K959" s="7" t="s">
        <v>311</v>
      </c>
      <c r="L959" s="7" t="s">
        <v>24</v>
      </c>
      <c r="M959" s="8" t="s">
        <v>5463</v>
      </c>
    </row>
    <row r="960" spans="1:13">
      <c r="A960" s="1">
        <v>959</v>
      </c>
      <c r="B960" s="1" t="str">
        <f t="shared" si="14"/>
        <v>17</v>
      </c>
      <c r="C960" s="2">
        <v>5717405838</v>
      </c>
      <c r="D960" s="4" t="s">
        <v>120</v>
      </c>
      <c r="E960" s="5" t="s">
        <v>301</v>
      </c>
      <c r="F960" s="6" t="s">
        <v>2556</v>
      </c>
      <c r="G960" s="7" t="s">
        <v>119</v>
      </c>
      <c r="H960" s="7" t="s">
        <v>1147</v>
      </c>
      <c r="I960" s="7"/>
      <c r="J960" s="7" t="s">
        <v>311</v>
      </c>
      <c r="K960" s="7" t="s">
        <v>311</v>
      </c>
      <c r="L960" s="7" t="s">
        <v>24</v>
      </c>
      <c r="M960" s="8" t="s">
        <v>5463</v>
      </c>
    </row>
    <row r="961" spans="1:13">
      <c r="A961" s="1">
        <v>960</v>
      </c>
      <c r="B961" s="1" t="str">
        <f t="shared" si="14"/>
        <v>17</v>
      </c>
      <c r="C961" s="2">
        <v>5617402113</v>
      </c>
      <c r="D961" s="4" t="s">
        <v>120</v>
      </c>
      <c r="E961" s="5" t="s">
        <v>2557</v>
      </c>
      <c r="F961" s="6" t="s">
        <v>2558</v>
      </c>
      <c r="G961" s="7" t="s">
        <v>119</v>
      </c>
      <c r="H961" s="7" t="s">
        <v>1016</v>
      </c>
      <c r="I961" s="7"/>
      <c r="J961" s="7" t="s">
        <v>311</v>
      </c>
      <c r="K961" s="7" t="s">
        <v>311</v>
      </c>
      <c r="L961" s="7" t="s">
        <v>24</v>
      </c>
      <c r="M961" s="8" t="s">
        <v>5463</v>
      </c>
    </row>
    <row r="962" spans="1:13">
      <c r="A962" s="1">
        <v>961</v>
      </c>
      <c r="B962" s="1" t="str">
        <f t="shared" si="14"/>
        <v>17</v>
      </c>
      <c r="C962" s="2">
        <v>5717403559</v>
      </c>
      <c r="D962" s="4" t="s">
        <v>121</v>
      </c>
      <c r="E962" s="5" t="s">
        <v>336</v>
      </c>
      <c r="F962" s="6" t="s">
        <v>2559</v>
      </c>
      <c r="G962" s="7" t="s">
        <v>119</v>
      </c>
      <c r="H962" s="7" t="s">
        <v>1016</v>
      </c>
      <c r="I962" s="7"/>
      <c r="J962" s="7" t="s">
        <v>311</v>
      </c>
      <c r="K962" s="7" t="s">
        <v>311</v>
      </c>
      <c r="L962" s="7" t="s">
        <v>24</v>
      </c>
      <c r="M962" s="8" t="s">
        <v>5463</v>
      </c>
    </row>
    <row r="963" spans="1:13">
      <c r="A963" s="1">
        <v>962</v>
      </c>
      <c r="B963" s="1" t="str">
        <f t="shared" ref="B963:B1026" si="15">MID(C963,3,2)</f>
        <v>17</v>
      </c>
      <c r="C963" s="2">
        <v>5717406426</v>
      </c>
      <c r="D963" s="4" t="s">
        <v>120</v>
      </c>
      <c r="E963" s="5" t="s">
        <v>2560</v>
      </c>
      <c r="F963" s="6" t="s">
        <v>2561</v>
      </c>
      <c r="G963" s="7" t="s">
        <v>119</v>
      </c>
      <c r="H963" s="7" t="s">
        <v>1120</v>
      </c>
      <c r="I963" s="7"/>
      <c r="J963" s="7" t="s">
        <v>311</v>
      </c>
      <c r="K963" s="7" t="s">
        <v>311</v>
      </c>
      <c r="L963" s="7" t="s">
        <v>24</v>
      </c>
      <c r="M963" s="8" t="s">
        <v>5463</v>
      </c>
    </row>
    <row r="964" spans="1:13">
      <c r="A964" s="1">
        <v>963</v>
      </c>
      <c r="B964" s="1" t="str">
        <f t="shared" si="15"/>
        <v>17</v>
      </c>
      <c r="C964" s="2">
        <v>5817404551</v>
      </c>
      <c r="D964" s="4" t="s">
        <v>120</v>
      </c>
      <c r="E964" s="5" t="s">
        <v>2562</v>
      </c>
      <c r="F964" s="6" t="s">
        <v>2563</v>
      </c>
      <c r="G964" s="7" t="s">
        <v>119</v>
      </c>
      <c r="H964" s="7" t="s">
        <v>1036</v>
      </c>
      <c r="I964" s="7"/>
      <c r="J964" s="7" t="s">
        <v>311</v>
      </c>
      <c r="K964" s="7" t="s">
        <v>311</v>
      </c>
      <c r="L964" s="7" t="s">
        <v>24</v>
      </c>
      <c r="M964" s="8" t="s">
        <v>5463</v>
      </c>
    </row>
    <row r="965" spans="1:13">
      <c r="A965" s="1">
        <v>964</v>
      </c>
      <c r="B965" s="1" t="str">
        <f t="shared" si="15"/>
        <v>17</v>
      </c>
      <c r="C965" s="2">
        <v>5717405962</v>
      </c>
      <c r="D965" s="4" t="s">
        <v>120</v>
      </c>
      <c r="E965" s="5" t="s">
        <v>2564</v>
      </c>
      <c r="F965" s="6" t="s">
        <v>525</v>
      </c>
      <c r="G965" s="7" t="s">
        <v>119</v>
      </c>
      <c r="H965" s="7" t="s">
        <v>1147</v>
      </c>
      <c r="I965" s="7"/>
      <c r="J965" s="7" t="s">
        <v>311</v>
      </c>
      <c r="K965" s="7" t="s">
        <v>311</v>
      </c>
      <c r="L965" s="7" t="s">
        <v>24</v>
      </c>
      <c r="M965" s="8" t="s">
        <v>5463</v>
      </c>
    </row>
    <row r="966" spans="1:13">
      <c r="A966" s="1">
        <v>965</v>
      </c>
      <c r="B966" s="1" t="str">
        <f t="shared" si="15"/>
        <v>17</v>
      </c>
      <c r="C966" s="2">
        <v>5717600406</v>
      </c>
      <c r="D966" s="4" t="s">
        <v>120</v>
      </c>
      <c r="E966" s="5" t="s">
        <v>2565</v>
      </c>
      <c r="F966" s="6" t="s">
        <v>1648</v>
      </c>
      <c r="G966" s="7" t="s">
        <v>119</v>
      </c>
      <c r="H966" s="7" t="s">
        <v>311</v>
      </c>
      <c r="I966" s="7"/>
      <c r="J966" s="7" t="s">
        <v>311</v>
      </c>
      <c r="K966" s="7" t="s">
        <v>311</v>
      </c>
      <c r="L966" s="7" t="s">
        <v>24</v>
      </c>
      <c r="M966" s="8" t="s">
        <v>242</v>
      </c>
    </row>
    <row r="967" spans="1:13">
      <c r="A967" s="1">
        <v>966</v>
      </c>
      <c r="B967" s="1" t="str">
        <f t="shared" si="15"/>
        <v>17</v>
      </c>
      <c r="C967" s="2">
        <v>5717404246</v>
      </c>
      <c r="D967" s="4" t="s">
        <v>120</v>
      </c>
      <c r="E967" s="5" t="s">
        <v>412</v>
      </c>
      <c r="F967" s="6" t="s">
        <v>2566</v>
      </c>
      <c r="G967" s="7" t="s">
        <v>119</v>
      </c>
      <c r="H967" s="7" t="s">
        <v>1147</v>
      </c>
      <c r="I967" s="7"/>
      <c r="J967" s="7" t="s">
        <v>311</v>
      </c>
      <c r="K967" s="7" t="s">
        <v>311</v>
      </c>
      <c r="L967" s="7" t="s">
        <v>24</v>
      </c>
      <c r="M967" s="8" t="s">
        <v>5463</v>
      </c>
    </row>
    <row r="968" spans="1:13">
      <c r="A968" s="1">
        <v>967</v>
      </c>
      <c r="B968" s="1" t="str">
        <f t="shared" si="15"/>
        <v>17</v>
      </c>
      <c r="C968" s="2">
        <v>5717411169</v>
      </c>
      <c r="D968" s="4" t="s">
        <v>120</v>
      </c>
      <c r="E968" s="5" t="s">
        <v>597</v>
      </c>
      <c r="F968" s="6" t="s">
        <v>2567</v>
      </c>
      <c r="G968" s="7" t="s">
        <v>119</v>
      </c>
      <c r="H968" s="7" t="s">
        <v>1016</v>
      </c>
      <c r="I968" s="7"/>
      <c r="J968" s="7" t="s">
        <v>311</v>
      </c>
      <c r="K968" s="7" t="s">
        <v>311</v>
      </c>
      <c r="L968" s="7" t="s">
        <v>24</v>
      </c>
      <c r="M968" s="8" t="s">
        <v>5463</v>
      </c>
    </row>
    <row r="969" spans="1:13">
      <c r="A969" s="1">
        <v>968</v>
      </c>
      <c r="B969" s="1" t="str">
        <f t="shared" si="15"/>
        <v>17</v>
      </c>
      <c r="C969" s="2">
        <v>5717410700</v>
      </c>
      <c r="D969" s="4" t="s">
        <v>120</v>
      </c>
      <c r="E969" s="5" t="s">
        <v>934</v>
      </c>
      <c r="F969" s="6" t="s">
        <v>2568</v>
      </c>
      <c r="G969" s="7" t="s">
        <v>119</v>
      </c>
      <c r="H969" s="7" t="s">
        <v>973</v>
      </c>
      <c r="I969" s="7"/>
      <c r="J969" s="7" t="s">
        <v>311</v>
      </c>
      <c r="K969" s="7" t="s">
        <v>311</v>
      </c>
      <c r="L969" s="7" t="s">
        <v>24</v>
      </c>
      <c r="M969" s="8" t="s">
        <v>5463</v>
      </c>
    </row>
    <row r="970" spans="1:13">
      <c r="A970" s="1">
        <v>969</v>
      </c>
      <c r="B970" s="1" t="str">
        <f t="shared" si="15"/>
        <v>17</v>
      </c>
      <c r="C970" s="2">
        <v>5617400892</v>
      </c>
      <c r="D970" s="4" t="s">
        <v>120</v>
      </c>
      <c r="E970" s="5" t="s">
        <v>947</v>
      </c>
      <c r="F970" s="6" t="s">
        <v>999</v>
      </c>
      <c r="G970" s="7" t="s">
        <v>119</v>
      </c>
      <c r="H970" s="7" t="s">
        <v>1082</v>
      </c>
      <c r="I970" s="7"/>
      <c r="J970" s="7" t="s">
        <v>311</v>
      </c>
      <c r="K970" s="7" t="s">
        <v>311</v>
      </c>
      <c r="L970" s="7" t="s">
        <v>24</v>
      </c>
      <c r="M970" s="8" t="s">
        <v>5463</v>
      </c>
    </row>
    <row r="971" spans="1:13">
      <c r="A971" s="1">
        <v>970</v>
      </c>
      <c r="B971" s="1" t="str">
        <f t="shared" si="15"/>
        <v>17</v>
      </c>
      <c r="C971" s="2">
        <v>5717402196</v>
      </c>
      <c r="D971" s="4" t="s">
        <v>121</v>
      </c>
      <c r="E971" s="5" t="s">
        <v>725</v>
      </c>
      <c r="F971" s="6" t="s">
        <v>2569</v>
      </c>
      <c r="G971" s="7" t="s">
        <v>119</v>
      </c>
      <c r="H971" s="7" t="s">
        <v>973</v>
      </c>
      <c r="I971" s="7"/>
      <c r="J971" s="7" t="s">
        <v>311</v>
      </c>
      <c r="K971" s="7" t="s">
        <v>311</v>
      </c>
      <c r="L971" s="7" t="s">
        <v>24</v>
      </c>
      <c r="M971" s="8" t="s">
        <v>5463</v>
      </c>
    </row>
    <row r="972" spans="1:13">
      <c r="A972" s="1">
        <v>971</v>
      </c>
      <c r="B972" s="1" t="str">
        <f t="shared" si="15"/>
        <v>17</v>
      </c>
      <c r="C972" s="2">
        <v>5717401657</v>
      </c>
      <c r="D972" s="4" t="s">
        <v>120</v>
      </c>
      <c r="E972" s="5" t="s">
        <v>2570</v>
      </c>
      <c r="F972" s="6" t="s">
        <v>724</v>
      </c>
      <c r="G972" s="7" t="s">
        <v>119</v>
      </c>
      <c r="H972" s="7" t="s">
        <v>1082</v>
      </c>
      <c r="I972" s="7"/>
      <c r="J972" s="7" t="s">
        <v>311</v>
      </c>
      <c r="K972" s="7" t="s">
        <v>311</v>
      </c>
      <c r="L972" s="7" t="s">
        <v>24</v>
      </c>
      <c r="M972" s="8" t="s">
        <v>5463</v>
      </c>
    </row>
    <row r="973" spans="1:13">
      <c r="A973" s="1">
        <v>972</v>
      </c>
      <c r="B973" s="1" t="str">
        <f t="shared" si="15"/>
        <v>17</v>
      </c>
      <c r="C973" s="2">
        <v>5817600315</v>
      </c>
      <c r="D973" s="4" t="s">
        <v>120</v>
      </c>
      <c r="E973" s="5" t="s">
        <v>839</v>
      </c>
      <c r="F973" s="6" t="s">
        <v>2571</v>
      </c>
      <c r="G973" s="7" t="s">
        <v>119</v>
      </c>
      <c r="H973" s="7" t="s">
        <v>311</v>
      </c>
      <c r="I973" s="7"/>
      <c r="J973" s="7" t="s">
        <v>311</v>
      </c>
      <c r="K973" s="7" t="s">
        <v>311</v>
      </c>
      <c r="L973" s="7" t="s">
        <v>24</v>
      </c>
      <c r="M973" s="8" t="s">
        <v>242</v>
      </c>
    </row>
    <row r="974" spans="1:13">
      <c r="A974" s="1">
        <v>973</v>
      </c>
      <c r="B974" s="1" t="str">
        <f t="shared" si="15"/>
        <v>17</v>
      </c>
      <c r="C974" s="2">
        <v>5717401171</v>
      </c>
      <c r="D974" s="4" t="s">
        <v>120</v>
      </c>
      <c r="E974" s="5" t="s">
        <v>1034</v>
      </c>
      <c r="F974" s="6" t="s">
        <v>2160</v>
      </c>
      <c r="G974" s="7" t="s">
        <v>119</v>
      </c>
      <c r="H974" s="7" t="s">
        <v>1082</v>
      </c>
      <c r="I974" s="7"/>
      <c r="J974" s="7" t="s">
        <v>311</v>
      </c>
      <c r="K974" s="7" t="s">
        <v>311</v>
      </c>
      <c r="L974" s="7" t="s">
        <v>24</v>
      </c>
      <c r="M974" s="8" t="s">
        <v>5463</v>
      </c>
    </row>
    <row r="975" spans="1:13">
      <c r="A975" s="1">
        <v>974</v>
      </c>
      <c r="B975" s="1" t="str">
        <f t="shared" si="15"/>
        <v>17</v>
      </c>
      <c r="C975" s="2">
        <v>5617404445</v>
      </c>
      <c r="D975" s="4" t="s">
        <v>120</v>
      </c>
      <c r="E975" s="5" t="s">
        <v>1197</v>
      </c>
      <c r="F975" s="6" t="s">
        <v>189</v>
      </c>
      <c r="G975" s="7" t="s">
        <v>119</v>
      </c>
      <c r="H975" s="7" t="s">
        <v>1036</v>
      </c>
      <c r="I975" s="7"/>
      <c r="J975" s="7" t="s">
        <v>311</v>
      </c>
      <c r="K975" s="7" t="s">
        <v>311</v>
      </c>
      <c r="L975" s="7" t="s">
        <v>24</v>
      </c>
      <c r="M975" s="8" t="s">
        <v>5463</v>
      </c>
    </row>
    <row r="976" spans="1:13">
      <c r="A976" s="1">
        <v>975</v>
      </c>
      <c r="B976" s="1" t="str">
        <f t="shared" si="15"/>
        <v>17</v>
      </c>
      <c r="C976" s="2">
        <v>5717409241</v>
      </c>
      <c r="D976" s="4" t="s">
        <v>120</v>
      </c>
      <c r="E976" s="5" t="s">
        <v>380</v>
      </c>
      <c r="F976" s="6" t="s">
        <v>303</v>
      </c>
      <c r="G976" s="7" t="s">
        <v>119</v>
      </c>
      <c r="H976" s="7" t="s">
        <v>1016</v>
      </c>
      <c r="I976" s="7"/>
      <c r="J976" s="7" t="s">
        <v>311</v>
      </c>
      <c r="K976" s="7" t="s">
        <v>311</v>
      </c>
      <c r="L976" s="7" t="s">
        <v>24</v>
      </c>
      <c r="M976" s="8" t="s">
        <v>5463</v>
      </c>
    </row>
    <row r="977" spans="1:13">
      <c r="A977" s="1">
        <v>976</v>
      </c>
      <c r="B977" s="1" t="str">
        <f t="shared" si="15"/>
        <v>17</v>
      </c>
      <c r="C977" s="2">
        <v>5717409070</v>
      </c>
      <c r="D977" s="4" t="s">
        <v>120</v>
      </c>
      <c r="E977" s="5" t="s">
        <v>2572</v>
      </c>
      <c r="F977" s="6" t="s">
        <v>2573</v>
      </c>
      <c r="G977" s="7" t="s">
        <v>119</v>
      </c>
      <c r="H977" s="7" t="s">
        <v>1016</v>
      </c>
      <c r="I977" s="7"/>
      <c r="J977" s="7" t="s">
        <v>311</v>
      </c>
      <c r="K977" s="7" t="s">
        <v>311</v>
      </c>
      <c r="L977" s="7" t="s">
        <v>24</v>
      </c>
      <c r="M977" s="8" t="s">
        <v>5463</v>
      </c>
    </row>
    <row r="978" spans="1:13">
      <c r="A978" s="1">
        <v>977</v>
      </c>
      <c r="B978" s="1" t="str">
        <f t="shared" si="15"/>
        <v>17</v>
      </c>
      <c r="C978" s="2">
        <v>5717401463</v>
      </c>
      <c r="D978" s="4" t="s">
        <v>120</v>
      </c>
      <c r="E978" s="5" t="s">
        <v>131</v>
      </c>
      <c r="F978" s="6" t="s">
        <v>2574</v>
      </c>
      <c r="G978" s="7" t="s">
        <v>119</v>
      </c>
      <c r="H978" s="7" t="s">
        <v>1036</v>
      </c>
      <c r="I978" s="7"/>
      <c r="J978" s="7" t="s">
        <v>311</v>
      </c>
      <c r="K978" s="7" t="s">
        <v>311</v>
      </c>
      <c r="L978" s="7" t="s">
        <v>24</v>
      </c>
      <c r="M978" s="8" t="s">
        <v>5463</v>
      </c>
    </row>
    <row r="979" spans="1:13">
      <c r="A979" s="1">
        <v>978</v>
      </c>
      <c r="B979" s="1" t="str">
        <f t="shared" si="15"/>
        <v>17</v>
      </c>
      <c r="C979" s="2">
        <v>5717401816</v>
      </c>
      <c r="D979" s="4" t="s">
        <v>120</v>
      </c>
      <c r="E979" s="5" t="s">
        <v>124</v>
      </c>
      <c r="F979" s="6" t="s">
        <v>2575</v>
      </c>
      <c r="G979" s="7" t="s">
        <v>119</v>
      </c>
      <c r="H979" s="7" t="s">
        <v>1036</v>
      </c>
      <c r="I979" s="7"/>
      <c r="J979" s="7" t="s">
        <v>311</v>
      </c>
      <c r="K979" s="7" t="s">
        <v>311</v>
      </c>
      <c r="L979" s="7" t="s">
        <v>24</v>
      </c>
      <c r="M979" s="8" t="s">
        <v>5463</v>
      </c>
    </row>
    <row r="980" spans="1:13">
      <c r="A980" s="1">
        <v>979</v>
      </c>
      <c r="B980" s="1" t="str">
        <f t="shared" si="15"/>
        <v>17</v>
      </c>
      <c r="C980" s="2">
        <v>5717403227</v>
      </c>
      <c r="D980" s="4" t="s">
        <v>120</v>
      </c>
      <c r="E980" s="5" t="s">
        <v>1184</v>
      </c>
      <c r="F980" s="6" t="s">
        <v>2576</v>
      </c>
      <c r="G980" s="7" t="s">
        <v>119</v>
      </c>
      <c r="H980" s="7" t="s">
        <v>973</v>
      </c>
      <c r="I980" s="7"/>
      <c r="J980" s="7" t="s">
        <v>311</v>
      </c>
      <c r="K980" s="7" t="s">
        <v>311</v>
      </c>
      <c r="L980" s="7" t="s">
        <v>24</v>
      </c>
      <c r="M980" s="8" t="s">
        <v>5463</v>
      </c>
    </row>
    <row r="981" spans="1:13">
      <c r="A981" s="1">
        <v>980</v>
      </c>
      <c r="B981" s="1" t="str">
        <f t="shared" si="15"/>
        <v>17</v>
      </c>
      <c r="C981" s="2">
        <v>5717410443</v>
      </c>
      <c r="D981" s="4" t="s">
        <v>120</v>
      </c>
      <c r="E981" s="5" t="s">
        <v>369</v>
      </c>
      <c r="F981" s="6" t="s">
        <v>2577</v>
      </c>
      <c r="G981" s="7" t="s">
        <v>119</v>
      </c>
      <c r="H981" s="7" t="s">
        <v>1036</v>
      </c>
      <c r="I981" s="7"/>
      <c r="J981" s="7" t="s">
        <v>311</v>
      </c>
      <c r="K981" s="7" t="s">
        <v>311</v>
      </c>
      <c r="L981" s="7" t="s">
        <v>24</v>
      </c>
      <c r="M981" s="8" t="s">
        <v>5463</v>
      </c>
    </row>
    <row r="982" spans="1:13">
      <c r="A982" s="1">
        <v>981</v>
      </c>
      <c r="B982" s="1" t="str">
        <f t="shared" si="15"/>
        <v>17</v>
      </c>
      <c r="C982" s="2">
        <v>59170740755</v>
      </c>
      <c r="D982" s="4" t="s">
        <v>121</v>
      </c>
      <c r="E982" s="5" t="s">
        <v>2578</v>
      </c>
      <c r="F982" s="6" t="s">
        <v>195</v>
      </c>
      <c r="G982" s="7" t="s">
        <v>119</v>
      </c>
      <c r="H982" s="7" t="s">
        <v>1147</v>
      </c>
      <c r="I982" s="7"/>
      <c r="J982" s="7" t="s">
        <v>311</v>
      </c>
      <c r="K982" s="7" t="s">
        <v>311</v>
      </c>
      <c r="L982" s="7" t="s">
        <v>24</v>
      </c>
      <c r="M982" s="8" t="s">
        <v>5463</v>
      </c>
    </row>
    <row r="983" spans="1:13">
      <c r="A983" s="1">
        <v>982</v>
      </c>
      <c r="B983" s="1" t="str">
        <f t="shared" si="15"/>
        <v>17</v>
      </c>
      <c r="C983" s="2">
        <v>5817403639</v>
      </c>
      <c r="D983" s="4" t="s">
        <v>120</v>
      </c>
      <c r="E983" s="5" t="s">
        <v>360</v>
      </c>
      <c r="F983" s="6" t="s">
        <v>2579</v>
      </c>
      <c r="G983" s="7" t="s">
        <v>119</v>
      </c>
      <c r="H983" s="7" t="s">
        <v>1036</v>
      </c>
      <c r="I983" s="7"/>
      <c r="J983" s="7" t="s">
        <v>311</v>
      </c>
      <c r="K983" s="7" t="s">
        <v>311</v>
      </c>
      <c r="L983" s="7" t="s">
        <v>24</v>
      </c>
      <c r="M983" s="8" t="s">
        <v>5463</v>
      </c>
    </row>
    <row r="984" spans="1:13">
      <c r="A984" s="1">
        <v>983</v>
      </c>
      <c r="B984" s="1" t="str">
        <f t="shared" si="15"/>
        <v>17</v>
      </c>
      <c r="C984" s="2">
        <v>5717400617</v>
      </c>
      <c r="D984" s="4" t="s">
        <v>120</v>
      </c>
      <c r="E984" s="5" t="s">
        <v>372</v>
      </c>
      <c r="F984" s="6" t="s">
        <v>2580</v>
      </c>
      <c r="G984" s="7" t="s">
        <v>119</v>
      </c>
      <c r="H984" s="7" t="s">
        <v>1082</v>
      </c>
      <c r="I984" s="7"/>
      <c r="J984" s="7" t="s">
        <v>311</v>
      </c>
      <c r="K984" s="7" t="s">
        <v>311</v>
      </c>
      <c r="L984" s="7" t="s">
        <v>24</v>
      </c>
      <c r="M984" s="8" t="s">
        <v>5463</v>
      </c>
    </row>
    <row r="985" spans="1:13">
      <c r="A985" s="1">
        <v>984</v>
      </c>
      <c r="B985" s="1" t="str">
        <f t="shared" si="15"/>
        <v>17</v>
      </c>
      <c r="C985" s="2">
        <v>5717408916</v>
      </c>
      <c r="D985" s="4" t="s">
        <v>120</v>
      </c>
      <c r="E985" s="5" t="s">
        <v>2581</v>
      </c>
      <c r="F985" s="6" t="s">
        <v>2582</v>
      </c>
      <c r="G985" s="7" t="s">
        <v>119</v>
      </c>
      <c r="H985" s="7" t="s">
        <v>1036</v>
      </c>
      <c r="I985" s="7"/>
      <c r="J985" s="7" t="s">
        <v>311</v>
      </c>
      <c r="K985" s="7" t="s">
        <v>311</v>
      </c>
      <c r="L985" s="7" t="s">
        <v>24</v>
      </c>
      <c r="M985" s="8" t="s">
        <v>5463</v>
      </c>
    </row>
    <row r="986" spans="1:13">
      <c r="A986" s="1">
        <v>985</v>
      </c>
      <c r="B986" s="1" t="str">
        <f t="shared" si="15"/>
        <v>17</v>
      </c>
      <c r="C986" s="2">
        <v>5717400417</v>
      </c>
      <c r="D986" s="4" t="s">
        <v>120</v>
      </c>
      <c r="E986" s="5" t="s">
        <v>2583</v>
      </c>
      <c r="F986" s="6" t="s">
        <v>2584</v>
      </c>
      <c r="G986" s="7" t="s">
        <v>119</v>
      </c>
      <c r="H986" s="7" t="s">
        <v>1082</v>
      </c>
      <c r="I986" s="7"/>
      <c r="J986" s="7" t="s">
        <v>311</v>
      </c>
      <c r="K986" s="7" t="s">
        <v>311</v>
      </c>
      <c r="L986" s="7" t="s">
        <v>24</v>
      </c>
      <c r="M986" s="8" t="s">
        <v>5463</v>
      </c>
    </row>
    <row r="987" spans="1:13">
      <c r="A987" s="1">
        <v>986</v>
      </c>
      <c r="B987" s="1" t="str">
        <f t="shared" si="15"/>
        <v>17</v>
      </c>
      <c r="C987" s="2">
        <v>59170740289</v>
      </c>
      <c r="D987" s="4" t="s">
        <v>120</v>
      </c>
      <c r="E987" s="5" t="s">
        <v>342</v>
      </c>
      <c r="F987" s="6" t="s">
        <v>562</v>
      </c>
      <c r="G987" s="7" t="s">
        <v>119</v>
      </c>
      <c r="H987" s="7" t="s">
        <v>1147</v>
      </c>
      <c r="I987" s="7"/>
      <c r="J987" s="7" t="s">
        <v>311</v>
      </c>
      <c r="K987" s="7" t="s">
        <v>311</v>
      </c>
      <c r="L987" s="7" t="s">
        <v>24</v>
      </c>
      <c r="M987" s="8" t="s">
        <v>5463</v>
      </c>
    </row>
    <row r="988" spans="1:13">
      <c r="A988" s="1">
        <v>987</v>
      </c>
      <c r="B988" s="1" t="str">
        <f t="shared" si="15"/>
        <v>17</v>
      </c>
      <c r="C988" s="2">
        <v>5717400783</v>
      </c>
      <c r="D988" s="4" t="s">
        <v>120</v>
      </c>
      <c r="E988" s="5" t="s">
        <v>382</v>
      </c>
      <c r="F988" s="6" t="s">
        <v>2585</v>
      </c>
      <c r="G988" s="7" t="s">
        <v>119</v>
      </c>
      <c r="H988" s="7" t="s">
        <v>1082</v>
      </c>
      <c r="I988" s="7"/>
      <c r="J988" s="7" t="s">
        <v>311</v>
      </c>
      <c r="K988" s="7" t="s">
        <v>311</v>
      </c>
      <c r="L988" s="7" t="s">
        <v>24</v>
      </c>
      <c r="M988" s="8" t="s">
        <v>5463</v>
      </c>
    </row>
    <row r="989" spans="1:13">
      <c r="A989" s="1">
        <v>988</v>
      </c>
      <c r="B989" s="1" t="str">
        <f t="shared" si="15"/>
        <v>17</v>
      </c>
      <c r="C989" s="2">
        <v>5717404839</v>
      </c>
      <c r="D989" s="4" t="s">
        <v>120</v>
      </c>
      <c r="E989" s="5" t="s">
        <v>458</v>
      </c>
      <c r="F989" s="6" t="s">
        <v>2586</v>
      </c>
      <c r="G989" s="7" t="s">
        <v>119</v>
      </c>
      <c r="H989" s="7" t="s">
        <v>1147</v>
      </c>
      <c r="I989" s="7"/>
      <c r="J989" s="7" t="s">
        <v>311</v>
      </c>
      <c r="K989" s="7" t="s">
        <v>311</v>
      </c>
      <c r="L989" s="7" t="s">
        <v>24</v>
      </c>
      <c r="M989" s="8" t="s">
        <v>5463</v>
      </c>
    </row>
    <row r="990" spans="1:13">
      <c r="A990" s="1">
        <v>989</v>
      </c>
      <c r="B990" s="1" t="str">
        <f t="shared" si="15"/>
        <v>17</v>
      </c>
      <c r="C990" s="2">
        <v>5617600036</v>
      </c>
      <c r="D990" s="4" t="s">
        <v>120</v>
      </c>
      <c r="E990" s="5" t="s">
        <v>2587</v>
      </c>
      <c r="F990" s="6" t="s">
        <v>2588</v>
      </c>
      <c r="G990" s="7" t="s">
        <v>119</v>
      </c>
      <c r="H990" s="7" t="s">
        <v>311</v>
      </c>
      <c r="I990" s="7"/>
      <c r="J990" s="7" t="s">
        <v>311</v>
      </c>
      <c r="K990" s="7" t="s">
        <v>311</v>
      </c>
      <c r="L990" s="7" t="s">
        <v>24</v>
      </c>
      <c r="M990" s="8" t="s">
        <v>242</v>
      </c>
    </row>
    <row r="991" spans="1:13">
      <c r="A991" s="1">
        <v>990</v>
      </c>
      <c r="B991" s="1" t="str">
        <f t="shared" si="15"/>
        <v>17</v>
      </c>
      <c r="C991" s="2">
        <v>5717405492</v>
      </c>
      <c r="D991" s="4" t="s">
        <v>120</v>
      </c>
      <c r="E991" s="5" t="s">
        <v>2589</v>
      </c>
      <c r="F991" s="6" t="s">
        <v>560</v>
      </c>
      <c r="G991" s="7" t="s">
        <v>119</v>
      </c>
      <c r="H991" s="7" t="s">
        <v>1147</v>
      </c>
      <c r="I991" s="7"/>
      <c r="J991" s="7" t="s">
        <v>311</v>
      </c>
      <c r="K991" s="7" t="s">
        <v>311</v>
      </c>
      <c r="L991" s="7" t="s">
        <v>24</v>
      </c>
      <c r="M991" s="8" t="s">
        <v>5463</v>
      </c>
    </row>
    <row r="992" spans="1:13">
      <c r="A992" s="1">
        <v>991</v>
      </c>
      <c r="B992" s="1" t="str">
        <f t="shared" si="15"/>
        <v>17</v>
      </c>
      <c r="C992" s="2">
        <v>5717403287</v>
      </c>
      <c r="D992" s="4" t="s">
        <v>120</v>
      </c>
      <c r="E992" s="5" t="s">
        <v>215</v>
      </c>
      <c r="F992" s="6" t="s">
        <v>1883</v>
      </c>
      <c r="G992" s="7" t="s">
        <v>119</v>
      </c>
      <c r="H992" s="7" t="s">
        <v>973</v>
      </c>
      <c r="I992" s="7"/>
      <c r="J992" s="7" t="s">
        <v>311</v>
      </c>
      <c r="K992" s="7" t="s">
        <v>311</v>
      </c>
      <c r="L992" s="7" t="s">
        <v>24</v>
      </c>
      <c r="M992" s="8" t="s">
        <v>5463</v>
      </c>
    </row>
    <row r="993" spans="1:13">
      <c r="A993" s="1">
        <v>992</v>
      </c>
      <c r="B993" s="1" t="str">
        <f t="shared" si="15"/>
        <v>17</v>
      </c>
      <c r="C993" s="2">
        <v>5717412315</v>
      </c>
      <c r="D993" s="4" t="s">
        <v>120</v>
      </c>
      <c r="E993" s="5" t="s">
        <v>2590</v>
      </c>
      <c r="F993" s="6" t="s">
        <v>2346</v>
      </c>
      <c r="G993" s="7" t="s">
        <v>119</v>
      </c>
      <c r="H993" s="7" t="s">
        <v>1072</v>
      </c>
      <c r="I993" s="7"/>
      <c r="J993" s="7" t="s">
        <v>311</v>
      </c>
      <c r="K993" s="7" t="s">
        <v>311</v>
      </c>
      <c r="L993" s="7" t="s">
        <v>24</v>
      </c>
      <c r="M993" s="8" t="s">
        <v>5463</v>
      </c>
    </row>
    <row r="994" spans="1:13">
      <c r="A994" s="1">
        <v>993</v>
      </c>
      <c r="B994" s="1" t="str">
        <f t="shared" si="15"/>
        <v>17</v>
      </c>
      <c r="C994" s="2">
        <v>5717402446</v>
      </c>
      <c r="D994" s="4" t="s">
        <v>120</v>
      </c>
      <c r="E994" s="5" t="s">
        <v>2591</v>
      </c>
      <c r="F994" s="6" t="s">
        <v>2592</v>
      </c>
      <c r="G994" s="7" t="s">
        <v>119</v>
      </c>
      <c r="H994" s="7" t="s">
        <v>973</v>
      </c>
      <c r="I994" s="7"/>
      <c r="J994" s="7" t="s">
        <v>311</v>
      </c>
      <c r="K994" s="7" t="s">
        <v>311</v>
      </c>
      <c r="L994" s="7" t="s">
        <v>24</v>
      </c>
      <c r="M994" s="8" t="s">
        <v>5463</v>
      </c>
    </row>
    <row r="995" spans="1:13">
      <c r="A995" s="1">
        <v>994</v>
      </c>
      <c r="B995" s="1" t="str">
        <f t="shared" si="15"/>
        <v>17</v>
      </c>
      <c r="C995" s="2">
        <v>5717403528</v>
      </c>
      <c r="D995" s="4" t="s">
        <v>120</v>
      </c>
      <c r="E995" s="5" t="s">
        <v>690</v>
      </c>
      <c r="F995" s="6" t="s">
        <v>2593</v>
      </c>
      <c r="G995" s="7" t="s">
        <v>119</v>
      </c>
      <c r="H995" s="7" t="s">
        <v>1016</v>
      </c>
      <c r="I995" s="7"/>
      <c r="J995" s="7" t="s">
        <v>311</v>
      </c>
      <c r="K995" s="7" t="s">
        <v>311</v>
      </c>
      <c r="L995" s="7" t="s">
        <v>24</v>
      </c>
      <c r="M995" s="8" t="s">
        <v>5463</v>
      </c>
    </row>
    <row r="996" spans="1:13">
      <c r="A996" s="1">
        <v>995</v>
      </c>
      <c r="B996" s="1" t="str">
        <f t="shared" si="15"/>
        <v>17</v>
      </c>
      <c r="C996" s="2">
        <v>5617401376</v>
      </c>
      <c r="D996" s="4" t="s">
        <v>120</v>
      </c>
      <c r="E996" s="5" t="s">
        <v>359</v>
      </c>
      <c r="F996" s="6" t="s">
        <v>2594</v>
      </c>
      <c r="G996" s="7" t="s">
        <v>119</v>
      </c>
      <c r="H996" s="7" t="s">
        <v>973</v>
      </c>
      <c r="I996" s="7"/>
      <c r="J996" s="7" t="s">
        <v>311</v>
      </c>
      <c r="K996" s="7" t="s">
        <v>311</v>
      </c>
      <c r="L996" s="7" t="s">
        <v>24</v>
      </c>
      <c r="M996" s="8" t="s">
        <v>5463</v>
      </c>
    </row>
    <row r="997" spans="1:13">
      <c r="A997" s="1">
        <v>996</v>
      </c>
      <c r="B997" s="1" t="str">
        <f t="shared" si="15"/>
        <v>17</v>
      </c>
      <c r="C997" s="2">
        <v>5717402303</v>
      </c>
      <c r="D997" s="4" t="s">
        <v>120</v>
      </c>
      <c r="E997" s="5" t="s">
        <v>2595</v>
      </c>
      <c r="F997" s="6" t="s">
        <v>2596</v>
      </c>
      <c r="G997" s="7" t="s">
        <v>119</v>
      </c>
      <c r="H997" s="7" t="s">
        <v>973</v>
      </c>
      <c r="I997" s="7"/>
      <c r="J997" s="7" t="s">
        <v>311</v>
      </c>
      <c r="K997" s="7" t="s">
        <v>311</v>
      </c>
      <c r="L997" s="7" t="s">
        <v>24</v>
      </c>
      <c r="M997" s="8" t="s">
        <v>5463</v>
      </c>
    </row>
    <row r="998" spans="1:13">
      <c r="A998" s="1">
        <v>997</v>
      </c>
      <c r="B998" s="1" t="str">
        <f t="shared" si="15"/>
        <v>17</v>
      </c>
      <c r="C998" s="2">
        <v>5617600225</v>
      </c>
      <c r="D998" s="4" t="s">
        <v>120</v>
      </c>
      <c r="E998" s="5" t="s">
        <v>2597</v>
      </c>
      <c r="F998" s="6" t="s">
        <v>2598</v>
      </c>
      <c r="G998" s="7" t="s">
        <v>119</v>
      </c>
      <c r="H998" s="7" t="s">
        <v>311</v>
      </c>
      <c r="I998" s="7"/>
      <c r="J998" s="7" t="s">
        <v>311</v>
      </c>
      <c r="K998" s="7" t="s">
        <v>311</v>
      </c>
      <c r="L998" s="7" t="s">
        <v>24</v>
      </c>
      <c r="M998" s="8" t="s">
        <v>242</v>
      </c>
    </row>
    <row r="999" spans="1:13">
      <c r="A999" s="1">
        <v>998</v>
      </c>
      <c r="B999" s="1" t="str">
        <f t="shared" si="15"/>
        <v>17</v>
      </c>
      <c r="C999" s="2">
        <v>5717402244</v>
      </c>
      <c r="D999" s="4" t="s">
        <v>120</v>
      </c>
      <c r="E999" s="5" t="s">
        <v>2599</v>
      </c>
      <c r="F999" s="6" t="s">
        <v>2600</v>
      </c>
      <c r="G999" s="7" t="s">
        <v>119</v>
      </c>
      <c r="H999" s="7" t="s">
        <v>973</v>
      </c>
      <c r="I999" s="7"/>
      <c r="J999" s="7" t="s">
        <v>311</v>
      </c>
      <c r="K999" s="7" t="s">
        <v>311</v>
      </c>
      <c r="L999" s="7" t="s">
        <v>24</v>
      </c>
      <c r="M999" s="8" t="s">
        <v>5463</v>
      </c>
    </row>
    <row r="1000" spans="1:13">
      <c r="A1000" s="1">
        <v>999</v>
      </c>
      <c r="B1000" s="1" t="str">
        <f t="shared" si="15"/>
        <v>17</v>
      </c>
      <c r="C1000" s="2">
        <v>5717407308</v>
      </c>
      <c r="D1000" s="4" t="s">
        <v>120</v>
      </c>
      <c r="E1000" s="5" t="s">
        <v>2601</v>
      </c>
      <c r="F1000" s="6" t="s">
        <v>982</v>
      </c>
      <c r="G1000" s="7" t="s">
        <v>119</v>
      </c>
      <c r="H1000" s="7" t="s">
        <v>973</v>
      </c>
      <c r="I1000" s="7"/>
      <c r="J1000" s="7" t="s">
        <v>311</v>
      </c>
      <c r="K1000" s="7" t="s">
        <v>311</v>
      </c>
      <c r="L1000" s="7" t="s">
        <v>24</v>
      </c>
      <c r="M1000" s="8" t="s">
        <v>5463</v>
      </c>
    </row>
    <row r="1001" spans="1:13">
      <c r="A1001" s="1">
        <v>1000</v>
      </c>
      <c r="B1001" s="1" t="str">
        <f t="shared" si="15"/>
        <v>17</v>
      </c>
      <c r="C1001" s="2">
        <v>5717600390</v>
      </c>
      <c r="D1001" s="4" t="s">
        <v>120</v>
      </c>
      <c r="E1001" s="5" t="s">
        <v>2602</v>
      </c>
      <c r="F1001" s="6" t="s">
        <v>2603</v>
      </c>
      <c r="G1001" s="7" t="s">
        <v>119</v>
      </c>
      <c r="H1001" s="7" t="s">
        <v>311</v>
      </c>
      <c r="I1001" s="7"/>
      <c r="J1001" s="7" t="s">
        <v>311</v>
      </c>
      <c r="K1001" s="7" t="s">
        <v>311</v>
      </c>
      <c r="L1001" s="7" t="s">
        <v>24</v>
      </c>
      <c r="M1001" s="8" t="s">
        <v>242</v>
      </c>
    </row>
    <row r="1002" spans="1:13">
      <c r="A1002" s="1">
        <v>1001</v>
      </c>
      <c r="B1002" s="1" t="str">
        <f t="shared" si="15"/>
        <v>17</v>
      </c>
      <c r="C1002" s="2">
        <v>5717410971</v>
      </c>
      <c r="D1002" s="4" t="s">
        <v>120</v>
      </c>
      <c r="E1002" s="5" t="s">
        <v>2604</v>
      </c>
      <c r="F1002" s="6" t="s">
        <v>2605</v>
      </c>
      <c r="G1002" s="7" t="s">
        <v>119</v>
      </c>
      <c r="H1002" s="7" t="s">
        <v>1016</v>
      </c>
      <c r="I1002" s="7"/>
      <c r="J1002" s="7" t="s">
        <v>311</v>
      </c>
      <c r="K1002" s="7" t="s">
        <v>311</v>
      </c>
      <c r="L1002" s="7" t="s">
        <v>24</v>
      </c>
      <c r="M1002" s="8" t="s">
        <v>5463</v>
      </c>
    </row>
    <row r="1003" spans="1:13">
      <c r="A1003" s="1">
        <v>1002</v>
      </c>
      <c r="B1003" s="1" t="str">
        <f t="shared" si="15"/>
        <v>17</v>
      </c>
      <c r="C1003" s="2">
        <v>5717401889</v>
      </c>
      <c r="D1003" s="4" t="s">
        <v>120</v>
      </c>
      <c r="E1003" s="5" t="s">
        <v>135</v>
      </c>
      <c r="F1003" s="6" t="s">
        <v>2606</v>
      </c>
      <c r="G1003" s="7" t="s">
        <v>119</v>
      </c>
      <c r="H1003" s="7" t="s">
        <v>1036</v>
      </c>
      <c r="I1003" s="7"/>
      <c r="J1003" s="7" t="s">
        <v>311</v>
      </c>
      <c r="K1003" s="7" t="s">
        <v>311</v>
      </c>
      <c r="L1003" s="7" t="s">
        <v>24</v>
      </c>
      <c r="M1003" s="8" t="s">
        <v>5463</v>
      </c>
    </row>
    <row r="1004" spans="1:13">
      <c r="A1004" s="1">
        <v>1003</v>
      </c>
      <c r="B1004" s="1" t="str">
        <f t="shared" si="15"/>
        <v>17</v>
      </c>
      <c r="C1004" s="2">
        <v>5717402327</v>
      </c>
      <c r="D1004" s="4" t="s">
        <v>120</v>
      </c>
      <c r="E1004" s="5" t="s">
        <v>2607</v>
      </c>
      <c r="F1004" s="6" t="s">
        <v>1776</v>
      </c>
      <c r="G1004" s="7" t="s">
        <v>119</v>
      </c>
      <c r="H1004" s="7" t="s">
        <v>973</v>
      </c>
      <c r="I1004" s="7"/>
      <c r="J1004" s="7" t="s">
        <v>311</v>
      </c>
      <c r="K1004" s="7" t="s">
        <v>311</v>
      </c>
      <c r="L1004" s="7" t="s">
        <v>24</v>
      </c>
      <c r="M1004" s="8" t="s">
        <v>5463</v>
      </c>
    </row>
    <row r="1005" spans="1:13">
      <c r="A1005" s="1">
        <v>1004</v>
      </c>
      <c r="B1005" s="1" t="str">
        <f t="shared" si="15"/>
        <v>17</v>
      </c>
      <c r="C1005" s="2">
        <v>5717402819</v>
      </c>
      <c r="D1005" s="4" t="s">
        <v>120</v>
      </c>
      <c r="E1005" s="5" t="s">
        <v>2391</v>
      </c>
      <c r="F1005" s="6" t="s">
        <v>2608</v>
      </c>
      <c r="G1005" s="7" t="s">
        <v>119</v>
      </c>
      <c r="H1005" s="7" t="s">
        <v>973</v>
      </c>
      <c r="I1005" s="7"/>
      <c r="J1005" s="7" t="s">
        <v>311</v>
      </c>
      <c r="K1005" s="7" t="s">
        <v>311</v>
      </c>
      <c r="L1005" s="7" t="s">
        <v>24</v>
      </c>
      <c r="M1005" s="8" t="s">
        <v>5463</v>
      </c>
    </row>
    <row r="1006" spans="1:13">
      <c r="A1006" s="1">
        <v>1005</v>
      </c>
      <c r="B1006" s="1" t="str">
        <f t="shared" si="15"/>
        <v>17</v>
      </c>
      <c r="C1006" s="2">
        <v>5717408899</v>
      </c>
      <c r="D1006" s="4" t="s">
        <v>121</v>
      </c>
      <c r="E1006" s="5" t="s">
        <v>2609</v>
      </c>
      <c r="F1006" s="6" t="s">
        <v>2610</v>
      </c>
      <c r="G1006" s="7" t="s">
        <v>119</v>
      </c>
      <c r="H1006" s="7" t="s">
        <v>1036</v>
      </c>
      <c r="I1006" s="7"/>
      <c r="J1006" s="7" t="s">
        <v>311</v>
      </c>
      <c r="K1006" s="7" t="s">
        <v>311</v>
      </c>
      <c r="L1006" s="7" t="s">
        <v>24</v>
      </c>
      <c r="M1006" s="8" t="s">
        <v>5463</v>
      </c>
    </row>
    <row r="1007" spans="1:13">
      <c r="A1007" s="1">
        <v>1006</v>
      </c>
      <c r="B1007" s="1" t="str">
        <f t="shared" si="15"/>
        <v>17</v>
      </c>
      <c r="C1007" s="2">
        <v>5717405016</v>
      </c>
      <c r="D1007" s="4" t="s">
        <v>120</v>
      </c>
      <c r="E1007" s="5" t="s">
        <v>828</v>
      </c>
      <c r="F1007" s="6" t="s">
        <v>2611</v>
      </c>
      <c r="G1007" s="7" t="s">
        <v>119</v>
      </c>
      <c r="H1007" s="7" t="s">
        <v>1147</v>
      </c>
      <c r="I1007" s="7"/>
      <c r="J1007" s="7" t="s">
        <v>311</v>
      </c>
      <c r="K1007" s="7" t="s">
        <v>311</v>
      </c>
      <c r="L1007" s="7" t="s">
        <v>24</v>
      </c>
      <c r="M1007" s="8" t="s">
        <v>5463</v>
      </c>
    </row>
    <row r="1008" spans="1:13">
      <c r="A1008" s="1">
        <v>1007</v>
      </c>
      <c r="B1008" s="1" t="str">
        <f t="shared" si="15"/>
        <v>17</v>
      </c>
      <c r="C1008" s="2">
        <v>5717406402</v>
      </c>
      <c r="D1008" s="4" t="s">
        <v>121</v>
      </c>
      <c r="E1008" s="5" t="s">
        <v>2612</v>
      </c>
      <c r="F1008" s="6" t="s">
        <v>2613</v>
      </c>
      <c r="G1008" s="7" t="s">
        <v>119</v>
      </c>
      <c r="H1008" s="7" t="s">
        <v>1120</v>
      </c>
      <c r="I1008" s="7"/>
      <c r="J1008" s="7" t="s">
        <v>311</v>
      </c>
      <c r="K1008" s="7" t="s">
        <v>311</v>
      </c>
      <c r="L1008" s="7" t="s">
        <v>24</v>
      </c>
      <c r="M1008" s="8" t="s">
        <v>5463</v>
      </c>
    </row>
    <row r="1009" spans="1:13">
      <c r="A1009" s="1">
        <v>1008</v>
      </c>
      <c r="B1009" s="1" t="str">
        <f t="shared" si="15"/>
        <v>17</v>
      </c>
      <c r="C1009" s="2">
        <v>5717403661</v>
      </c>
      <c r="D1009" s="4" t="s">
        <v>120</v>
      </c>
      <c r="E1009" s="5" t="s">
        <v>1024</v>
      </c>
      <c r="F1009" s="6" t="s">
        <v>2614</v>
      </c>
      <c r="G1009" s="7" t="s">
        <v>119</v>
      </c>
      <c r="H1009" s="7" t="s">
        <v>1016</v>
      </c>
      <c r="I1009" s="7"/>
      <c r="J1009" s="7" t="s">
        <v>311</v>
      </c>
      <c r="K1009" s="7" t="s">
        <v>311</v>
      </c>
      <c r="L1009" s="7" t="s">
        <v>24</v>
      </c>
      <c r="M1009" s="8" t="s">
        <v>5463</v>
      </c>
    </row>
    <row r="1010" spans="1:13">
      <c r="A1010" s="1">
        <v>1009</v>
      </c>
      <c r="B1010" s="1" t="str">
        <f t="shared" si="15"/>
        <v>17</v>
      </c>
      <c r="C1010" s="2">
        <v>5717404163</v>
      </c>
      <c r="D1010" s="4" t="s">
        <v>120</v>
      </c>
      <c r="E1010" s="5" t="s">
        <v>2615</v>
      </c>
      <c r="F1010" s="6" t="s">
        <v>2616</v>
      </c>
      <c r="G1010" s="7" t="s">
        <v>119</v>
      </c>
      <c r="H1010" s="7" t="s">
        <v>1147</v>
      </c>
      <c r="I1010" s="7"/>
      <c r="J1010" s="7" t="s">
        <v>311</v>
      </c>
      <c r="K1010" s="7" t="s">
        <v>311</v>
      </c>
      <c r="L1010" s="7" t="s">
        <v>24</v>
      </c>
      <c r="M1010" s="8" t="s">
        <v>5463</v>
      </c>
    </row>
    <row r="1011" spans="1:13">
      <c r="A1011" s="1">
        <v>1010</v>
      </c>
      <c r="B1011" s="1" t="str">
        <f t="shared" si="15"/>
        <v>17</v>
      </c>
      <c r="C1011" s="2">
        <v>5717405254</v>
      </c>
      <c r="D1011" s="4" t="s">
        <v>120</v>
      </c>
      <c r="E1011" s="5" t="s">
        <v>1057</v>
      </c>
      <c r="F1011" s="6" t="s">
        <v>2617</v>
      </c>
      <c r="G1011" s="7" t="s">
        <v>119</v>
      </c>
      <c r="H1011" s="7" t="s">
        <v>1147</v>
      </c>
      <c r="I1011" s="7"/>
      <c r="J1011" s="7" t="s">
        <v>311</v>
      </c>
      <c r="K1011" s="7" t="s">
        <v>311</v>
      </c>
      <c r="L1011" s="7" t="s">
        <v>24</v>
      </c>
      <c r="M1011" s="8" t="s">
        <v>5463</v>
      </c>
    </row>
    <row r="1012" spans="1:13">
      <c r="A1012" s="1">
        <v>1011</v>
      </c>
      <c r="B1012" s="1" t="str">
        <f t="shared" si="15"/>
        <v>17</v>
      </c>
      <c r="C1012" s="2">
        <v>5717407641</v>
      </c>
      <c r="D1012" s="4" t="s">
        <v>121</v>
      </c>
      <c r="E1012" s="5" t="s">
        <v>2618</v>
      </c>
      <c r="F1012" s="6" t="s">
        <v>2619</v>
      </c>
      <c r="G1012" s="7" t="s">
        <v>119</v>
      </c>
      <c r="H1012" s="7" t="s">
        <v>1016</v>
      </c>
      <c r="I1012" s="7"/>
      <c r="J1012" s="7" t="s">
        <v>311</v>
      </c>
      <c r="K1012" s="7" t="s">
        <v>311</v>
      </c>
      <c r="L1012" s="7" t="s">
        <v>24</v>
      </c>
      <c r="M1012" s="8" t="s">
        <v>5463</v>
      </c>
    </row>
    <row r="1013" spans="1:13">
      <c r="A1013" s="1">
        <v>1012</v>
      </c>
      <c r="B1013" s="1" t="str">
        <f t="shared" si="15"/>
        <v>17</v>
      </c>
      <c r="C1013" s="2">
        <v>5717403377</v>
      </c>
      <c r="D1013" s="4" t="s">
        <v>120</v>
      </c>
      <c r="E1013" s="5" t="s">
        <v>936</v>
      </c>
      <c r="F1013" s="6" t="s">
        <v>2620</v>
      </c>
      <c r="G1013" s="7" t="s">
        <v>119</v>
      </c>
      <c r="H1013" s="7" t="s">
        <v>973</v>
      </c>
      <c r="I1013" s="7"/>
      <c r="J1013" s="7" t="s">
        <v>311</v>
      </c>
      <c r="K1013" s="7" t="s">
        <v>311</v>
      </c>
      <c r="L1013" s="7" t="s">
        <v>24</v>
      </c>
      <c r="M1013" s="8" t="s">
        <v>5463</v>
      </c>
    </row>
    <row r="1014" spans="1:13">
      <c r="A1014" s="1">
        <v>1013</v>
      </c>
      <c r="B1014" s="1" t="str">
        <f t="shared" si="15"/>
        <v>17</v>
      </c>
      <c r="C1014" s="2">
        <v>5717404921</v>
      </c>
      <c r="D1014" s="4" t="s">
        <v>120</v>
      </c>
      <c r="E1014" s="5" t="s">
        <v>1170</v>
      </c>
      <c r="F1014" s="6" t="s">
        <v>1965</v>
      </c>
      <c r="G1014" s="7" t="s">
        <v>119</v>
      </c>
      <c r="H1014" s="7" t="s">
        <v>1147</v>
      </c>
      <c r="I1014" s="7"/>
      <c r="J1014" s="7" t="s">
        <v>311</v>
      </c>
      <c r="K1014" s="7" t="s">
        <v>311</v>
      </c>
      <c r="L1014" s="7" t="s">
        <v>24</v>
      </c>
      <c r="M1014" s="8" t="s">
        <v>5463</v>
      </c>
    </row>
    <row r="1015" spans="1:13">
      <c r="A1015" s="1">
        <v>1014</v>
      </c>
      <c r="B1015" s="1" t="str">
        <f t="shared" si="15"/>
        <v>17</v>
      </c>
      <c r="C1015" s="2">
        <v>5717400675</v>
      </c>
      <c r="D1015" s="4" t="s">
        <v>120</v>
      </c>
      <c r="E1015" s="5" t="s">
        <v>2621</v>
      </c>
      <c r="F1015" s="6" t="s">
        <v>2622</v>
      </c>
      <c r="G1015" s="7" t="s">
        <v>119</v>
      </c>
      <c r="H1015" s="7" t="s">
        <v>1082</v>
      </c>
      <c r="I1015" s="7"/>
      <c r="J1015" s="7" t="s">
        <v>311</v>
      </c>
      <c r="K1015" s="7" t="s">
        <v>311</v>
      </c>
      <c r="L1015" s="7" t="s">
        <v>24</v>
      </c>
      <c r="M1015" s="8" t="s">
        <v>5463</v>
      </c>
    </row>
    <row r="1016" spans="1:13">
      <c r="A1016" s="1">
        <v>1015</v>
      </c>
      <c r="B1016" s="1" t="str">
        <f t="shared" si="15"/>
        <v>17</v>
      </c>
      <c r="C1016" s="2">
        <v>5717402219</v>
      </c>
      <c r="D1016" s="4" t="s">
        <v>120</v>
      </c>
      <c r="E1016" s="5" t="s">
        <v>2623</v>
      </c>
      <c r="F1016" s="6" t="s">
        <v>2624</v>
      </c>
      <c r="G1016" s="7" t="s">
        <v>119</v>
      </c>
      <c r="H1016" s="7" t="s">
        <v>973</v>
      </c>
      <c r="I1016" s="7"/>
      <c r="J1016" s="7" t="s">
        <v>311</v>
      </c>
      <c r="K1016" s="7" t="s">
        <v>311</v>
      </c>
      <c r="L1016" s="7" t="s">
        <v>24</v>
      </c>
      <c r="M1016" s="8" t="s">
        <v>5463</v>
      </c>
    </row>
    <row r="1017" spans="1:13">
      <c r="A1017" s="1">
        <v>1016</v>
      </c>
      <c r="B1017" s="1" t="str">
        <f t="shared" si="15"/>
        <v>17</v>
      </c>
      <c r="C1017" s="2">
        <v>5817600359</v>
      </c>
      <c r="D1017" s="4" t="s">
        <v>120</v>
      </c>
      <c r="E1017" s="5" t="s">
        <v>136</v>
      </c>
      <c r="F1017" s="6" t="s">
        <v>814</v>
      </c>
      <c r="G1017" s="7" t="s">
        <v>119</v>
      </c>
      <c r="H1017" s="7" t="s">
        <v>311</v>
      </c>
      <c r="I1017" s="7"/>
      <c r="J1017" s="7" t="s">
        <v>311</v>
      </c>
      <c r="K1017" s="7" t="s">
        <v>311</v>
      </c>
      <c r="L1017" s="7" t="s">
        <v>24</v>
      </c>
      <c r="M1017" s="8" t="s">
        <v>242</v>
      </c>
    </row>
    <row r="1018" spans="1:13">
      <c r="A1018" s="1">
        <v>1017</v>
      </c>
      <c r="B1018" s="1" t="str">
        <f t="shared" si="15"/>
        <v>17</v>
      </c>
      <c r="C1018" s="2">
        <v>5717411949</v>
      </c>
      <c r="D1018" s="4" t="s">
        <v>120</v>
      </c>
      <c r="E1018" s="5" t="s">
        <v>156</v>
      </c>
      <c r="F1018" s="6" t="s">
        <v>852</v>
      </c>
      <c r="G1018" s="7" t="s">
        <v>119</v>
      </c>
      <c r="H1018" s="7" t="s">
        <v>1082</v>
      </c>
      <c r="I1018" s="7"/>
      <c r="J1018" s="7" t="s">
        <v>311</v>
      </c>
      <c r="K1018" s="7" t="s">
        <v>311</v>
      </c>
      <c r="L1018" s="7" t="s">
        <v>24</v>
      </c>
      <c r="M1018" s="8" t="s">
        <v>5463</v>
      </c>
    </row>
    <row r="1019" spans="1:13">
      <c r="A1019" s="1">
        <v>1018</v>
      </c>
      <c r="B1019" s="1" t="str">
        <f t="shared" si="15"/>
        <v>17</v>
      </c>
      <c r="C1019" s="2">
        <v>5717401025</v>
      </c>
      <c r="D1019" s="4" t="s">
        <v>120</v>
      </c>
      <c r="E1019" s="5" t="s">
        <v>2625</v>
      </c>
      <c r="F1019" s="6" t="s">
        <v>2626</v>
      </c>
      <c r="G1019" s="7" t="s">
        <v>119</v>
      </c>
      <c r="H1019" s="7" t="s">
        <v>1082</v>
      </c>
      <c r="I1019" s="7"/>
      <c r="J1019" s="7" t="s">
        <v>311</v>
      </c>
      <c r="K1019" s="7" t="s">
        <v>311</v>
      </c>
      <c r="L1019" s="7" t="s">
        <v>24</v>
      </c>
      <c r="M1019" s="8" t="s">
        <v>5463</v>
      </c>
    </row>
    <row r="1020" spans="1:13">
      <c r="A1020" s="1">
        <v>1019</v>
      </c>
      <c r="B1020" s="1" t="str">
        <f t="shared" si="15"/>
        <v>17</v>
      </c>
      <c r="C1020" s="2">
        <v>5717400860</v>
      </c>
      <c r="D1020" s="4" t="s">
        <v>121</v>
      </c>
      <c r="E1020" s="5" t="s">
        <v>128</v>
      </c>
      <c r="F1020" s="6" t="s">
        <v>2627</v>
      </c>
      <c r="G1020" s="7">
        <v>2</v>
      </c>
      <c r="H1020" s="7" t="s">
        <v>1082</v>
      </c>
      <c r="I1020" s="7"/>
      <c r="J1020" s="7" t="s">
        <v>311</v>
      </c>
      <c r="K1020" s="7" t="s">
        <v>311</v>
      </c>
      <c r="L1020" s="7" t="s">
        <v>24</v>
      </c>
      <c r="M1020" s="8" t="s">
        <v>5463</v>
      </c>
    </row>
    <row r="1021" spans="1:13">
      <c r="A1021" s="1">
        <v>1020</v>
      </c>
      <c r="B1021" s="1" t="str">
        <f t="shared" si="15"/>
        <v>17</v>
      </c>
      <c r="C1021" s="2">
        <v>5717400992</v>
      </c>
      <c r="D1021" s="4" t="s">
        <v>121</v>
      </c>
      <c r="E1021" s="5" t="s">
        <v>2628</v>
      </c>
      <c r="F1021" s="6" t="s">
        <v>2629</v>
      </c>
      <c r="G1021" s="7">
        <v>2</v>
      </c>
      <c r="H1021" s="7" t="s">
        <v>1082</v>
      </c>
      <c r="I1021" s="7"/>
      <c r="J1021" s="7" t="s">
        <v>311</v>
      </c>
      <c r="K1021" s="7" t="s">
        <v>311</v>
      </c>
      <c r="L1021" s="7" t="s">
        <v>24</v>
      </c>
      <c r="M1021" s="8" t="s">
        <v>5463</v>
      </c>
    </row>
    <row r="1022" spans="1:13">
      <c r="A1022" s="1">
        <v>1021</v>
      </c>
      <c r="B1022" s="1" t="str">
        <f t="shared" si="15"/>
        <v>17</v>
      </c>
      <c r="C1022" s="2">
        <v>5717401056</v>
      </c>
      <c r="D1022" s="4" t="s">
        <v>120</v>
      </c>
      <c r="E1022" s="5" t="s">
        <v>410</v>
      </c>
      <c r="F1022" s="6" t="s">
        <v>1113</v>
      </c>
      <c r="G1022" s="7">
        <v>2</v>
      </c>
      <c r="H1022" s="7" t="s">
        <v>1082</v>
      </c>
      <c r="I1022" s="7"/>
      <c r="J1022" s="7" t="s">
        <v>311</v>
      </c>
      <c r="K1022" s="7" t="s">
        <v>311</v>
      </c>
      <c r="L1022" s="7" t="s">
        <v>24</v>
      </c>
      <c r="M1022" s="8" t="s">
        <v>5463</v>
      </c>
    </row>
    <row r="1023" spans="1:13">
      <c r="A1023" s="1">
        <v>1022</v>
      </c>
      <c r="B1023" s="1" t="str">
        <f t="shared" si="15"/>
        <v>17</v>
      </c>
      <c r="C1023" s="2">
        <v>5717404329</v>
      </c>
      <c r="D1023" s="4" t="s">
        <v>120</v>
      </c>
      <c r="E1023" s="5" t="s">
        <v>582</v>
      </c>
      <c r="F1023" s="6" t="s">
        <v>639</v>
      </c>
      <c r="G1023" s="7">
        <v>2</v>
      </c>
      <c r="H1023" s="7" t="s">
        <v>1147</v>
      </c>
      <c r="I1023" s="7"/>
      <c r="J1023" s="7" t="s">
        <v>311</v>
      </c>
      <c r="K1023" s="7" t="s">
        <v>311</v>
      </c>
      <c r="L1023" s="7" t="s">
        <v>24</v>
      </c>
      <c r="M1023" s="8" t="s">
        <v>5463</v>
      </c>
    </row>
    <row r="1024" spans="1:13">
      <c r="A1024" s="1">
        <v>1023</v>
      </c>
      <c r="B1024" s="1" t="str">
        <f t="shared" si="15"/>
        <v>17</v>
      </c>
      <c r="C1024" s="2">
        <v>5717406468</v>
      </c>
      <c r="D1024" s="4" t="s">
        <v>121</v>
      </c>
      <c r="E1024" s="5" t="s">
        <v>743</v>
      </c>
      <c r="F1024" s="6" t="s">
        <v>2630</v>
      </c>
      <c r="G1024" s="7">
        <v>2</v>
      </c>
      <c r="H1024" s="7" t="s">
        <v>1120</v>
      </c>
      <c r="I1024" s="7"/>
      <c r="J1024" s="7" t="s">
        <v>311</v>
      </c>
      <c r="K1024" s="7" t="s">
        <v>311</v>
      </c>
      <c r="L1024" s="7" t="s">
        <v>24</v>
      </c>
      <c r="M1024" s="8" t="s">
        <v>5463</v>
      </c>
    </row>
    <row r="1025" spans="1:13">
      <c r="A1025" s="1">
        <v>1024</v>
      </c>
      <c r="B1025" s="1" t="str">
        <f t="shared" si="15"/>
        <v>17</v>
      </c>
      <c r="C1025" s="2">
        <v>5717408253</v>
      </c>
      <c r="D1025" s="4" t="s">
        <v>120</v>
      </c>
      <c r="E1025" s="5" t="s">
        <v>123</v>
      </c>
      <c r="F1025" s="6" t="s">
        <v>2631</v>
      </c>
      <c r="G1025" s="7">
        <v>2</v>
      </c>
      <c r="H1025" s="7" t="s">
        <v>1036</v>
      </c>
      <c r="I1025" s="7"/>
      <c r="J1025" s="7" t="s">
        <v>311</v>
      </c>
      <c r="K1025" s="7" t="s">
        <v>311</v>
      </c>
      <c r="L1025" s="7" t="s">
        <v>24</v>
      </c>
      <c r="M1025" s="8" t="s">
        <v>5463</v>
      </c>
    </row>
    <row r="1026" spans="1:13">
      <c r="A1026" s="1">
        <v>1025</v>
      </c>
      <c r="B1026" s="1" t="str">
        <f t="shared" si="15"/>
        <v>17</v>
      </c>
      <c r="C1026" s="2">
        <v>5817600238</v>
      </c>
      <c r="D1026" s="4" t="s">
        <v>121</v>
      </c>
      <c r="E1026" s="5" t="s">
        <v>2632</v>
      </c>
      <c r="F1026" s="6" t="s">
        <v>2633</v>
      </c>
      <c r="G1026" s="7">
        <v>2</v>
      </c>
      <c r="H1026" s="7" t="s">
        <v>311</v>
      </c>
      <c r="I1026" s="7"/>
      <c r="J1026" s="7" t="s">
        <v>311</v>
      </c>
      <c r="K1026" s="7" t="s">
        <v>311</v>
      </c>
      <c r="L1026" s="7" t="s">
        <v>24</v>
      </c>
      <c r="M1026" s="8" t="s">
        <v>242</v>
      </c>
    </row>
    <row r="1027" spans="1:13">
      <c r="A1027" s="1">
        <v>1026</v>
      </c>
      <c r="B1027" s="1" t="str">
        <f t="shared" ref="B1027:B1090" si="16">MID(C1027,3,2)</f>
        <v>17</v>
      </c>
      <c r="C1027" s="2">
        <v>5617410572</v>
      </c>
      <c r="D1027" s="4" t="s">
        <v>120</v>
      </c>
      <c r="E1027" s="5" t="s">
        <v>844</v>
      </c>
      <c r="F1027" s="6" t="s">
        <v>2634</v>
      </c>
      <c r="G1027" s="7" t="s">
        <v>119</v>
      </c>
      <c r="H1027" s="7" t="s">
        <v>1082</v>
      </c>
      <c r="I1027" s="7"/>
      <c r="J1027" s="7" t="s">
        <v>311</v>
      </c>
      <c r="K1027" s="7" t="s">
        <v>311</v>
      </c>
      <c r="L1027" s="7" t="s">
        <v>24</v>
      </c>
      <c r="M1027" s="8" t="s">
        <v>5463</v>
      </c>
    </row>
    <row r="1028" spans="1:13">
      <c r="A1028" s="1">
        <v>1027</v>
      </c>
      <c r="B1028" s="1" t="str">
        <f t="shared" si="16"/>
        <v>17</v>
      </c>
      <c r="C1028" s="2">
        <v>5717405591</v>
      </c>
      <c r="D1028" s="4" t="s">
        <v>121</v>
      </c>
      <c r="E1028" s="5" t="s">
        <v>2635</v>
      </c>
      <c r="F1028" s="6" t="s">
        <v>2636</v>
      </c>
      <c r="G1028" s="7" t="s">
        <v>119</v>
      </c>
      <c r="H1028" s="7" t="s">
        <v>1147</v>
      </c>
      <c r="I1028" s="7"/>
      <c r="J1028" s="7" t="s">
        <v>311</v>
      </c>
      <c r="K1028" s="7" t="s">
        <v>311</v>
      </c>
      <c r="L1028" s="7" t="s">
        <v>24</v>
      </c>
      <c r="M1028" s="8" t="s">
        <v>5463</v>
      </c>
    </row>
    <row r="1029" spans="1:13">
      <c r="A1029" s="1">
        <v>1028</v>
      </c>
      <c r="B1029" s="1" t="str">
        <f t="shared" si="16"/>
        <v>17</v>
      </c>
      <c r="C1029" s="2">
        <v>5717407382</v>
      </c>
      <c r="D1029" s="4" t="s">
        <v>120</v>
      </c>
      <c r="E1029" s="5" t="s">
        <v>2637</v>
      </c>
      <c r="F1029" s="6" t="s">
        <v>2638</v>
      </c>
      <c r="G1029" s="7" t="s">
        <v>119</v>
      </c>
      <c r="H1029" s="7" t="s">
        <v>973</v>
      </c>
      <c r="I1029" s="7"/>
      <c r="J1029" s="7" t="s">
        <v>311</v>
      </c>
      <c r="K1029" s="7" t="s">
        <v>311</v>
      </c>
      <c r="L1029" s="7" t="s">
        <v>24</v>
      </c>
      <c r="M1029" s="8" t="s">
        <v>5463</v>
      </c>
    </row>
    <row r="1030" spans="1:13">
      <c r="A1030" s="1">
        <v>1029</v>
      </c>
      <c r="B1030" s="1" t="str">
        <f t="shared" si="16"/>
        <v>17</v>
      </c>
      <c r="C1030" s="2">
        <v>5717403009</v>
      </c>
      <c r="D1030" s="4" t="s">
        <v>120</v>
      </c>
      <c r="E1030" s="5" t="s">
        <v>553</v>
      </c>
      <c r="F1030" s="6" t="s">
        <v>2639</v>
      </c>
      <c r="G1030" s="7" t="s">
        <v>119</v>
      </c>
      <c r="H1030" s="7" t="s">
        <v>973</v>
      </c>
      <c r="I1030" s="7"/>
      <c r="J1030" s="7" t="s">
        <v>311</v>
      </c>
      <c r="K1030" s="7" t="s">
        <v>311</v>
      </c>
      <c r="L1030" s="7" t="s">
        <v>24</v>
      </c>
      <c r="M1030" s="8" t="s">
        <v>5463</v>
      </c>
    </row>
    <row r="1031" spans="1:13">
      <c r="A1031" s="1">
        <v>1030</v>
      </c>
      <c r="B1031" s="1" t="str">
        <f t="shared" si="16"/>
        <v>17</v>
      </c>
      <c r="C1031" s="2">
        <v>5717407054</v>
      </c>
      <c r="D1031" s="4" t="s">
        <v>120</v>
      </c>
      <c r="E1031" s="5" t="s">
        <v>757</v>
      </c>
      <c r="F1031" s="6" t="s">
        <v>2640</v>
      </c>
      <c r="G1031" s="7" t="s">
        <v>119</v>
      </c>
      <c r="H1031" s="7" t="s">
        <v>1036</v>
      </c>
      <c r="I1031" s="7"/>
      <c r="J1031" s="7" t="s">
        <v>311</v>
      </c>
      <c r="K1031" s="7" t="s">
        <v>311</v>
      </c>
      <c r="L1031" s="7" t="s">
        <v>24</v>
      </c>
      <c r="M1031" s="8" t="s">
        <v>5463</v>
      </c>
    </row>
    <row r="1032" spans="1:13">
      <c r="A1032" s="1">
        <v>1031</v>
      </c>
      <c r="B1032" s="1" t="str">
        <f t="shared" si="16"/>
        <v>17</v>
      </c>
      <c r="C1032" s="2">
        <v>5717408929</v>
      </c>
      <c r="D1032" s="4" t="s">
        <v>121</v>
      </c>
      <c r="E1032" s="5" t="s">
        <v>2641</v>
      </c>
      <c r="F1032" s="6" t="s">
        <v>499</v>
      </c>
      <c r="G1032" s="7" t="s">
        <v>119</v>
      </c>
      <c r="H1032" s="7" t="s">
        <v>1036</v>
      </c>
      <c r="I1032" s="7"/>
      <c r="J1032" s="7" t="s">
        <v>311</v>
      </c>
      <c r="K1032" s="7" t="s">
        <v>311</v>
      </c>
      <c r="L1032" s="7" t="s">
        <v>24</v>
      </c>
      <c r="M1032" s="8" t="s">
        <v>5463</v>
      </c>
    </row>
    <row r="1033" spans="1:13">
      <c r="A1033" s="1">
        <v>1032</v>
      </c>
      <c r="B1033" s="1" t="str">
        <f t="shared" si="16"/>
        <v>17</v>
      </c>
      <c r="C1033" s="2">
        <v>5717400596</v>
      </c>
      <c r="D1033" s="4" t="s">
        <v>120</v>
      </c>
      <c r="E1033" s="5" t="s">
        <v>2642</v>
      </c>
      <c r="F1033" s="6" t="s">
        <v>2643</v>
      </c>
      <c r="G1033" s="7" t="s">
        <v>119</v>
      </c>
      <c r="H1033" s="7" t="s">
        <v>1082</v>
      </c>
      <c r="I1033" s="7"/>
      <c r="J1033" s="7" t="s">
        <v>311</v>
      </c>
      <c r="K1033" s="7" t="s">
        <v>311</v>
      </c>
      <c r="L1033" s="7" t="s">
        <v>24</v>
      </c>
      <c r="M1033" s="8" t="s">
        <v>5463</v>
      </c>
    </row>
    <row r="1034" spans="1:13">
      <c r="A1034" s="1">
        <v>1033</v>
      </c>
      <c r="B1034" s="1" t="str">
        <f t="shared" si="16"/>
        <v>17</v>
      </c>
      <c r="C1034" s="2">
        <v>5517406770</v>
      </c>
      <c r="D1034" s="4" t="s">
        <v>121</v>
      </c>
      <c r="E1034" s="5" t="s">
        <v>2644</v>
      </c>
      <c r="F1034" s="6" t="s">
        <v>2645</v>
      </c>
      <c r="G1034" s="7" t="s">
        <v>119</v>
      </c>
      <c r="H1034" s="7" t="s">
        <v>1082</v>
      </c>
      <c r="I1034" s="7"/>
      <c r="J1034" s="7" t="s">
        <v>311</v>
      </c>
      <c r="K1034" s="7" t="s">
        <v>311</v>
      </c>
      <c r="L1034" s="7" t="s">
        <v>24</v>
      </c>
      <c r="M1034" s="8" t="s">
        <v>5463</v>
      </c>
    </row>
    <row r="1035" spans="1:13">
      <c r="A1035" s="1">
        <v>1034</v>
      </c>
      <c r="B1035" s="1" t="str">
        <f t="shared" si="16"/>
        <v>17</v>
      </c>
      <c r="C1035" s="2">
        <v>59170740681</v>
      </c>
      <c r="D1035" s="4" t="s">
        <v>120</v>
      </c>
      <c r="E1035" s="5" t="s">
        <v>2646</v>
      </c>
      <c r="F1035" s="6" t="s">
        <v>2647</v>
      </c>
      <c r="G1035" s="7" t="s">
        <v>119</v>
      </c>
      <c r="H1035" s="7" t="s">
        <v>1147</v>
      </c>
      <c r="I1035" s="7"/>
      <c r="J1035" s="7" t="s">
        <v>311</v>
      </c>
      <c r="K1035" s="7" t="s">
        <v>311</v>
      </c>
      <c r="L1035" s="7" t="s">
        <v>24</v>
      </c>
      <c r="M1035" s="8" t="s">
        <v>5463</v>
      </c>
    </row>
    <row r="1036" spans="1:13">
      <c r="A1036" s="1">
        <v>1035</v>
      </c>
      <c r="B1036" s="1" t="str">
        <f t="shared" si="16"/>
        <v>17</v>
      </c>
      <c r="C1036" s="2">
        <v>5717404176</v>
      </c>
      <c r="D1036" s="4" t="s">
        <v>120</v>
      </c>
      <c r="E1036" s="5" t="s">
        <v>1564</v>
      </c>
      <c r="F1036" s="6" t="s">
        <v>2648</v>
      </c>
      <c r="G1036" s="7" t="s">
        <v>119</v>
      </c>
      <c r="H1036" s="7" t="s">
        <v>1147</v>
      </c>
      <c r="I1036" s="7"/>
      <c r="J1036" s="7" t="s">
        <v>311</v>
      </c>
      <c r="K1036" s="7" t="s">
        <v>311</v>
      </c>
      <c r="L1036" s="7" t="s">
        <v>24</v>
      </c>
      <c r="M1036" s="8" t="s">
        <v>5463</v>
      </c>
    </row>
    <row r="1037" spans="1:13">
      <c r="A1037" s="1">
        <v>1036</v>
      </c>
      <c r="B1037" s="1" t="str">
        <f t="shared" si="16"/>
        <v>17</v>
      </c>
      <c r="C1037" s="2">
        <v>5817600016</v>
      </c>
      <c r="D1037" s="4" t="s">
        <v>120</v>
      </c>
      <c r="E1037" s="5" t="s">
        <v>1206</v>
      </c>
      <c r="F1037" s="6" t="s">
        <v>2649</v>
      </c>
      <c r="G1037" s="7" t="s">
        <v>119</v>
      </c>
      <c r="H1037" s="7" t="s">
        <v>311</v>
      </c>
      <c r="I1037" s="7"/>
      <c r="J1037" s="7" t="s">
        <v>311</v>
      </c>
      <c r="K1037" s="7" t="s">
        <v>311</v>
      </c>
      <c r="L1037" s="7" t="s">
        <v>24</v>
      </c>
      <c r="M1037" s="8" t="s">
        <v>242</v>
      </c>
    </row>
    <row r="1038" spans="1:13">
      <c r="A1038" s="1">
        <v>1037</v>
      </c>
      <c r="B1038" s="1" t="str">
        <f t="shared" si="16"/>
        <v>17</v>
      </c>
      <c r="C1038" s="2">
        <v>5717408015</v>
      </c>
      <c r="D1038" s="4" t="s">
        <v>121</v>
      </c>
      <c r="E1038" s="5" t="s">
        <v>2650</v>
      </c>
      <c r="F1038" s="6" t="s">
        <v>2094</v>
      </c>
      <c r="G1038" s="7" t="s">
        <v>119</v>
      </c>
      <c r="H1038" s="7" t="s">
        <v>1082</v>
      </c>
      <c r="I1038" s="7"/>
      <c r="J1038" s="7" t="s">
        <v>311</v>
      </c>
      <c r="K1038" s="7" t="s">
        <v>311</v>
      </c>
      <c r="L1038" s="7" t="s">
        <v>24</v>
      </c>
      <c r="M1038" s="8" t="s">
        <v>5463</v>
      </c>
    </row>
    <row r="1039" spans="1:13">
      <c r="A1039" s="1">
        <v>1038</v>
      </c>
      <c r="B1039" s="1" t="str">
        <f t="shared" si="16"/>
        <v>17</v>
      </c>
      <c r="C1039" s="2">
        <v>5717403090</v>
      </c>
      <c r="D1039" s="4" t="s">
        <v>120</v>
      </c>
      <c r="E1039" s="5" t="s">
        <v>833</v>
      </c>
      <c r="F1039" s="6" t="s">
        <v>2651</v>
      </c>
      <c r="G1039" s="7" t="s">
        <v>119</v>
      </c>
      <c r="H1039" s="7" t="s">
        <v>973</v>
      </c>
      <c r="I1039" s="7"/>
      <c r="J1039" s="7" t="s">
        <v>311</v>
      </c>
      <c r="K1039" s="7" t="s">
        <v>311</v>
      </c>
      <c r="L1039" s="7" t="s">
        <v>24</v>
      </c>
      <c r="M1039" s="8" t="s">
        <v>5463</v>
      </c>
    </row>
    <row r="1040" spans="1:13">
      <c r="A1040" s="1">
        <v>1039</v>
      </c>
      <c r="B1040" s="1" t="str">
        <f t="shared" si="16"/>
        <v>17</v>
      </c>
      <c r="C1040" s="2">
        <v>5717404866</v>
      </c>
      <c r="D1040" s="4" t="s">
        <v>120</v>
      </c>
      <c r="E1040" s="5" t="s">
        <v>2652</v>
      </c>
      <c r="F1040" s="6" t="s">
        <v>2653</v>
      </c>
      <c r="G1040" s="7" t="s">
        <v>119</v>
      </c>
      <c r="H1040" s="7" t="s">
        <v>1147</v>
      </c>
      <c r="I1040" s="7"/>
      <c r="J1040" s="7" t="s">
        <v>311</v>
      </c>
      <c r="K1040" s="7" t="s">
        <v>311</v>
      </c>
      <c r="L1040" s="7" t="s">
        <v>24</v>
      </c>
      <c r="M1040" s="8" t="s">
        <v>5463</v>
      </c>
    </row>
    <row r="1041" spans="1:13">
      <c r="A1041" s="1">
        <v>1040</v>
      </c>
      <c r="B1041" s="1" t="str">
        <f t="shared" si="16"/>
        <v>17</v>
      </c>
      <c r="C1041" s="2">
        <v>5717406448</v>
      </c>
      <c r="D1041" s="4" t="s">
        <v>120</v>
      </c>
      <c r="E1041" s="5" t="s">
        <v>131</v>
      </c>
      <c r="F1041" s="6" t="s">
        <v>2654</v>
      </c>
      <c r="G1041" s="7" t="s">
        <v>119</v>
      </c>
      <c r="H1041" s="7" t="s">
        <v>1120</v>
      </c>
      <c r="I1041" s="7"/>
      <c r="J1041" s="7" t="s">
        <v>311</v>
      </c>
      <c r="K1041" s="7" t="s">
        <v>311</v>
      </c>
      <c r="L1041" s="7" t="s">
        <v>24</v>
      </c>
      <c r="M1041" s="8" t="s">
        <v>5463</v>
      </c>
    </row>
    <row r="1042" spans="1:13">
      <c r="A1042" s="1">
        <v>1041</v>
      </c>
      <c r="B1042" s="1" t="str">
        <f t="shared" si="16"/>
        <v>17</v>
      </c>
      <c r="C1042" s="2">
        <v>59170741385</v>
      </c>
      <c r="D1042" s="4" t="s">
        <v>120</v>
      </c>
      <c r="E1042" s="5" t="s">
        <v>2655</v>
      </c>
      <c r="F1042" s="6" t="s">
        <v>2656</v>
      </c>
      <c r="G1042" s="7" t="s">
        <v>119</v>
      </c>
      <c r="H1042" s="7" t="s">
        <v>1147</v>
      </c>
      <c r="I1042" s="7"/>
      <c r="J1042" s="7" t="s">
        <v>311</v>
      </c>
      <c r="K1042" s="7" t="s">
        <v>311</v>
      </c>
      <c r="L1042" s="7" t="s">
        <v>24</v>
      </c>
      <c r="M1042" s="8" t="s">
        <v>5463</v>
      </c>
    </row>
    <row r="1043" spans="1:13">
      <c r="A1043" s="1">
        <v>1042</v>
      </c>
      <c r="B1043" s="1" t="str">
        <f t="shared" si="16"/>
        <v>17</v>
      </c>
      <c r="C1043" s="2">
        <v>5717403184</v>
      </c>
      <c r="D1043" s="4" t="s">
        <v>120</v>
      </c>
      <c r="E1043" s="5" t="s">
        <v>124</v>
      </c>
      <c r="F1043" s="6" t="s">
        <v>2657</v>
      </c>
      <c r="G1043" s="7" t="s">
        <v>119</v>
      </c>
      <c r="H1043" s="7" t="s">
        <v>973</v>
      </c>
      <c r="I1043" s="7"/>
      <c r="J1043" s="7" t="s">
        <v>311</v>
      </c>
      <c r="K1043" s="7" t="s">
        <v>311</v>
      </c>
      <c r="L1043" s="7" t="s">
        <v>24</v>
      </c>
      <c r="M1043" s="8" t="s">
        <v>5463</v>
      </c>
    </row>
    <row r="1044" spans="1:13">
      <c r="A1044" s="1">
        <v>1043</v>
      </c>
      <c r="B1044" s="1" t="str">
        <f t="shared" si="16"/>
        <v>17</v>
      </c>
      <c r="C1044" s="2">
        <v>5717411086</v>
      </c>
      <c r="D1044" s="4" t="s">
        <v>120</v>
      </c>
      <c r="E1044" s="5" t="s">
        <v>2658</v>
      </c>
      <c r="F1044" s="6" t="s">
        <v>1237</v>
      </c>
      <c r="G1044" s="7" t="s">
        <v>119</v>
      </c>
      <c r="H1044" s="7" t="s">
        <v>1016</v>
      </c>
      <c r="I1044" s="7"/>
      <c r="J1044" s="7" t="s">
        <v>311</v>
      </c>
      <c r="K1044" s="7" t="s">
        <v>311</v>
      </c>
      <c r="L1044" s="7" t="s">
        <v>24</v>
      </c>
      <c r="M1044" s="8" t="s">
        <v>5463</v>
      </c>
    </row>
    <row r="1045" spans="1:13">
      <c r="A1045" s="1">
        <v>1044</v>
      </c>
      <c r="B1045" s="1" t="str">
        <f t="shared" si="16"/>
        <v>17</v>
      </c>
      <c r="C1045" s="2">
        <v>5617406726</v>
      </c>
      <c r="D1045" s="4" t="s">
        <v>121</v>
      </c>
      <c r="E1045" s="5" t="s">
        <v>665</v>
      </c>
      <c r="F1045" s="6" t="s">
        <v>2659</v>
      </c>
      <c r="G1045" s="7" t="s">
        <v>119</v>
      </c>
      <c r="H1045" s="7" t="s">
        <v>1147</v>
      </c>
      <c r="I1045" s="7"/>
      <c r="J1045" s="7" t="s">
        <v>311</v>
      </c>
      <c r="K1045" s="7" t="s">
        <v>311</v>
      </c>
      <c r="L1045" s="7" t="s">
        <v>24</v>
      </c>
      <c r="M1045" s="8" t="s">
        <v>5463</v>
      </c>
    </row>
    <row r="1046" spans="1:13">
      <c r="A1046" s="1">
        <v>1045</v>
      </c>
      <c r="B1046" s="1" t="str">
        <f t="shared" si="16"/>
        <v>17</v>
      </c>
      <c r="C1046" s="2">
        <v>5717410517</v>
      </c>
      <c r="D1046" s="4" t="s">
        <v>120</v>
      </c>
      <c r="E1046" s="5" t="s">
        <v>397</v>
      </c>
      <c r="F1046" s="6" t="s">
        <v>1241</v>
      </c>
      <c r="G1046" s="7" t="s">
        <v>119</v>
      </c>
      <c r="H1046" s="7" t="s">
        <v>1036</v>
      </c>
      <c r="I1046" s="7"/>
      <c r="J1046" s="7" t="s">
        <v>311</v>
      </c>
      <c r="K1046" s="7" t="s">
        <v>311</v>
      </c>
      <c r="L1046" s="7" t="s">
        <v>24</v>
      </c>
      <c r="M1046" s="8" t="s">
        <v>5463</v>
      </c>
    </row>
    <row r="1047" spans="1:13">
      <c r="A1047" s="1">
        <v>1046</v>
      </c>
      <c r="B1047" s="1" t="str">
        <f t="shared" si="16"/>
        <v>17</v>
      </c>
      <c r="C1047" s="2">
        <v>5717402934</v>
      </c>
      <c r="D1047" s="4" t="s">
        <v>120</v>
      </c>
      <c r="E1047" s="5" t="s">
        <v>917</v>
      </c>
      <c r="F1047" s="6" t="s">
        <v>2660</v>
      </c>
      <c r="G1047" s="7" t="s">
        <v>119</v>
      </c>
      <c r="H1047" s="7" t="s">
        <v>973</v>
      </c>
      <c r="I1047" s="7"/>
      <c r="J1047" s="7" t="s">
        <v>311</v>
      </c>
      <c r="K1047" s="7" t="s">
        <v>311</v>
      </c>
      <c r="L1047" s="7" t="s">
        <v>24</v>
      </c>
      <c r="M1047" s="8" t="s">
        <v>5463</v>
      </c>
    </row>
    <row r="1048" spans="1:13">
      <c r="A1048" s="1">
        <v>1047</v>
      </c>
      <c r="B1048" s="1" t="str">
        <f t="shared" si="16"/>
        <v>17</v>
      </c>
      <c r="C1048" s="2">
        <v>5717406839</v>
      </c>
      <c r="D1048" s="4" t="s">
        <v>120</v>
      </c>
      <c r="E1048" s="5" t="s">
        <v>2661</v>
      </c>
      <c r="F1048" s="6" t="s">
        <v>2662</v>
      </c>
      <c r="G1048" s="7" t="s">
        <v>119</v>
      </c>
      <c r="H1048" s="7" t="s">
        <v>1082</v>
      </c>
      <c r="I1048" s="7"/>
      <c r="J1048" s="7" t="s">
        <v>311</v>
      </c>
      <c r="K1048" s="7" t="s">
        <v>311</v>
      </c>
      <c r="L1048" s="7" t="s">
        <v>24</v>
      </c>
      <c r="M1048" s="8" t="s">
        <v>5463</v>
      </c>
    </row>
    <row r="1049" spans="1:13">
      <c r="A1049" s="1">
        <v>1048</v>
      </c>
      <c r="B1049" s="1" t="str">
        <f t="shared" si="16"/>
        <v>17</v>
      </c>
      <c r="C1049" s="2">
        <v>5717407827</v>
      </c>
      <c r="D1049" s="4" t="s">
        <v>120</v>
      </c>
      <c r="E1049" s="5" t="s">
        <v>127</v>
      </c>
      <c r="F1049" s="6" t="s">
        <v>2663</v>
      </c>
      <c r="G1049" s="7" t="s">
        <v>119</v>
      </c>
      <c r="H1049" s="7" t="s">
        <v>1147</v>
      </c>
      <c r="I1049" s="7"/>
      <c r="J1049" s="7" t="s">
        <v>311</v>
      </c>
      <c r="K1049" s="7" t="s">
        <v>311</v>
      </c>
      <c r="L1049" s="7" t="s">
        <v>24</v>
      </c>
      <c r="M1049" s="8" t="s">
        <v>5463</v>
      </c>
    </row>
    <row r="1050" spans="1:13">
      <c r="A1050" s="1">
        <v>1049</v>
      </c>
      <c r="B1050" s="1" t="str">
        <f t="shared" si="16"/>
        <v>17</v>
      </c>
      <c r="C1050" s="2">
        <v>5717411897</v>
      </c>
      <c r="D1050" s="4" t="s">
        <v>120</v>
      </c>
      <c r="E1050" s="5" t="s">
        <v>2664</v>
      </c>
      <c r="F1050" s="6" t="s">
        <v>2665</v>
      </c>
      <c r="G1050" s="7" t="s">
        <v>119</v>
      </c>
      <c r="H1050" s="7" t="s">
        <v>1082</v>
      </c>
      <c r="I1050" s="7"/>
      <c r="J1050" s="7" t="s">
        <v>311</v>
      </c>
      <c r="K1050" s="7" t="s">
        <v>311</v>
      </c>
      <c r="L1050" s="7" t="s">
        <v>24</v>
      </c>
      <c r="M1050" s="8" t="s">
        <v>5463</v>
      </c>
    </row>
    <row r="1051" spans="1:13">
      <c r="A1051" s="1">
        <v>1050</v>
      </c>
      <c r="B1051" s="1" t="str">
        <f t="shared" si="16"/>
        <v>17</v>
      </c>
      <c r="C1051" s="2">
        <v>59170360085</v>
      </c>
      <c r="D1051" s="4" t="s">
        <v>121</v>
      </c>
      <c r="E1051" s="5" t="s">
        <v>2666</v>
      </c>
      <c r="F1051" s="6" t="s">
        <v>2667</v>
      </c>
      <c r="G1051" s="7" t="s">
        <v>119</v>
      </c>
      <c r="H1051" s="7" t="s">
        <v>311</v>
      </c>
      <c r="I1051" s="7"/>
      <c r="J1051" s="7" t="s">
        <v>311</v>
      </c>
      <c r="K1051" s="7" t="s">
        <v>311</v>
      </c>
      <c r="L1051" s="7" t="s">
        <v>24</v>
      </c>
      <c r="M1051" s="8" t="s">
        <v>242</v>
      </c>
    </row>
    <row r="1052" spans="1:13">
      <c r="A1052" s="1">
        <v>1051</v>
      </c>
      <c r="B1052" s="1" t="str">
        <f t="shared" si="16"/>
        <v>17</v>
      </c>
      <c r="C1052" s="2">
        <v>5717400828</v>
      </c>
      <c r="D1052" s="4" t="s">
        <v>120</v>
      </c>
      <c r="E1052" s="5" t="s">
        <v>883</v>
      </c>
      <c r="F1052" s="6" t="s">
        <v>2668</v>
      </c>
      <c r="G1052" s="7" t="s">
        <v>119</v>
      </c>
      <c r="H1052" s="7" t="s">
        <v>1082</v>
      </c>
      <c r="I1052" s="7"/>
      <c r="J1052" s="7" t="s">
        <v>311</v>
      </c>
      <c r="K1052" s="7" t="s">
        <v>311</v>
      </c>
      <c r="L1052" s="7" t="s">
        <v>24</v>
      </c>
      <c r="M1052" s="8" t="s">
        <v>5463</v>
      </c>
    </row>
    <row r="1053" spans="1:13">
      <c r="A1053" s="1">
        <v>1052</v>
      </c>
      <c r="B1053" s="1" t="str">
        <f t="shared" si="16"/>
        <v>17</v>
      </c>
      <c r="C1053" s="2">
        <v>5717400383</v>
      </c>
      <c r="D1053" s="4" t="s">
        <v>120</v>
      </c>
      <c r="E1053" s="5" t="s">
        <v>2669</v>
      </c>
      <c r="F1053" s="6" t="s">
        <v>2670</v>
      </c>
      <c r="G1053" s="7" t="s">
        <v>119</v>
      </c>
      <c r="H1053" s="7" t="s">
        <v>1082</v>
      </c>
      <c r="I1053" s="7"/>
      <c r="J1053" s="7" t="s">
        <v>311</v>
      </c>
      <c r="K1053" s="7" t="s">
        <v>311</v>
      </c>
      <c r="L1053" s="7" t="s">
        <v>24</v>
      </c>
      <c r="M1053" s="8" t="s">
        <v>5463</v>
      </c>
    </row>
    <row r="1054" spans="1:13">
      <c r="A1054" s="1">
        <v>1053</v>
      </c>
      <c r="B1054" s="1" t="str">
        <f t="shared" si="16"/>
        <v>17</v>
      </c>
      <c r="C1054" s="2">
        <v>5517405993</v>
      </c>
      <c r="D1054" s="4" t="s">
        <v>120</v>
      </c>
      <c r="E1054" s="5" t="s">
        <v>1011</v>
      </c>
      <c r="F1054" s="6" t="s">
        <v>2671</v>
      </c>
      <c r="G1054" s="7" t="s">
        <v>119</v>
      </c>
      <c r="H1054" s="7" t="s">
        <v>1016</v>
      </c>
      <c r="I1054" s="7"/>
      <c r="J1054" s="7" t="s">
        <v>311</v>
      </c>
      <c r="K1054" s="7" t="s">
        <v>311</v>
      </c>
      <c r="L1054" s="7" t="s">
        <v>24</v>
      </c>
      <c r="M1054" s="8" t="s">
        <v>5463</v>
      </c>
    </row>
    <row r="1055" spans="1:13">
      <c r="A1055" s="1">
        <v>1054</v>
      </c>
      <c r="B1055" s="1" t="str">
        <f t="shared" si="16"/>
        <v>17</v>
      </c>
      <c r="C1055" s="2">
        <v>5517406325</v>
      </c>
      <c r="D1055" s="4" t="s">
        <v>121</v>
      </c>
      <c r="E1055" s="5" t="s">
        <v>2672</v>
      </c>
      <c r="F1055" s="6" t="s">
        <v>2673</v>
      </c>
      <c r="G1055" s="7" t="s">
        <v>119</v>
      </c>
      <c r="H1055" s="7" t="s">
        <v>1120</v>
      </c>
      <c r="I1055" s="7"/>
      <c r="J1055" s="7" t="s">
        <v>311</v>
      </c>
      <c r="K1055" s="7" t="s">
        <v>311</v>
      </c>
      <c r="L1055" s="7" t="s">
        <v>24</v>
      </c>
      <c r="M1055" s="8" t="s">
        <v>5463</v>
      </c>
    </row>
    <row r="1056" spans="1:13">
      <c r="A1056" s="1">
        <v>1055</v>
      </c>
      <c r="B1056" s="1" t="str">
        <f t="shared" si="16"/>
        <v>17</v>
      </c>
      <c r="C1056" s="2">
        <v>5517406419</v>
      </c>
      <c r="D1056" s="4" t="s">
        <v>120</v>
      </c>
      <c r="E1056" s="5" t="s">
        <v>2674</v>
      </c>
      <c r="F1056" s="6" t="s">
        <v>2675</v>
      </c>
      <c r="G1056" s="7" t="s">
        <v>119</v>
      </c>
      <c r="H1056" s="7" t="s">
        <v>1082</v>
      </c>
      <c r="I1056" s="7"/>
      <c r="J1056" s="7" t="s">
        <v>311</v>
      </c>
      <c r="K1056" s="7" t="s">
        <v>311</v>
      </c>
      <c r="L1056" s="7" t="s">
        <v>24</v>
      </c>
      <c r="M1056" s="8" t="s">
        <v>5463</v>
      </c>
    </row>
    <row r="1057" spans="1:13">
      <c r="A1057" s="1">
        <v>1056</v>
      </c>
      <c r="B1057" s="1" t="str">
        <f t="shared" si="16"/>
        <v>17</v>
      </c>
      <c r="C1057" s="2">
        <v>5617403525</v>
      </c>
      <c r="D1057" s="4" t="s">
        <v>120</v>
      </c>
      <c r="E1057" s="5" t="s">
        <v>2676</v>
      </c>
      <c r="F1057" s="6" t="s">
        <v>1001</v>
      </c>
      <c r="G1057" s="7" t="s">
        <v>119</v>
      </c>
      <c r="H1057" s="7" t="s">
        <v>1147</v>
      </c>
      <c r="I1057" s="7"/>
      <c r="J1057" s="7" t="s">
        <v>311</v>
      </c>
      <c r="K1057" s="7" t="s">
        <v>311</v>
      </c>
      <c r="L1057" s="7" t="s">
        <v>24</v>
      </c>
      <c r="M1057" s="8" t="s">
        <v>5463</v>
      </c>
    </row>
    <row r="1058" spans="1:13">
      <c r="A1058" s="1">
        <v>1057</v>
      </c>
      <c r="B1058" s="1" t="str">
        <f t="shared" si="16"/>
        <v>17</v>
      </c>
      <c r="C1058" s="2">
        <v>5617404988</v>
      </c>
      <c r="D1058" s="4" t="s">
        <v>121</v>
      </c>
      <c r="E1058" s="5" t="s">
        <v>2677</v>
      </c>
      <c r="F1058" s="6" t="s">
        <v>2678</v>
      </c>
      <c r="G1058" s="7" t="s">
        <v>119</v>
      </c>
      <c r="H1058" s="7" t="s">
        <v>973</v>
      </c>
      <c r="I1058" s="7"/>
      <c r="J1058" s="7" t="s">
        <v>311</v>
      </c>
      <c r="K1058" s="7" t="s">
        <v>311</v>
      </c>
      <c r="L1058" s="7" t="s">
        <v>24</v>
      </c>
      <c r="M1058" s="8" t="s">
        <v>5463</v>
      </c>
    </row>
    <row r="1059" spans="1:13">
      <c r="A1059" s="1">
        <v>1058</v>
      </c>
      <c r="B1059" s="1" t="str">
        <f t="shared" si="16"/>
        <v>17</v>
      </c>
      <c r="C1059" s="2">
        <v>5617403549</v>
      </c>
      <c r="D1059" s="4" t="s">
        <v>120</v>
      </c>
      <c r="E1059" s="5" t="s">
        <v>325</v>
      </c>
      <c r="F1059" s="6" t="s">
        <v>2679</v>
      </c>
      <c r="G1059" s="7" t="s">
        <v>119</v>
      </c>
      <c r="H1059" s="7" t="s">
        <v>1082</v>
      </c>
      <c r="I1059" s="7"/>
      <c r="J1059" s="7" t="s">
        <v>311</v>
      </c>
      <c r="K1059" s="7" t="s">
        <v>311</v>
      </c>
      <c r="L1059" s="7" t="s">
        <v>24</v>
      </c>
      <c r="M1059" s="8" t="s">
        <v>5463</v>
      </c>
    </row>
    <row r="1060" spans="1:13">
      <c r="A1060" s="1">
        <v>1059</v>
      </c>
      <c r="B1060" s="1" t="str">
        <f t="shared" si="16"/>
        <v>17</v>
      </c>
      <c r="C1060" s="2">
        <v>5617402339</v>
      </c>
      <c r="D1060" s="4" t="s">
        <v>120</v>
      </c>
      <c r="E1060" s="5" t="s">
        <v>2680</v>
      </c>
      <c r="F1060" s="6" t="s">
        <v>2681</v>
      </c>
      <c r="G1060" s="7" t="s">
        <v>119</v>
      </c>
      <c r="H1060" s="7" t="s">
        <v>1016</v>
      </c>
      <c r="I1060" s="7"/>
      <c r="J1060" s="7" t="s">
        <v>311</v>
      </c>
      <c r="K1060" s="7" t="s">
        <v>311</v>
      </c>
      <c r="L1060" s="7" t="s">
        <v>24</v>
      </c>
      <c r="M1060" s="8" t="s">
        <v>5463</v>
      </c>
    </row>
    <row r="1061" spans="1:13">
      <c r="A1061" s="1">
        <v>1060</v>
      </c>
      <c r="B1061" s="1" t="str">
        <f t="shared" si="16"/>
        <v>17</v>
      </c>
      <c r="C1061" s="2">
        <v>5617403734</v>
      </c>
      <c r="D1061" s="4" t="s">
        <v>120</v>
      </c>
      <c r="E1061" s="5" t="s">
        <v>844</v>
      </c>
      <c r="F1061" s="6" t="s">
        <v>2682</v>
      </c>
      <c r="G1061" s="7" t="s">
        <v>119</v>
      </c>
      <c r="H1061" s="7" t="s">
        <v>1072</v>
      </c>
      <c r="I1061" s="7"/>
      <c r="J1061" s="7" t="s">
        <v>311</v>
      </c>
      <c r="K1061" s="7" t="s">
        <v>311</v>
      </c>
      <c r="L1061" s="7" t="s">
        <v>24</v>
      </c>
      <c r="M1061" s="8" t="s">
        <v>5463</v>
      </c>
    </row>
    <row r="1062" spans="1:13">
      <c r="A1062" s="1">
        <v>1061</v>
      </c>
      <c r="B1062" s="1" t="str">
        <f t="shared" si="16"/>
        <v>17</v>
      </c>
      <c r="C1062" s="2">
        <v>5617407107</v>
      </c>
      <c r="D1062" s="4" t="s">
        <v>120</v>
      </c>
      <c r="E1062" s="5" t="s">
        <v>687</v>
      </c>
      <c r="F1062" s="6" t="s">
        <v>2683</v>
      </c>
      <c r="G1062" s="7" t="s">
        <v>119</v>
      </c>
      <c r="H1062" s="7" t="s">
        <v>1036</v>
      </c>
      <c r="I1062" s="7"/>
      <c r="J1062" s="7" t="s">
        <v>311</v>
      </c>
      <c r="K1062" s="7" t="s">
        <v>311</v>
      </c>
      <c r="L1062" s="7" t="s">
        <v>24</v>
      </c>
      <c r="M1062" s="8" t="s">
        <v>5463</v>
      </c>
    </row>
    <row r="1063" spans="1:13">
      <c r="A1063" s="1">
        <v>1062</v>
      </c>
      <c r="B1063" s="1" t="str">
        <f t="shared" si="16"/>
        <v>17</v>
      </c>
      <c r="C1063" s="2">
        <v>5617405297</v>
      </c>
      <c r="D1063" s="4" t="s">
        <v>120</v>
      </c>
      <c r="E1063" s="5" t="s">
        <v>912</v>
      </c>
      <c r="F1063" s="6" t="s">
        <v>2684</v>
      </c>
      <c r="G1063" s="7" t="s">
        <v>119</v>
      </c>
      <c r="H1063" s="7" t="s">
        <v>973</v>
      </c>
      <c r="I1063" s="7"/>
      <c r="J1063" s="7" t="s">
        <v>311</v>
      </c>
      <c r="K1063" s="7" t="s">
        <v>311</v>
      </c>
      <c r="L1063" s="7" t="s">
        <v>24</v>
      </c>
      <c r="M1063" s="8" t="s">
        <v>5463</v>
      </c>
    </row>
    <row r="1064" spans="1:13">
      <c r="A1064" s="1">
        <v>1063</v>
      </c>
      <c r="B1064" s="1" t="str">
        <f t="shared" si="16"/>
        <v>17</v>
      </c>
      <c r="C1064" s="2">
        <v>5717404547</v>
      </c>
      <c r="D1064" s="4" t="s">
        <v>120</v>
      </c>
      <c r="E1064" s="5" t="s">
        <v>2685</v>
      </c>
      <c r="F1064" s="6" t="s">
        <v>2686</v>
      </c>
      <c r="G1064" s="7" t="s">
        <v>119</v>
      </c>
      <c r="H1064" s="7" t="s">
        <v>1147</v>
      </c>
      <c r="I1064" s="7"/>
      <c r="J1064" s="7" t="s">
        <v>311</v>
      </c>
      <c r="K1064" s="7" t="s">
        <v>311</v>
      </c>
      <c r="L1064" s="7" t="s">
        <v>24</v>
      </c>
      <c r="M1064" s="8" t="s">
        <v>5463</v>
      </c>
    </row>
    <row r="1065" spans="1:13">
      <c r="A1065" s="1">
        <v>1064</v>
      </c>
      <c r="B1065" s="1" t="str">
        <f t="shared" si="16"/>
        <v>17</v>
      </c>
      <c r="C1065" s="2">
        <v>5717411914</v>
      </c>
      <c r="D1065" s="4" t="s">
        <v>120</v>
      </c>
      <c r="E1065" s="5" t="s">
        <v>177</v>
      </c>
      <c r="F1065" s="6" t="s">
        <v>2687</v>
      </c>
      <c r="G1065" s="7" t="s">
        <v>119</v>
      </c>
      <c r="H1065" s="7" t="s">
        <v>1082</v>
      </c>
      <c r="I1065" s="7"/>
      <c r="J1065" s="7" t="s">
        <v>311</v>
      </c>
      <c r="K1065" s="7" t="s">
        <v>311</v>
      </c>
      <c r="L1065" s="7" t="s">
        <v>24</v>
      </c>
      <c r="M1065" s="8" t="s">
        <v>5463</v>
      </c>
    </row>
    <row r="1066" spans="1:13">
      <c r="A1066" s="1">
        <v>1065</v>
      </c>
      <c r="B1066" s="1" t="str">
        <f t="shared" si="16"/>
        <v>17</v>
      </c>
      <c r="C1066" s="2">
        <v>5717410168</v>
      </c>
      <c r="D1066" s="4" t="s">
        <v>120</v>
      </c>
      <c r="E1066" s="5" t="s">
        <v>367</v>
      </c>
      <c r="F1066" s="6" t="s">
        <v>2688</v>
      </c>
      <c r="G1066" s="7" t="s">
        <v>119</v>
      </c>
      <c r="H1066" s="7" t="s">
        <v>1082</v>
      </c>
      <c r="I1066" s="7"/>
      <c r="J1066" s="7" t="s">
        <v>311</v>
      </c>
      <c r="K1066" s="7" t="s">
        <v>311</v>
      </c>
      <c r="L1066" s="7" t="s">
        <v>24</v>
      </c>
      <c r="M1066" s="8" t="s">
        <v>5463</v>
      </c>
    </row>
    <row r="1067" spans="1:13">
      <c r="A1067" s="1">
        <v>1066</v>
      </c>
      <c r="B1067" s="1" t="str">
        <f t="shared" si="16"/>
        <v>17</v>
      </c>
      <c r="C1067" s="2">
        <v>5717404671</v>
      </c>
      <c r="D1067" s="4" t="s">
        <v>120</v>
      </c>
      <c r="E1067" s="5" t="s">
        <v>925</v>
      </c>
      <c r="F1067" s="6" t="s">
        <v>2689</v>
      </c>
      <c r="G1067" s="7" t="s">
        <v>119</v>
      </c>
      <c r="H1067" s="7" t="s">
        <v>1147</v>
      </c>
      <c r="I1067" s="7"/>
      <c r="J1067" s="7" t="s">
        <v>311</v>
      </c>
      <c r="K1067" s="7" t="s">
        <v>311</v>
      </c>
      <c r="L1067" s="7" t="s">
        <v>24</v>
      </c>
      <c r="M1067" s="8" t="s">
        <v>5463</v>
      </c>
    </row>
    <row r="1068" spans="1:13">
      <c r="A1068" s="1">
        <v>1067</v>
      </c>
      <c r="B1068" s="1" t="str">
        <f t="shared" si="16"/>
        <v>17</v>
      </c>
      <c r="C1068" s="2">
        <v>5717410092</v>
      </c>
      <c r="D1068" s="4" t="s">
        <v>120</v>
      </c>
      <c r="E1068" s="5" t="s">
        <v>498</v>
      </c>
      <c r="F1068" s="6" t="s">
        <v>2690</v>
      </c>
      <c r="G1068" s="7" t="s">
        <v>119</v>
      </c>
      <c r="H1068" s="7" t="s">
        <v>1082</v>
      </c>
      <c r="I1068" s="7"/>
      <c r="J1068" s="7" t="s">
        <v>311</v>
      </c>
      <c r="K1068" s="7" t="s">
        <v>311</v>
      </c>
      <c r="L1068" s="7" t="s">
        <v>24</v>
      </c>
      <c r="M1068" s="8" t="s">
        <v>5463</v>
      </c>
    </row>
    <row r="1069" spans="1:13">
      <c r="A1069" s="1">
        <v>1068</v>
      </c>
      <c r="B1069" s="1" t="str">
        <f t="shared" si="16"/>
        <v>17</v>
      </c>
      <c r="C1069" s="2">
        <v>5717401113</v>
      </c>
      <c r="D1069" s="4" t="s">
        <v>120</v>
      </c>
      <c r="E1069" s="5" t="s">
        <v>936</v>
      </c>
      <c r="F1069" s="6" t="s">
        <v>2691</v>
      </c>
      <c r="G1069" s="7" t="s">
        <v>119</v>
      </c>
      <c r="H1069" s="7" t="s">
        <v>1082</v>
      </c>
      <c r="I1069" s="7"/>
      <c r="J1069" s="7" t="s">
        <v>311</v>
      </c>
      <c r="K1069" s="7" t="s">
        <v>311</v>
      </c>
      <c r="L1069" s="7" t="s">
        <v>24</v>
      </c>
      <c r="M1069" s="8" t="s">
        <v>5463</v>
      </c>
    </row>
    <row r="1070" spans="1:13">
      <c r="A1070" s="1">
        <v>1069</v>
      </c>
      <c r="B1070" s="1" t="str">
        <f t="shared" si="16"/>
        <v>17</v>
      </c>
      <c r="C1070" s="2">
        <v>5717402822</v>
      </c>
      <c r="D1070" s="4" t="s">
        <v>120</v>
      </c>
      <c r="E1070" s="5" t="s">
        <v>2391</v>
      </c>
      <c r="F1070" s="6" t="s">
        <v>2692</v>
      </c>
      <c r="G1070" s="7" t="s">
        <v>119</v>
      </c>
      <c r="H1070" s="7" t="s">
        <v>973</v>
      </c>
      <c r="I1070" s="7"/>
      <c r="J1070" s="7" t="s">
        <v>311</v>
      </c>
      <c r="K1070" s="7" t="s">
        <v>311</v>
      </c>
      <c r="L1070" s="7" t="s">
        <v>24</v>
      </c>
      <c r="M1070" s="8" t="s">
        <v>5463</v>
      </c>
    </row>
    <row r="1071" spans="1:13">
      <c r="A1071" s="1">
        <v>1070</v>
      </c>
      <c r="B1071" s="1" t="str">
        <f t="shared" si="16"/>
        <v>17</v>
      </c>
      <c r="C1071" s="2">
        <v>5717408554</v>
      </c>
      <c r="D1071" s="4" t="s">
        <v>120</v>
      </c>
      <c r="E1071" s="5" t="s">
        <v>2693</v>
      </c>
      <c r="F1071" s="6" t="s">
        <v>1090</v>
      </c>
      <c r="G1071" s="7" t="s">
        <v>119</v>
      </c>
      <c r="H1071" s="7" t="s">
        <v>1036</v>
      </c>
      <c r="I1071" s="7"/>
      <c r="J1071" s="7" t="s">
        <v>311</v>
      </c>
      <c r="K1071" s="7" t="s">
        <v>311</v>
      </c>
      <c r="L1071" s="7" t="s">
        <v>24</v>
      </c>
      <c r="M1071" s="8" t="s">
        <v>5463</v>
      </c>
    </row>
    <row r="1072" spans="1:13">
      <c r="A1072" s="1">
        <v>1071</v>
      </c>
      <c r="B1072" s="1" t="str">
        <f t="shared" si="16"/>
        <v>17</v>
      </c>
      <c r="C1072" s="2">
        <v>5717404884</v>
      </c>
      <c r="D1072" s="4" t="s">
        <v>120</v>
      </c>
      <c r="E1072" s="5" t="s">
        <v>2694</v>
      </c>
      <c r="F1072" s="6" t="s">
        <v>2695</v>
      </c>
      <c r="G1072" s="7" t="s">
        <v>119</v>
      </c>
      <c r="H1072" s="7" t="s">
        <v>1147</v>
      </c>
      <c r="I1072" s="7"/>
      <c r="J1072" s="7" t="s">
        <v>311</v>
      </c>
      <c r="K1072" s="7" t="s">
        <v>311</v>
      </c>
      <c r="L1072" s="7" t="s">
        <v>24</v>
      </c>
      <c r="M1072" s="8" t="s">
        <v>5463</v>
      </c>
    </row>
    <row r="1073" spans="1:13">
      <c r="A1073" s="1">
        <v>1072</v>
      </c>
      <c r="B1073" s="1" t="str">
        <f t="shared" si="16"/>
        <v>17</v>
      </c>
      <c r="C1073" s="2">
        <v>5717406693</v>
      </c>
      <c r="D1073" s="4" t="s">
        <v>120</v>
      </c>
      <c r="E1073" s="5" t="s">
        <v>2696</v>
      </c>
      <c r="F1073" s="6" t="s">
        <v>2697</v>
      </c>
      <c r="G1073" s="7" t="s">
        <v>119</v>
      </c>
      <c r="H1073" s="7" t="s">
        <v>1082</v>
      </c>
      <c r="I1073" s="7"/>
      <c r="J1073" s="7" t="s">
        <v>311</v>
      </c>
      <c r="K1073" s="7" t="s">
        <v>311</v>
      </c>
      <c r="L1073" s="7" t="s">
        <v>24</v>
      </c>
      <c r="M1073" s="8" t="s">
        <v>5463</v>
      </c>
    </row>
    <row r="1074" spans="1:13">
      <c r="A1074" s="1">
        <v>1073</v>
      </c>
      <c r="B1074" s="1" t="str">
        <f t="shared" si="16"/>
        <v>17</v>
      </c>
      <c r="C1074" s="2">
        <v>5717411969</v>
      </c>
      <c r="D1074" s="4" t="s">
        <v>120</v>
      </c>
      <c r="E1074" s="5" t="s">
        <v>2698</v>
      </c>
      <c r="F1074" s="6" t="s">
        <v>2699</v>
      </c>
      <c r="G1074" s="7" t="s">
        <v>119</v>
      </c>
      <c r="H1074" s="7" t="s">
        <v>1082</v>
      </c>
      <c r="I1074" s="7"/>
      <c r="J1074" s="7" t="s">
        <v>311</v>
      </c>
      <c r="K1074" s="7" t="s">
        <v>311</v>
      </c>
      <c r="L1074" s="7" t="s">
        <v>24</v>
      </c>
      <c r="M1074" s="8" t="s">
        <v>5463</v>
      </c>
    </row>
    <row r="1075" spans="1:13">
      <c r="A1075" s="1">
        <v>1074</v>
      </c>
      <c r="B1075" s="1" t="str">
        <f t="shared" si="16"/>
        <v>17</v>
      </c>
      <c r="C1075" s="2">
        <v>5717411453</v>
      </c>
      <c r="D1075" s="4" t="s">
        <v>120</v>
      </c>
      <c r="E1075" s="5" t="s">
        <v>2700</v>
      </c>
      <c r="F1075" s="6" t="s">
        <v>2701</v>
      </c>
      <c r="G1075" s="7" t="s">
        <v>119</v>
      </c>
      <c r="H1075" s="7" t="s">
        <v>1072</v>
      </c>
      <c r="I1075" s="7"/>
      <c r="J1075" s="7" t="s">
        <v>311</v>
      </c>
      <c r="K1075" s="7" t="s">
        <v>311</v>
      </c>
      <c r="L1075" s="7" t="s">
        <v>24</v>
      </c>
      <c r="M1075" s="8" t="s">
        <v>5463</v>
      </c>
    </row>
    <row r="1076" spans="1:13">
      <c r="A1076" s="1">
        <v>1075</v>
      </c>
      <c r="B1076" s="1" t="str">
        <f t="shared" si="16"/>
        <v>17</v>
      </c>
      <c r="C1076" s="2">
        <v>5617410527</v>
      </c>
      <c r="D1076" s="4" t="s">
        <v>120</v>
      </c>
      <c r="E1076" s="5" t="s">
        <v>2702</v>
      </c>
      <c r="F1076" s="6" t="s">
        <v>2703</v>
      </c>
      <c r="G1076" s="7" t="s">
        <v>119</v>
      </c>
      <c r="H1076" s="7" t="s">
        <v>1082</v>
      </c>
      <c r="I1076" s="7"/>
      <c r="J1076" s="7" t="s">
        <v>311</v>
      </c>
      <c r="K1076" s="7" t="s">
        <v>311</v>
      </c>
      <c r="L1076" s="7" t="s">
        <v>24</v>
      </c>
      <c r="M1076" s="8" t="s">
        <v>5463</v>
      </c>
    </row>
    <row r="1077" spans="1:13">
      <c r="A1077" s="1">
        <v>1076</v>
      </c>
      <c r="B1077" s="1" t="str">
        <f t="shared" si="16"/>
        <v>17</v>
      </c>
      <c r="C1077" s="2">
        <v>5717404017</v>
      </c>
      <c r="D1077" s="4" t="s">
        <v>121</v>
      </c>
      <c r="E1077" s="5" t="s">
        <v>2704</v>
      </c>
      <c r="F1077" s="6" t="s">
        <v>389</v>
      </c>
      <c r="G1077" s="7" t="s">
        <v>119</v>
      </c>
      <c r="H1077" s="7" t="s">
        <v>1016</v>
      </c>
      <c r="I1077" s="7"/>
      <c r="J1077" s="7" t="s">
        <v>311</v>
      </c>
      <c r="K1077" s="7" t="s">
        <v>311</v>
      </c>
      <c r="L1077" s="7" t="s">
        <v>24</v>
      </c>
      <c r="M1077" s="8" t="s">
        <v>5463</v>
      </c>
    </row>
    <row r="1078" spans="1:13">
      <c r="A1078" s="1">
        <v>1077</v>
      </c>
      <c r="B1078" s="1" t="str">
        <f t="shared" si="16"/>
        <v>17</v>
      </c>
      <c r="C1078" s="2">
        <v>5717410102</v>
      </c>
      <c r="D1078" s="4" t="s">
        <v>121</v>
      </c>
      <c r="E1078" s="5" t="s">
        <v>2705</v>
      </c>
      <c r="F1078" s="6" t="s">
        <v>2706</v>
      </c>
      <c r="G1078" s="7" t="s">
        <v>119</v>
      </c>
      <c r="H1078" s="7" t="s">
        <v>1082</v>
      </c>
      <c r="I1078" s="7"/>
      <c r="J1078" s="7" t="s">
        <v>311</v>
      </c>
      <c r="K1078" s="7" t="s">
        <v>311</v>
      </c>
      <c r="L1078" s="7" t="s">
        <v>24</v>
      </c>
      <c r="M1078" s="8" t="s">
        <v>5463</v>
      </c>
    </row>
    <row r="1079" spans="1:13">
      <c r="A1079" s="1">
        <v>1078</v>
      </c>
      <c r="B1079" s="1" t="str">
        <f t="shared" si="16"/>
        <v>17</v>
      </c>
      <c r="C1079" s="2">
        <v>5817600254</v>
      </c>
      <c r="D1079" s="4" t="s">
        <v>121</v>
      </c>
      <c r="E1079" s="5" t="s">
        <v>2707</v>
      </c>
      <c r="F1079" s="6" t="s">
        <v>2633</v>
      </c>
      <c r="G1079" s="7" t="s">
        <v>119</v>
      </c>
      <c r="H1079" s="7" t="s">
        <v>311</v>
      </c>
      <c r="I1079" s="7"/>
      <c r="J1079" s="7" t="s">
        <v>311</v>
      </c>
      <c r="K1079" s="7" t="s">
        <v>311</v>
      </c>
      <c r="L1079" s="7" t="s">
        <v>24</v>
      </c>
      <c r="M1079" s="8" t="s">
        <v>242</v>
      </c>
    </row>
    <row r="1080" spans="1:13">
      <c r="A1080" s="1">
        <v>1079</v>
      </c>
      <c r="B1080" s="1" t="str">
        <f t="shared" si="16"/>
        <v>17</v>
      </c>
      <c r="C1080" s="2">
        <v>5717408314</v>
      </c>
      <c r="D1080" s="4" t="s">
        <v>120</v>
      </c>
      <c r="E1080" s="5" t="s">
        <v>614</v>
      </c>
      <c r="F1080" s="6" t="s">
        <v>2708</v>
      </c>
      <c r="G1080" s="7" t="s">
        <v>119</v>
      </c>
      <c r="H1080" s="7" t="s">
        <v>973</v>
      </c>
      <c r="I1080" s="7"/>
      <c r="J1080" s="7" t="s">
        <v>311</v>
      </c>
      <c r="K1080" s="7" t="s">
        <v>311</v>
      </c>
      <c r="L1080" s="7" t="s">
        <v>24</v>
      </c>
      <c r="M1080" s="8" t="s">
        <v>5463</v>
      </c>
    </row>
    <row r="1081" spans="1:13">
      <c r="A1081" s="1">
        <v>1080</v>
      </c>
      <c r="B1081" s="1" t="str">
        <f t="shared" si="16"/>
        <v>17</v>
      </c>
      <c r="C1081" s="2">
        <v>5717407629</v>
      </c>
      <c r="D1081" s="4" t="s">
        <v>121</v>
      </c>
      <c r="E1081" s="5" t="s">
        <v>2709</v>
      </c>
      <c r="F1081" s="6" t="s">
        <v>2710</v>
      </c>
      <c r="G1081" s="7" t="s">
        <v>119</v>
      </c>
      <c r="H1081" s="7" t="s">
        <v>1016</v>
      </c>
      <c r="I1081" s="7"/>
      <c r="J1081" s="7" t="s">
        <v>311</v>
      </c>
      <c r="K1081" s="7" t="s">
        <v>311</v>
      </c>
      <c r="L1081" s="7" t="s">
        <v>24</v>
      </c>
      <c r="M1081" s="8" t="s">
        <v>5463</v>
      </c>
    </row>
    <row r="1082" spans="1:13">
      <c r="A1082" s="1">
        <v>1081</v>
      </c>
      <c r="B1082" s="1" t="str">
        <f t="shared" si="16"/>
        <v>17</v>
      </c>
      <c r="C1082" s="2">
        <v>5617400632</v>
      </c>
      <c r="D1082" s="4" t="s">
        <v>120</v>
      </c>
      <c r="E1082" s="5" t="s">
        <v>2711</v>
      </c>
      <c r="F1082" s="6" t="s">
        <v>2712</v>
      </c>
      <c r="G1082" s="7" t="s">
        <v>119</v>
      </c>
      <c r="H1082" s="7" t="s">
        <v>1082</v>
      </c>
      <c r="I1082" s="7"/>
      <c r="J1082" s="7" t="s">
        <v>311</v>
      </c>
      <c r="K1082" s="7" t="s">
        <v>311</v>
      </c>
      <c r="L1082" s="7" t="s">
        <v>24</v>
      </c>
      <c r="M1082" s="8" t="s">
        <v>5463</v>
      </c>
    </row>
    <row r="1083" spans="1:13">
      <c r="A1083" s="1">
        <v>1082</v>
      </c>
      <c r="B1083" s="1" t="str">
        <f t="shared" si="16"/>
        <v>17</v>
      </c>
      <c r="C1083" s="2">
        <v>59170741149</v>
      </c>
      <c r="D1083" s="4" t="s">
        <v>120</v>
      </c>
      <c r="E1083" s="5" t="s">
        <v>2713</v>
      </c>
      <c r="F1083" s="6" t="s">
        <v>2714</v>
      </c>
      <c r="G1083" s="7" t="s">
        <v>119</v>
      </c>
      <c r="H1083" s="7" t="s">
        <v>1147</v>
      </c>
      <c r="I1083" s="7"/>
      <c r="J1083" s="7" t="s">
        <v>311</v>
      </c>
      <c r="K1083" s="7" t="s">
        <v>311</v>
      </c>
      <c r="L1083" s="7" t="s">
        <v>24</v>
      </c>
      <c r="M1083" s="8" t="s">
        <v>5463</v>
      </c>
    </row>
    <row r="1084" spans="1:13">
      <c r="A1084" s="1">
        <v>1083</v>
      </c>
      <c r="B1084" s="1" t="str">
        <f t="shared" si="16"/>
        <v>17</v>
      </c>
      <c r="C1084" s="2">
        <v>5717410085</v>
      </c>
      <c r="D1084" s="4" t="s">
        <v>121</v>
      </c>
      <c r="E1084" s="5" t="s">
        <v>727</v>
      </c>
      <c r="F1084" s="6" t="s">
        <v>2715</v>
      </c>
      <c r="G1084" s="7" t="s">
        <v>119</v>
      </c>
      <c r="H1084" s="7" t="s">
        <v>1082</v>
      </c>
      <c r="I1084" s="7"/>
      <c r="J1084" s="7" t="s">
        <v>311</v>
      </c>
      <c r="K1084" s="7" t="s">
        <v>311</v>
      </c>
      <c r="L1084" s="7" t="s">
        <v>24</v>
      </c>
      <c r="M1084" s="8" t="s">
        <v>5463</v>
      </c>
    </row>
    <row r="1085" spans="1:13">
      <c r="A1085" s="1">
        <v>1084</v>
      </c>
      <c r="B1085" s="1" t="str">
        <f t="shared" si="16"/>
        <v>17</v>
      </c>
      <c r="C1085" s="2">
        <v>5717401047</v>
      </c>
      <c r="D1085" s="4" t="s">
        <v>120</v>
      </c>
      <c r="E1085" s="5" t="s">
        <v>410</v>
      </c>
      <c r="F1085" s="6" t="s">
        <v>2716</v>
      </c>
      <c r="G1085" s="7" t="s">
        <v>119</v>
      </c>
      <c r="H1085" s="7" t="s">
        <v>1082</v>
      </c>
      <c r="I1085" s="7"/>
      <c r="J1085" s="7" t="s">
        <v>311</v>
      </c>
      <c r="K1085" s="7" t="s">
        <v>311</v>
      </c>
      <c r="L1085" s="7" t="s">
        <v>24</v>
      </c>
      <c r="M1085" s="8" t="s">
        <v>5463</v>
      </c>
    </row>
    <row r="1086" spans="1:13">
      <c r="A1086" s="1">
        <v>1085</v>
      </c>
      <c r="B1086" s="1" t="str">
        <f t="shared" si="16"/>
        <v>17</v>
      </c>
      <c r="C1086" s="2">
        <v>5717403054</v>
      </c>
      <c r="D1086" s="4" t="s">
        <v>120</v>
      </c>
      <c r="E1086" s="5" t="s">
        <v>145</v>
      </c>
      <c r="F1086" s="6" t="s">
        <v>731</v>
      </c>
      <c r="G1086" s="7" t="s">
        <v>119</v>
      </c>
      <c r="H1086" s="7" t="s">
        <v>973</v>
      </c>
      <c r="I1086" s="7"/>
      <c r="J1086" s="7" t="s">
        <v>311</v>
      </c>
      <c r="K1086" s="7" t="s">
        <v>311</v>
      </c>
      <c r="L1086" s="7" t="s">
        <v>24</v>
      </c>
      <c r="M1086" s="8" t="s">
        <v>5463</v>
      </c>
    </row>
    <row r="1087" spans="1:13">
      <c r="A1087" s="1">
        <v>1086</v>
      </c>
      <c r="B1087" s="1" t="str">
        <f t="shared" si="16"/>
        <v>17</v>
      </c>
      <c r="C1087" s="2">
        <v>5717411325</v>
      </c>
      <c r="D1087" s="4" t="s">
        <v>120</v>
      </c>
      <c r="E1087" s="5" t="s">
        <v>854</v>
      </c>
      <c r="F1087" s="6" t="s">
        <v>2717</v>
      </c>
      <c r="G1087" s="7" t="s">
        <v>119</v>
      </c>
      <c r="H1087" s="7" t="s">
        <v>1147</v>
      </c>
      <c r="I1087" s="7"/>
      <c r="J1087" s="7" t="s">
        <v>311</v>
      </c>
      <c r="K1087" s="7" t="s">
        <v>311</v>
      </c>
      <c r="L1087" s="7" t="s">
        <v>24</v>
      </c>
      <c r="M1087" s="8" t="s">
        <v>5463</v>
      </c>
    </row>
    <row r="1088" spans="1:13">
      <c r="A1088" s="1">
        <v>1087</v>
      </c>
      <c r="B1088" s="1" t="str">
        <f t="shared" si="16"/>
        <v>17</v>
      </c>
      <c r="C1088" s="2">
        <v>5717404152</v>
      </c>
      <c r="D1088" s="4" t="s">
        <v>120</v>
      </c>
      <c r="E1088" s="5" t="s">
        <v>257</v>
      </c>
      <c r="F1088" s="6" t="s">
        <v>2718</v>
      </c>
      <c r="G1088" s="7" t="s">
        <v>119</v>
      </c>
      <c r="H1088" s="7" t="s">
        <v>1147</v>
      </c>
      <c r="I1088" s="7"/>
      <c r="J1088" s="7" t="s">
        <v>311</v>
      </c>
      <c r="K1088" s="7" t="s">
        <v>311</v>
      </c>
      <c r="L1088" s="7" t="s">
        <v>24</v>
      </c>
      <c r="M1088" s="8" t="s">
        <v>5463</v>
      </c>
    </row>
    <row r="1089" spans="1:13">
      <c r="A1089" s="1">
        <v>1088</v>
      </c>
      <c r="B1089" s="1" t="str">
        <f t="shared" si="16"/>
        <v>17</v>
      </c>
      <c r="C1089" s="2">
        <v>5717406668</v>
      </c>
      <c r="D1089" s="4" t="s">
        <v>121</v>
      </c>
      <c r="E1089" s="5" t="s">
        <v>2719</v>
      </c>
      <c r="F1089" s="6" t="s">
        <v>1931</v>
      </c>
      <c r="G1089" s="7" t="s">
        <v>119</v>
      </c>
      <c r="H1089" s="7" t="s">
        <v>1082</v>
      </c>
      <c r="I1089" s="7"/>
      <c r="J1089" s="7" t="s">
        <v>311</v>
      </c>
      <c r="K1089" s="7" t="s">
        <v>311</v>
      </c>
      <c r="L1089" s="7" t="s">
        <v>24</v>
      </c>
      <c r="M1089" s="8" t="s">
        <v>5463</v>
      </c>
    </row>
    <row r="1090" spans="1:13">
      <c r="A1090" s="1">
        <v>1089</v>
      </c>
      <c r="B1090" s="1" t="str">
        <f t="shared" si="16"/>
        <v>17</v>
      </c>
      <c r="C1090" s="2">
        <v>5717403744</v>
      </c>
      <c r="D1090" s="4" t="s">
        <v>120</v>
      </c>
      <c r="E1090" s="5" t="s">
        <v>2720</v>
      </c>
      <c r="F1090" s="6" t="s">
        <v>580</v>
      </c>
      <c r="G1090" s="7" t="s">
        <v>119</v>
      </c>
      <c r="H1090" s="7" t="s">
        <v>1016</v>
      </c>
      <c r="I1090" s="7"/>
      <c r="J1090" s="7" t="s">
        <v>311</v>
      </c>
      <c r="K1090" s="7" t="s">
        <v>311</v>
      </c>
      <c r="L1090" s="7" t="s">
        <v>24</v>
      </c>
      <c r="M1090" s="8" t="s">
        <v>5463</v>
      </c>
    </row>
    <row r="1091" spans="1:13">
      <c r="A1091" s="1">
        <v>1090</v>
      </c>
      <c r="B1091" s="1" t="str">
        <f t="shared" ref="B1091:B1154" si="17">MID(C1091,3,2)</f>
        <v>17</v>
      </c>
      <c r="C1091" s="2">
        <v>5717411880</v>
      </c>
      <c r="D1091" s="4" t="s">
        <v>121</v>
      </c>
      <c r="E1091" s="5" t="s">
        <v>529</v>
      </c>
      <c r="F1091" s="6" t="s">
        <v>130</v>
      </c>
      <c r="G1091" s="7" t="s">
        <v>119</v>
      </c>
      <c r="H1091" s="7" t="s">
        <v>1082</v>
      </c>
      <c r="I1091" s="7"/>
      <c r="J1091" s="7" t="s">
        <v>311</v>
      </c>
      <c r="K1091" s="7" t="s">
        <v>311</v>
      </c>
      <c r="L1091" s="7" t="s">
        <v>24</v>
      </c>
      <c r="M1091" s="8" t="s">
        <v>5463</v>
      </c>
    </row>
    <row r="1092" spans="1:13">
      <c r="A1092" s="1">
        <v>1091</v>
      </c>
      <c r="B1092" s="1" t="str">
        <f t="shared" si="17"/>
        <v>17</v>
      </c>
      <c r="C1092" s="2">
        <v>5717407203</v>
      </c>
      <c r="D1092" s="4" t="s">
        <v>120</v>
      </c>
      <c r="E1092" s="5" t="s">
        <v>833</v>
      </c>
      <c r="F1092" s="6" t="s">
        <v>2721</v>
      </c>
      <c r="G1092" s="7" t="s">
        <v>119</v>
      </c>
      <c r="H1092" s="7" t="s">
        <v>1036</v>
      </c>
      <c r="I1092" s="7"/>
      <c r="J1092" s="7" t="s">
        <v>311</v>
      </c>
      <c r="K1092" s="7" t="s">
        <v>311</v>
      </c>
      <c r="L1092" s="7" t="s">
        <v>24</v>
      </c>
      <c r="M1092" s="8" t="s">
        <v>5463</v>
      </c>
    </row>
    <row r="1093" spans="1:13">
      <c r="A1093" s="1">
        <v>1092</v>
      </c>
      <c r="B1093" s="1" t="str">
        <f t="shared" si="17"/>
        <v>17</v>
      </c>
      <c r="C1093" s="2">
        <v>5717407319</v>
      </c>
      <c r="D1093" s="4" t="s">
        <v>120</v>
      </c>
      <c r="E1093" s="5" t="s">
        <v>2722</v>
      </c>
      <c r="F1093" s="6" t="s">
        <v>2723</v>
      </c>
      <c r="G1093" s="7" t="s">
        <v>119</v>
      </c>
      <c r="H1093" s="7" t="s">
        <v>973</v>
      </c>
      <c r="I1093" s="7"/>
      <c r="J1093" s="7" t="s">
        <v>311</v>
      </c>
      <c r="K1093" s="7" t="s">
        <v>311</v>
      </c>
      <c r="L1093" s="7" t="s">
        <v>24</v>
      </c>
      <c r="M1093" s="8" t="s">
        <v>5463</v>
      </c>
    </row>
    <row r="1094" spans="1:13">
      <c r="A1094" s="1">
        <v>1093</v>
      </c>
      <c r="B1094" s="1" t="str">
        <f t="shared" si="17"/>
        <v>17</v>
      </c>
      <c r="C1094" s="2">
        <v>5717409861</v>
      </c>
      <c r="D1094" s="4" t="s">
        <v>121</v>
      </c>
      <c r="E1094" s="5" t="s">
        <v>2724</v>
      </c>
      <c r="F1094" s="6" t="s">
        <v>146</v>
      </c>
      <c r="G1094" s="7" t="s">
        <v>119</v>
      </c>
      <c r="H1094" s="7" t="s">
        <v>1120</v>
      </c>
      <c r="I1094" s="7"/>
      <c r="J1094" s="7" t="s">
        <v>311</v>
      </c>
      <c r="K1094" s="7" t="s">
        <v>311</v>
      </c>
      <c r="L1094" s="7" t="s">
        <v>24</v>
      </c>
      <c r="M1094" s="8" t="s">
        <v>5463</v>
      </c>
    </row>
    <row r="1095" spans="1:13">
      <c r="A1095" s="1">
        <v>1094</v>
      </c>
      <c r="B1095" s="1" t="str">
        <f t="shared" si="17"/>
        <v>17</v>
      </c>
      <c r="C1095" s="2">
        <v>5617401818</v>
      </c>
      <c r="D1095" s="4" t="s">
        <v>121</v>
      </c>
      <c r="E1095" s="5" t="s">
        <v>1215</v>
      </c>
      <c r="F1095" s="6" t="s">
        <v>2725</v>
      </c>
      <c r="G1095" s="7" t="s">
        <v>119</v>
      </c>
      <c r="H1095" s="7" t="s">
        <v>1082</v>
      </c>
      <c r="I1095" s="7"/>
      <c r="J1095" s="7" t="s">
        <v>311</v>
      </c>
      <c r="K1095" s="7" t="s">
        <v>311</v>
      </c>
      <c r="L1095" s="7" t="s">
        <v>24</v>
      </c>
      <c r="M1095" s="8" t="s">
        <v>5463</v>
      </c>
    </row>
    <row r="1096" spans="1:13">
      <c r="A1096" s="1">
        <v>1095</v>
      </c>
      <c r="B1096" s="1" t="str">
        <f t="shared" si="17"/>
        <v>17</v>
      </c>
      <c r="C1096" s="2">
        <v>5717403441</v>
      </c>
      <c r="D1096" s="4" t="s">
        <v>120</v>
      </c>
      <c r="E1096" s="5" t="s">
        <v>594</v>
      </c>
      <c r="F1096" s="6" t="s">
        <v>2726</v>
      </c>
      <c r="G1096" s="7" t="s">
        <v>119</v>
      </c>
      <c r="H1096" s="7" t="s">
        <v>973</v>
      </c>
      <c r="I1096" s="7"/>
      <c r="J1096" s="7" t="s">
        <v>311</v>
      </c>
      <c r="K1096" s="7" t="s">
        <v>311</v>
      </c>
      <c r="L1096" s="7" t="s">
        <v>24</v>
      </c>
      <c r="M1096" s="8" t="s">
        <v>5463</v>
      </c>
    </row>
    <row r="1097" spans="1:13">
      <c r="A1097" s="1">
        <v>1096</v>
      </c>
      <c r="B1097" s="1" t="str">
        <f t="shared" si="17"/>
        <v>17</v>
      </c>
      <c r="C1097" s="2">
        <v>5717410913</v>
      </c>
      <c r="D1097" s="4" t="s">
        <v>120</v>
      </c>
      <c r="E1097" s="5" t="s">
        <v>2727</v>
      </c>
      <c r="F1097" s="6" t="s">
        <v>2728</v>
      </c>
      <c r="G1097" s="7" t="s">
        <v>119</v>
      </c>
      <c r="H1097" s="7" t="s">
        <v>1016</v>
      </c>
      <c r="I1097" s="7"/>
      <c r="J1097" s="7" t="s">
        <v>311</v>
      </c>
      <c r="K1097" s="7" t="s">
        <v>311</v>
      </c>
      <c r="L1097" s="7" t="s">
        <v>24</v>
      </c>
      <c r="M1097" s="8" t="s">
        <v>5463</v>
      </c>
    </row>
    <row r="1098" spans="1:13">
      <c r="A1098" s="1">
        <v>1097</v>
      </c>
      <c r="B1098" s="1" t="str">
        <f t="shared" si="17"/>
        <v>17</v>
      </c>
      <c r="C1098" s="2">
        <v>5717400112</v>
      </c>
      <c r="D1098" s="4" t="s">
        <v>120</v>
      </c>
      <c r="E1098" s="5" t="s">
        <v>2729</v>
      </c>
      <c r="F1098" s="6" t="s">
        <v>2730</v>
      </c>
      <c r="G1098" s="7" t="s">
        <v>119</v>
      </c>
      <c r="H1098" s="7" t="s">
        <v>1082</v>
      </c>
      <c r="I1098" s="7"/>
      <c r="J1098" s="7" t="s">
        <v>311</v>
      </c>
      <c r="K1098" s="7" t="s">
        <v>311</v>
      </c>
      <c r="L1098" s="7" t="s">
        <v>24</v>
      </c>
      <c r="M1098" s="8" t="s">
        <v>5463</v>
      </c>
    </row>
    <row r="1099" spans="1:13">
      <c r="A1099" s="1">
        <v>1098</v>
      </c>
      <c r="B1099" s="1" t="str">
        <f t="shared" si="17"/>
        <v>17</v>
      </c>
      <c r="C1099" s="2">
        <v>5717410407</v>
      </c>
      <c r="D1099" s="4" t="s">
        <v>120</v>
      </c>
      <c r="E1099" s="5" t="s">
        <v>2731</v>
      </c>
      <c r="F1099" s="6" t="s">
        <v>2732</v>
      </c>
      <c r="G1099" s="7" t="s">
        <v>119</v>
      </c>
      <c r="H1099" s="7" t="s">
        <v>1036</v>
      </c>
      <c r="I1099" s="7"/>
      <c r="J1099" s="7" t="s">
        <v>311</v>
      </c>
      <c r="K1099" s="7" t="s">
        <v>311</v>
      </c>
      <c r="L1099" s="7" t="s">
        <v>24</v>
      </c>
      <c r="M1099" s="8" t="s">
        <v>5463</v>
      </c>
    </row>
    <row r="1100" spans="1:13">
      <c r="A1100" s="1">
        <v>1099</v>
      </c>
      <c r="B1100" s="1" t="str">
        <f t="shared" si="17"/>
        <v>17</v>
      </c>
      <c r="C1100" s="2">
        <v>5717405500</v>
      </c>
      <c r="D1100" s="4" t="s">
        <v>120</v>
      </c>
      <c r="E1100" s="5" t="s">
        <v>309</v>
      </c>
      <c r="F1100" s="6" t="s">
        <v>2733</v>
      </c>
      <c r="G1100" s="7" t="s">
        <v>119</v>
      </c>
      <c r="H1100" s="7" t="s">
        <v>1147</v>
      </c>
      <c r="I1100" s="7"/>
      <c r="J1100" s="7" t="s">
        <v>311</v>
      </c>
      <c r="K1100" s="7" t="s">
        <v>311</v>
      </c>
      <c r="L1100" s="7" t="s">
        <v>24</v>
      </c>
      <c r="M1100" s="8" t="s">
        <v>5463</v>
      </c>
    </row>
    <row r="1101" spans="1:13">
      <c r="A1101" s="1">
        <v>1100</v>
      </c>
      <c r="B1101" s="1" t="str">
        <f t="shared" si="17"/>
        <v>17</v>
      </c>
      <c r="C1101" s="2">
        <v>5717406734</v>
      </c>
      <c r="D1101" s="4" t="s">
        <v>120</v>
      </c>
      <c r="E1101" s="5" t="s">
        <v>2734</v>
      </c>
      <c r="F1101" s="6" t="s">
        <v>2735</v>
      </c>
      <c r="G1101" s="7" t="s">
        <v>119</v>
      </c>
      <c r="H1101" s="7" t="s">
        <v>1082</v>
      </c>
      <c r="I1101" s="7"/>
      <c r="J1101" s="7" t="s">
        <v>311</v>
      </c>
      <c r="K1101" s="7" t="s">
        <v>311</v>
      </c>
      <c r="L1101" s="7" t="s">
        <v>24</v>
      </c>
      <c r="M1101" s="8" t="s">
        <v>5463</v>
      </c>
    </row>
    <row r="1102" spans="1:13">
      <c r="A1102" s="1">
        <v>1101</v>
      </c>
      <c r="B1102" s="1" t="str">
        <f t="shared" si="17"/>
        <v>17</v>
      </c>
      <c r="C1102" s="2">
        <v>5717400147</v>
      </c>
      <c r="D1102" s="4" t="s">
        <v>120</v>
      </c>
      <c r="E1102" s="5" t="s">
        <v>2736</v>
      </c>
      <c r="F1102" s="6" t="s">
        <v>660</v>
      </c>
      <c r="G1102" s="7" t="s">
        <v>119</v>
      </c>
      <c r="H1102" s="7" t="s">
        <v>1082</v>
      </c>
      <c r="I1102" s="7"/>
      <c r="J1102" s="7" t="s">
        <v>311</v>
      </c>
      <c r="K1102" s="7" t="s">
        <v>311</v>
      </c>
      <c r="L1102" s="7" t="s">
        <v>24</v>
      </c>
      <c r="M1102" s="8" t="s">
        <v>5463</v>
      </c>
    </row>
    <row r="1103" spans="1:13">
      <c r="A1103" s="1">
        <v>1102</v>
      </c>
      <c r="B1103" s="1" t="str">
        <f t="shared" si="17"/>
        <v>17</v>
      </c>
      <c r="C1103" s="2">
        <v>5717400420</v>
      </c>
      <c r="D1103" s="4" t="s">
        <v>120</v>
      </c>
      <c r="E1103" s="5" t="s">
        <v>131</v>
      </c>
      <c r="F1103" s="6" t="s">
        <v>2737</v>
      </c>
      <c r="G1103" s="7" t="s">
        <v>119</v>
      </c>
      <c r="H1103" s="7" t="s">
        <v>1082</v>
      </c>
      <c r="I1103" s="7"/>
      <c r="J1103" s="7" t="s">
        <v>311</v>
      </c>
      <c r="K1103" s="7" t="s">
        <v>311</v>
      </c>
      <c r="L1103" s="7" t="s">
        <v>24</v>
      </c>
      <c r="M1103" s="8" t="s">
        <v>5463</v>
      </c>
    </row>
    <row r="1104" spans="1:13">
      <c r="A1104" s="1">
        <v>1103</v>
      </c>
      <c r="B1104" s="1" t="str">
        <f t="shared" si="17"/>
        <v>17</v>
      </c>
      <c r="C1104" s="2">
        <v>5717406884</v>
      </c>
      <c r="D1104" s="4" t="s">
        <v>120</v>
      </c>
      <c r="E1104" s="5" t="s">
        <v>2738</v>
      </c>
      <c r="F1104" s="6" t="s">
        <v>2739</v>
      </c>
      <c r="G1104" s="7" t="s">
        <v>119</v>
      </c>
      <c r="H1104" s="7" t="s">
        <v>1082</v>
      </c>
      <c r="I1104" s="7"/>
      <c r="J1104" s="7" t="s">
        <v>311</v>
      </c>
      <c r="K1104" s="7" t="s">
        <v>311</v>
      </c>
      <c r="L1104" s="7" t="s">
        <v>24</v>
      </c>
      <c r="M1104" s="8" t="s">
        <v>5463</v>
      </c>
    </row>
    <row r="1105" spans="1:13">
      <c r="A1105" s="1">
        <v>1104</v>
      </c>
      <c r="B1105" s="1" t="str">
        <f t="shared" si="17"/>
        <v>17</v>
      </c>
      <c r="C1105" s="2">
        <v>5617402711</v>
      </c>
      <c r="D1105" s="4" t="s">
        <v>120</v>
      </c>
      <c r="E1105" s="5" t="s">
        <v>412</v>
      </c>
      <c r="F1105" s="6" t="s">
        <v>2740</v>
      </c>
      <c r="G1105" s="7" t="s">
        <v>119</v>
      </c>
      <c r="H1105" s="7" t="s">
        <v>1147</v>
      </c>
      <c r="I1105" s="7"/>
      <c r="J1105" s="7" t="s">
        <v>311</v>
      </c>
      <c r="K1105" s="7" t="s">
        <v>311</v>
      </c>
      <c r="L1105" s="7" t="s">
        <v>24</v>
      </c>
      <c r="M1105" s="8" t="s">
        <v>5463</v>
      </c>
    </row>
    <row r="1106" spans="1:13">
      <c r="A1106" s="1">
        <v>1105</v>
      </c>
      <c r="B1106" s="1" t="str">
        <f t="shared" si="17"/>
        <v>17</v>
      </c>
      <c r="C1106" s="2">
        <v>5717408590</v>
      </c>
      <c r="D1106" s="4" t="s">
        <v>120</v>
      </c>
      <c r="E1106" s="5" t="s">
        <v>2741</v>
      </c>
      <c r="F1106" s="6" t="s">
        <v>2742</v>
      </c>
      <c r="G1106" s="7" t="s">
        <v>119</v>
      </c>
      <c r="H1106" s="7" t="s">
        <v>1036</v>
      </c>
      <c r="I1106" s="7"/>
      <c r="J1106" s="7" t="s">
        <v>311</v>
      </c>
      <c r="K1106" s="7" t="s">
        <v>311</v>
      </c>
      <c r="L1106" s="7" t="s">
        <v>24</v>
      </c>
      <c r="M1106" s="8" t="s">
        <v>5463</v>
      </c>
    </row>
    <row r="1107" spans="1:13">
      <c r="A1107" s="1">
        <v>1106</v>
      </c>
      <c r="B1107" s="1" t="str">
        <f t="shared" si="17"/>
        <v>17</v>
      </c>
      <c r="C1107" s="2">
        <v>5717400323</v>
      </c>
      <c r="D1107" s="4" t="s">
        <v>121</v>
      </c>
      <c r="E1107" s="5" t="s">
        <v>464</v>
      </c>
      <c r="F1107" s="6" t="s">
        <v>2743</v>
      </c>
      <c r="G1107" s="7" t="s">
        <v>119</v>
      </c>
      <c r="H1107" s="7" t="s">
        <v>1082</v>
      </c>
      <c r="I1107" s="7"/>
      <c r="J1107" s="7" t="s">
        <v>311</v>
      </c>
      <c r="K1107" s="7" t="s">
        <v>311</v>
      </c>
      <c r="L1107" s="7" t="s">
        <v>24</v>
      </c>
      <c r="M1107" s="8" t="s">
        <v>5463</v>
      </c>
    </row>
    <row r="1108" spans="1:13">
      <c r="A1108" s="1">
        <v>1107</v>
      </c>
      <c r="B1108" s="1" t="str">
        <f t="shared" si="17"/>
        <v>17</v>
      </c>
      <c r="C1108" s="2">
        <v>5717402509</v>
      </c>
      <c r="D1108" s="4" t="s">
        <v>120</v>
      </c>
      <c r="E1108" s="5" t="s">
        <v>470</v>
      </c>
      <c r="F1108" s="6" t="s">
        <v>2744</v>
      </c>
      <c r="G1108" s="7" t="s">
        <v>119</v>
      </c>
      <c r="H1108" s="7" t="s">
        <v>973</v>
      </c>
      <c r="I1108" s="7"/>
      <c r="J1108" s="7" t="s">
        <v>311</v>
      </c>
      <c r="K1108" s="7" t="s">
        <v>311</v>
      </c>
      <c r="L1108" s="7" t="s">
        <v>24</v>
      </c>
      <c r="M1108" s="8" t="s">
        <v>5463</v>
      </c>
    </row>
    <row r="1109" spans="1:13">
      <c r="A1109" s="1">
        <v>1108</v>
      </c>
      <c r="B1109" s="1" t="str">
        <f t="shared" si="17"/>
        <v>17</v>
      </c>
      <c r="C1109" s="2">
        <v>5717409001</v>
      </c>
      <c r="D1109" s="4" t="s">
        <v>120</v>
      </c>
      <c r="E1109" s="5" t="s">
        <v>2745</v>
      </c>
      <c r="F1109" s="6" t="s">
        <v>2746</v>
      </c>
      <c r="G1109" s="7" t="s">
        <v>119</v>
      </c>
      <c r="H1109" s="7" t="s">
        <v>1036</v>
      </c>
      <c r="I1109" s="7"/>
      <c r="J1109" s="7" t="s">
        <v>311</v>
      </c>
      <c r="K1109" s="7" t="s">
        <v>311</v>
      </c>
      <c r="L1109" s="7" t="s">
        <v>24</v>
      </c>
      <c r="M1109" s="8" t="s">
        <v>5463</v>
      </c>
    </row>
    <row r="1110" spans="1:13">
      <c r="A1110" s="1">
        <v>1109</v>
      </c>
      <c r="B1110" s="1" t="str">
        <f t="shared" si="17"/>
        <v>17</v>
      </c>
      <c r="C1110" s="2">
        <v>5617404302</v>
      </c>
      <c r="D1110" s="4" t="s">
        <v>120</v>
      </c>
      <c r="E1110" s="5" t="s">
        <v>457</v>
      </c>
      <c r="F1110" s="6" t="s">
        <v>782</v>
      </c>
      <c r="G1110" s="7" t="s">
        <v>119</v>
      </c>
      <c r="H1110" s="7" t="s">
        <v>1016</v>
      </c>
      <c r="I1110" s="7"/>
      <c r="J1110" s="7" t="s">
        <v>311</v>
      </c>
      <c r="K1110" s="7" t="s">
        <v>311</v>
      </c>
      <c r="L1110" s="7" t="s">
        <v>24</v>
      </c>
      <c r="M1110" s="8" t="s">
        <v>5463</v>
      </c>
    </row>
    <row r="1111" spans="1:13">
      <c r="A1111" s="1">
        <v>1110</v>
      </c>
      <c r="B1111" s="1" t="str">
        <f t="shared" si="17"/>
        <v>17</v>
      </c>
      <c r="C1111" s="2">
        <v>5717404468</v>
      </c>
      <c r="D1111" s="4" t="s">
        <v>120</v>
      </c>
      <c r="E1111" s="5" t="s">
        <v>426</v>
      </c>
      <c r="F1111" s="6" t="s">
        <v>2747</v>
      </c>
      <c r="G1111" s="7" t="s">
        <v>119</v>
      </c>
      <c r="H1111" s="7" t="s">
        <v>1147</v>
      </c>
      <c r="I1111" s="7"/>
      <c r="J1111" s="7" t="s">
        <v>311</v>
      </c>
      <c r="K1111" s="7" t="s">
        <v>311</v>
      </c>
      <c r="L1111" s="7" t="s">
        <v>24</v>
      </c>
      <c r="M1111" s="8" t="s">
        <v>5463</v>
      </c>
    </row>
    <row r="1112" spans="1:13">
      <c r="A1112" s="1">
        <v>1111</v>
      </c>
      <c r="B1112" s="1" t="str">
        <f t="shared" si="17"/>
        <v>17</v>
      </c>
      <c r="C1112" s="2">
        <v>5717410652</v>
      </c>
      <c r="D1112" s="4" t="s">
        <v>120</v>
      </c>
      <c r="E1112" s="5" t="s">
        <v>856</v>
      </c>
      <c r="F1112" s="6" t="s">
        <v>1949</v>
      </c>
      <c r="G1112" s="7" t="s">
        <v>119</v>
      </c>
      <c r="H1112" s="7" t="s">
        <v>973</v>
      </c>
      <c r="I1112" s="7"/>
      <c r="J1112" s="7" t="s">
        <v>311</v>
      </c>
      <c r="K1112" s="7" t="s">
        <v>311</v>
      </c>
      <c r="L1112" s="7" t="s">
        <v>24</v>
      </c>
      <c r="M1112" s="8" t="s">
        <v>5463</v>
      </c>
    </row>
    <row r="1113" spans="1:13">
      <c r="A1113" s="1">
        <v>1112</v>
      </c>
      <c r="B1113" s="1" t="str">
        <f t="shared" si="17"/>
        <v>17</v>
      </c>
      <c r="C1113" s="2">
        <v>5717406291</v>
      </c>
      <c r="D1113" s="4" t="s">
        <v>120</v>
      </c>
      <c r="E1113" s="5" t="s">
        <v>1141</v>
      </c>
      <c r="F1113" s="6" t="s">
        <v>2748</v>
      </c>
      <c r="G1113" s="7" t="s">
        <v>119</v>
      </c>
      <c r="H1113" s="7" t="s">
        <v>1072</v>
      </c>
      <c r="I1113" s="7"/>
      <c r="J1113" s="7" t="s">
        <v>311</v>
      </c>
      <c r="K1113" s="7" t="s">
        <v>311</v>
      </c>
      <c r="L1113" s="7" t="s">
        <v>24</v>
      </c>
      <c r="M1113" s="8" t="s">
        <v>5463</v>
      </c>
    </row>
    <row r="1114" spans="1:13">
      <c r="A1114" s="1">
        <v>1113</v>
      </c>
      <c r="B1114" s="1" t="str">
        <f t="shared" si="17"/>
        <v>17</v>
      </c>
      <c r="C1114" s="2">
        <v>5517403670</v>
      </c>
      <c r="D1114" s="4" t="s">
        <v>120</v>
      </c>
      <c r="E1114" s="5" t="s">
        <v>2749</v>
      </c>
      <c r="F1114" s="6" t="s">
        <v>2750</v>
      </c>
      <c r="G1114" s="7" t="s">
        <v>119</v>
      </c>
      <c r="H1114" s="7" t="s">
        <v>1147</v>
      </c>
      <c r="I1114" s="7"/>
      <c r="J1114" s="7" t="s">
        <v>311</v>
      </c>
      <c r="K1114" s="7" t="s">
        <v>311</v>
      </c>
      <c r="L1114" s="7" t="s">
        <v>24</v>
      </c>
      <c r="M1114" s="8" t="s">
        <v>5463</v>
      </c>
    </row>
    <row r="1115" spans="1:13">
      <c r="A1115" s="1">
        <v>1114</v>
      </c>
      <c r="B1115" s="1" t="str">
        <f t="shared" si="17"/>
        <v>17</v>
      </c>
      <c r="C1115" s="2">
        <v>5717410739</v>
      </c>
      <c r="D1115" s="4" t="s">
        <v>120</v>
      </c>
      <c r="E1115" s="5" t="s">
        <v>388</v>
      </c>
      <c r="F1115" s="6" t="s">
        <v>2751</v>
      </c>
      <c r="G1115" s="7" t="s">
        <v>119</v>
      </c>
      <c r="H1115" s="7" t="s">
        <v>973</v>
      </c>
      <c r="I1115" s="7"/>
      <c r="J1115" s="7" t="s">
        <v>311</v>
      </c>
      <c r="K1115" s="7" t="s">
        <v>311</v>
      </c>
      <c r="L1115" s="7" t="s">
        <v>24</v>
      </c>
      <c r="M1115" s="8" t="s">
        <v>5463</v>
      </c>
    </row>
    <row r="1116" spans="1:13">
      <c r="A1116" s="1">
        <v>1115</v>
      </c>
      <c r="B1116" s="1" t="str">
        <f t="shared" si="17"/>
        <v>17</v>
      </c>
      <c r="C1116" s="2">
        <v>5817600180</v>
      </c>
      <c r="D1116" s="4" t="s">
        <v>121</v>
      </c>
      <c r="E1116" s="5" t="s">
        <v>212</v>
      </c>
      <c r="F1116" s="6" t="s">
        <v>2752</v>
      </c>
      <c r="G1116" s="7" t="s">
        <v>119</v>
      </c>
      <c r="H1116" s="7" t="s">
        <v>311</v>
      </c>
      <c r="I1116" s="7"/>
      <c r="J1116" s="7" t="s">
        <v>311</v>
      </c>
      <c r="K1116" s="7" t="s">
        <v>311</v>
      </c>
      <c r="L1116" s="7" t="s">
        <v>24</v>
      </c>
      <c r="M1116" s="8" t="s">
        <v>242</v>
      </c>
    </row>
    <row r="1117" spans="1:13">
      <c r="A1117" s="1">
        <v>1116</v>
      </c>
      <c r="B1117" s="1" t="str">
        <f t="shared" si="17"/>
        <v>17</v>
      </c>
      <c r="C1117" s="2">
        <v>5717400606</v>
      </c>
      <c r="D1117" s="4" t="s">
        <v>120</v>
      </c>
      <c r="E1117" s="5" t="s">
        <v>202</v>
      </c>
      <c r="F1117" s="6" t="s">
        <v>1030</v>
      </c>
      <c r="G1117" s="7" t="s">
        <v>119</v>
      </c>
      <c r="H1117" s="7" t="s">
        <v>1082</v>
      </c>
      <c r="I1117" s="7"/>
      <c r="J1117" s="7" t="s">
        <v>311</v>
      </c>
      <c r="K1117" s="7" t="s">
        <v>311</v>
      </c>
      <c r="L1117" s="7" t="s">
        <v>24</v>
      </c>
      <c r="M1117" s="8" t="s">
        <v>5463</v>
      </c>
    </row>
    <row r="1118" spans="1:13">
      <c r="A1118" s="1">
        <v>1117</v>
      </c>
      <c r="B1118" s="1" t="str">
        <f t="shared" si="17"/>
        <v>17</v>
      </c>
      <c r="C1118" s="2">
        <v>5717407528</v>
      </c>
      <c r="D1118" s="4" t="s">
        <v>120</v>
      </c>
      <c r="E1118" s="5" t="s">
        <v>2753</v>
      </c>
      <c r="F1118" s="6" t="s">
        <v>2610</v>
      </c>
      <c r="G1118" s="7" t="s">
        <v>119</v>
      </c>
      <c r="H1118" s="7" t="s">
        <v>1016</v>
      </c>
      <c r="I1118" s="7"/>
      <c r="J1118" s="7" t="s">
        <v>311</v>
      </c>
      <c r="K1118" s="7" t="s">
        <v>311</v>
      </c>
      <c r="L1118" s="7" t="s">
        <v>24</v>
      </c>
      <c r="M1118" s="8" t="s">
        <v>5463</v>
      </c>
    </row>
    <row r="1119" spans="1:13">
      <c r="A1119" s="1">
        <v>1118</v>
      </c>
      <c r="B1119" s="1" t="str">
        <f t="shared" si="17"/>
        <v>17</v>
      </c>
      <c r="C1119" s="2">
        <v>5717411835</v>
      </c>
      <c r="D1119" s="4" t="s">
        <v>120</v>
      </c>
      <c r="E1119" s="5" t="s">
        <v>248</v>
      </c>
      <c r="F1119" s="6" t="s">
        <v>2754</v>
      </c>
      <c r="G1119" s="7">
        <v>2</v>
      </c>
      <c r="H1119" s="7" t="s">
        <v>1082</v>
      </c>
      <c r="I1119" s="7"/>
      <c r="J1119" s="7" t="s">
        <v>311</v>
      </c>
      <c r="K1119" s="7" t="s">
        <v>311</v>
      </c>
      <c r="L1119" s="7" t="s">
        <v>24</v>
      </c>
      <c r="M1119" s="8" t="s">
        <v>5463</v>
      </c>
    </row>
    <row r="1120" spans="1:13">
      <c r="A1120" s="1">
        <v>1119</v>
      </c>
      <c r="B1120" s="1" t="str">
        <f t="shared" si="17"/>
        <v>17</v>
      </c>
      <c r="C1120" s="2">
        <v>5717404143</v>
      </c>
      <c r="D1120" s="4" t="s">
        <v>120</v>
      </c>
      <c r="E1120" s="5" t="s">
        <v>2755</v>
      </c>
      <c r="F1120" s="6" t="s">
        <v>2756</v>
      </c>
      <c r="G1120" s="7" t="s">
        <v>119</v>
      </c>
      <c r="H1120" s="7" t="s">
        <v>1147</v>
      </c>
      <c r="I1120" s="7"/>
      <c r="J1120" s="7" t="s">
        <v>311</v>
      </c>
      <c r="K1120" s="7" t="s">
        <v>311</v>
      </c>
      <c r="L1120" s="7" t="s">
        <v>24</v>
      </c>
      <c r="M1120" s="8" t="s">
        <v>5463</v>
      </c>
    </row>
    <row r="1121" spans="1:13">
      <c r="A1121" s="1">
        <v>1120</v>
      </c>
      <c r="B1121" s="1" t="str">
        <f t="shared" si="17"/>
        <v>17</v>
      </c>
      <c r="C1121" s="2">
        <v>5517403360</v>
      </c>
      <c r="D1121" s="4" t="s">
        <v>120</v>
      </c>
      <c r="E1121" s="5" t="s">
        <v>2757</v>
      </c>
      <c r="F1121" s="6" t="s">
        <v>2758</v>
      </c>
      <c r="G1121" s="7" t="s">
        <v>119</v>
      </c>
      <c r="H1121" s="7" t="s">
        <v>1147</v>
      </c>
      <c r="I1121" s="7"/>
      <c r="J1121" s="7" t="s">
        <v>311</v>
      </c>
      <c r="K1121" s="7" t="s">
        <v>311</v>
      </c>
      <c r="L1121" s="7" t="s">
        <v>24</v>
      </c>
      <c r="M1121" s="8" t="s">
        <v>5463</v>
      </c>
    </row>
    <row r="1122" spans="1:13">
      <c r="A1122" s="1">
        <v>1121</v>
      </c>
      <c r="B1122" s="1" t="str">
        <f t="shared" si="17"/>
        <v>17</v>
      </c>
      <c r="C1122" s="2">
        <v>5717408040</v>
      </c>
      <c r="D1122" s="4" t="s">
        <v>120</v>
      </c>
      <c r="E1122" s="5" t="s">
        <v>186</v>
      </c>
      <c r="F1122" s="6" t="s">
        <v>2759</v>
      </c>
      <c r="G1122" s="7" t="s">
        <v>119</v>
      </c>
      <c r="H1122" s="7" t="s">
        <v>1082</v>
      </c>
      <c r="I1122" s="7"/>
      <c r="J1122" s="7" t="s">
        <v>311</v>
      </c>
      <c r="K1122" s="7" t="s">
        <v>311</v>
      </c>
      <c r="L1122" s="7" t="s">
        <v>24</v>
      </c>
      <c r="M1122" s="8" t="s">
        <v>5463</v>
      </c>
    </row>
    <row r="1123" spans="1:13">
      <c r="A1123" s="1">
        <v>1122</v>
      </c>
      <c r="B1123" s="1" t="str">
        <f t="shared" si="17"/>
        <v>17</v>
      </c>
      <c r="C1123" s="2">
        <v>5717407450</v>
      </c>
      <c r="D1123" s="4" t="s">
        <v>120</v>
      </c>
      <c r="E1123" s="5" t="s">
        <v>553</v>
      </c>
      <c r="F1123" s="6" t="s">
        <v>2760</v>
      </c>
      <c r="G1123" s="7" t="s">
        <v>119</v>
      </c>
      <c r="H1123" s="7" t="s">
        <v>973</v>
      </c>
      <c r="I1123" s="7"/>
      <c r="J1123" s="7" t="s">
        <v>311</v>
      </c>
      <c r="K1123" s="7" t="s">
        <v>311</v>
      </c>
      <c r="L1123" s="7" t="s">
        <v>24</v>
      </c>
      <c r="M1123" s="8" t="s">
        <v>5463</v>
      </c>
    </row>
    <row r="1124" spans="1:13">
      <c r="A1124" s="1">
        <v>1123</v>
      </c>
      <c r="B1124" s="1" t="str">
        <f t="shared" si="17"/>
        <v>17</v>
      </c>
      <c r="C1124" s="2">
        <v>5717403641</v>
      </c>
      <c r="D1124" s="4" t="s">
        <v>120</v>
      </c>
      <c r="E1124" s="5" t="s">
        <v>2761</v>
      </c>
      <c r="F1124" s="6" t="s">
        <v>197</v>
      </c>
      <c r="G1124" s="7" t="s">
        <v>119</v>
      </c>
      <c r="H1124" s="7" t="s">
        <v>1016</v>
      </c>
      <c r="I1124" s="7"/>
      <c r="J1124" s="7" t="s">
        <v>311</v>
      </c>
      <c r="K1124" s="7" t="s">
        <v>311</v>
      </c>
      <c r="L1124" s="7" t="s">
        <v>24</v>
      </c>
      <c r="M1124" s="8" t="s">
        <v>5463</v>
      </c>
    </row>
    <row r="1125" spans="1:13">
      <c r="A1125" s="1">
        <v>1124</v>
      </c>
      <c r="B1125" s="1" t="str">
        <f t="shared" si="17"/>
        <v>17</v>
      </c>
      <c r="C1125" s="2">
        <v>5717400240</v>
      </c>
      <c r="D1125" s="4" t="s">
        <v>120</v>
      </c>
      <c r="E1125" s="5" t="s">
        <v>1551</v>
      </c>
      <c r="F1125" s="6" t="s">
        <v>2762</v>
      </c>
      <c r="G1125" s="7" t="s">
        <v>119</v>
      </c>
      <c r="H1125" s="7" t="s">
        <v>1082</v>
      </c>
      <c r="I1125" s="7"/>
      <c r="J1125" s="7" t="s">
        <v>311</v>
      </c>
      <c r="K1125" s="7" t="s">
        <v>311</v>
      </c>
      <c r="L1125" s="7" t="s">
        <v>24</v>
      </c>
      <c r="M1125" s="8" t="s">
        <v>5463</v>
      </c>
    </row>
    <row r="1126" spans="1:13">
      <c r="A1126" s="1">
        <v>1125</v>
      </c>
      <c r="B1126" s="1" t="str">
        <f t="shared" si="17"/>
        <v>17</v>
      </c>
      <c r="C1126" s="2">
        <v>5717405524</v>
      </c>
      <c r="D1126" s="4" t="s">
        <v>120</v>
      </c>
      <c r="E1126" s="5" t="s">
        <v>2763</v>
      </c>
      <c r="F1126" s="6" t="s">
        <v>2764</v>
      </c>
      <c r="G1126" s="7" t="s">
        <v>119</v>
      </c>
      <c r="H1126" s="7" t="s">
        <v>1147</v>
      </c>
      <c r="I1126" s="7"/>
      <c r="J1126" s="7" t="s">
        <v>311</v>
      </c>
      <c r="K1126" s="7" t="s">
        <v>311</v>
      </c>
      <c r="L1126" s="7" t="s">
        <v>24</v>
      </c>
      <c r="M1126" s="8" t="s">
        <v>5463</v>
      </c>
    </row>
    <row r="1127" spans="1:13">
      <c r="A1127" s="1">
        <v>1126</v>
      </c>
      <c r="B1127" s="1" t="str">
        <f t="shared" si="17"/>
        <v>17</v>
      </c>
      <c r="C1127" s="2">
        <v>5617600119</v>
      </c>
      <c r="D1127" s="4" t="s">
        <v>120</v>
      </c>
      <c r="E1127" s="5" t="s">
        <v>835</v>
      </c>
      <c r="F1127" s="6" t="s">
        <v>2765</v>
      </c>
      <c r="G1127" s="7" t="s">
        <v>119</v>
      </c>
      <c r="H1127" s="7" t="s">
        <v>311</v>
      </c>
      <c r="I1127" s="7"/>
      <c r="J1127" s="7" t="s">
        <v>311</v>
      </c>
      <c r="K1127" s="7" t="s">
        <v>311</v>
      </c>
      <c r="L1127" s="7" t="s">
        <v>24</v>
      </c>
      <c r="M1127" s="8" t="s">
        <v>242</v>
      </c>
    </row>
    <row r="1128" spans="1:13">
      <c r="A1128" s="1">
        <v>1127</v>
      </c>
      <c r="B1128" s="1" t="str">
        <f t="shared" si="17"/>
        <v>17</v>
      </c>
      <c r="C1128" s="2">
        <v>5717407777</v>
      </c>
      <c r="D1128" s="4" t="s">
        <v>120</v>
      </c>
      <c r="E1128" s="5" t="s">
        <v>2766</v>
      </c>
      <c r="F1128" s="6" t="s">
        <v>2767</v>
      </c>
      <c r="G1128" s="7" t="s">
        <v>119</v>
      </c>
      <c r="H1128" s="7" t="s">
        <v>1147</v>
      </c>
      <c r="I1128" s="7"/>
      <c r="J1128" s="7" t="s">
        <v>311</v>
      </c>
      <c r="K1128" s="7" t="s">
        <v>311</v>
      </c>
      <c r="L1128" s="7" t="s">
        <v>24</v>
      </c>
      <c r="M1128" s="8" t="s">
        <v>5463</v>
      </c>
    </row>
    <row r="1129" spans="1:13">
      <c r="A1129" s="1">
        <v>1128</v>
      </c>
      <c r="B1129" s="1" t="str">
        <f t="shared" si="17"/>
        <v>17</v>
      </c>
      <c r="C1129" s="2">
        <v>5617408948</v>
      </c>
      <c r="D1129" s="4" t="s">
        <v>121</v>
      </c>
      <c r="E1129" s="5" t="s">
        <v>2768</v>
      </c>
      <c r="F1129" s="6" t="s">
        <v>2769</v>
      </c>
      <c r="G1129" s="7" t="s">
        <v>119</v>
      </c>
      <c r="H1129" s="7" t="s">
        <v>1016</v>
      </c>
      <c r="I1129" s="7"/>
      <c r="J1129" s="7" t="s">
        <v>311</v>
      </c>
      <c r="K1129" s="7" t="s">
        <v>311</v>
      </c>
      <c r="L1129" s="7" t="s">
        <v>24</v>
      </c>
      <c r="M1129" s="8" t="s">
        <v>5463</v>
      </c>
    </row>
    <row r="1130" spans="1:13">
      <c r="A1130" s="1">
        <v>1129</v>
      </c>
      <c r="B1130" s="1" t="str">
        <f t="shared" si="17"/>
        <v>17</v>
      </c>
      <c r="C1130" s="2">
        <v>5617401813</v>
      </c>
      <c r="D1130" s="4" t="s">
        <v>120</v>
      </c>
      <c r="E1130" s="5" t="s">
        <v>396</v>
      </c>
      <c r="F1130" s="6" t="s">
        <v>2770</v>
      </c>
      <c r="G1130" s="7" t="s">
        <v>119</v>
      </c>
      <c r="H1130" s="7" t="s">
        <v>973</v>
      </c>
      <c r="I1130" s="7"/>
      <c r="J1130" s="7" t="s">
        <v>311</v>
      </c>
      <c r="K1130" s="7" t="s">
        <v>311</v>
      </c>
      <c r="L1130" s="7" t="s">
        <v>24</v>
      </c>
      <c r="M1130" s="8" t="s">
        <v>5463</v>
      </c>
    </row>
    <row r="1131" spans="1:13">
      <c r="A1131" s="1">
        <v>1130</v>
      </c>
      <c r="B1131" s="1" t="str">
        <f t="shared" si="17"/>
        <v>17</v>
      </c>
      <c r="C1131" s="2">
        <v>5617404904</v>
      </c>
      <c r="D1131" s="4" t="s">
        <v>120</v>
      </c>
      <c r="E1131" s="5" t="s">
        <v>347</v>
      </c>
      <c r="F1131" s="6" t="s">
        <v>1167</v>
      </c>
      <c r="G1131" s="7">
        <v>2</v>
      </c>
      <c r="H1131" s="7" t="s">
        <v>973</v>
      </c>
      <c r="I1131" s="7"/>
      <c r="J1131" s="7" t="s">
        <v>311</v>
      </c>
      <c r="K1131" s="7" t="s">
        <v>311</v>
      </c>
      <c r="L1131" s="7" t="s">
        <v>24</v>
      </c>
      <c r="M1131" s="8" t="s">
        <v>5463</v>
      </c>
    </row>
    <row r="1132" spans="1:13">
      <c r="A1132" s="1">
        <v>1131</v>
      </c>
      <c r="B1132" s="1" t="str">
        <f t="shared" si="17"/>
        <v>17</v>
      </c>
      <c r="C1132" s="2">
        <v>5717411820</v>
      </c>
      <c r="D1132" s="4" t="s">
        <v>121</v>
      </c>
      <c r="E1132" s="5" t="s">
        <v>446</v>
      </c>
      <c r="F1132" s="6" t="s">
        <v>2771</v>
      </c>
      <c r="G1132" s="7">
        <v>2</v>
      </c>
      <c r="H1132" s="7" t="s">
        <v>1082</v>
      </c>
      <c r="I1132" s="7"/>
      <c r="J1132" s="7" t="s">
        <v>311</v>
      </c>
      <c r="K1132" s="7" t="s">
        <v>311</v>
      </c>
      <c r="L1132" s="7" t="s">
        <v>24</v>
      </c>
      <c r="M1132" s="8" t="s">
        <v>5463</v>
      </c>
    </row>
    <row r="1133" spans="1:13">
      <c r="A1133" s="1">
        <v>1132</v>
      </c>
      <c r="B1133" s="1" t="str">
        <f t="shared" si="17"/>
        <v>17</v>
      </c>
      <c r="C1133" s="2">
        <v>5717407009</v>
      </c>
      <c r="D1133" s="4" t="s">
        <v>120</v>
      </c>
      <c r="E1133" s="5" t="s">
        <v>2772</v>
      </c>
      <c r="F1133" s="6" t="s">
        <v>2773</v>
      </c>
      <c r="G1133" s="7">
        <v>2</v>
      </c>
      <c r="H1133" s="7" t="s">
        <v>1082</v>
      </c>
      <c r="I1133" s="7"/>
      <c r="J1133" s="7" t="s">
        <v>311</v>
      </c>
      <c r="K1133" s="7" t="s">
        <v>311</v>
      </c>
      <c r="L1133" s="7" t="s">
        <v>24</v>
      </c>
      <c r="M1133" s="8" t="s">
        <v>5463</v>
      </c>
    </row>
    <row r="1134" spans="1:13">
      <c r="A1134" s="1">
        <v>1133</v>
      </c>
      <c r="B1134" s="1" t="str">
        <f t="shared" si="17"/>
        <v>17</v>
      </c>
      <c r="C1134" s="2">
        <v>5717401681</v>
      </c>
      <c r="D1134" s="4" t="s">
        <v>120</v>
      </c>
      <c r="E1134" s="5" t="s">
        <v>903</v>
      </c>
      <c r="F1134" s="6" t="s">
        <v>2774</v>
      </c>
      <c r="G1134" s="7">
        <v>2</v>
      </c>
      <c r="H1134" s="7" t="s">
        <v>1036</v>
      </c>
      <c r="I1134" s="7"/>
      <c r="J1134" s="7" t="s">
        <v>311</v>
      </c>
      <c r="K1134" s="7" t="s">
        <v>311</v>
      </c>
      <c r="L1134" s="7" t="s">
        <v>24</v>
      </c>
      <c r="M1134" s="8" t="s">
        <v>5463</v>
      </c>
    </row>
    <row r="1135" spans="1:13">
      <c r="A1135" s="1">
        <v>1134</v>
      </c>
      <c r="B1135" s="1" t="str">
        <f t="shared" si="17"/>
        <v>17</v>
      </c>
      <c r="C1135" s="2">
        <v>5717402590</v>
      </c>
      <c r="D1135" s="4" t="s">
        <v>120</v>
      </c>
      <c r="E1135" s="5" t="s">
        <v>929</v>
      </c>
      <c r="F1135" s="6" t="s">
        <v>2775</v>
      </c>
      <c r="G1135" s="7">
        <v>2</v>
      </c>
      <c r="H1135" s="7" t="s">
        <v>973</v>
      </c>
      <c r="I1135" s="7"/>
      <c r="J1135" s="7" t="s">
        <v>311</v>
      </c>
      <c r="K1135" s="7" t="s">
        <v>311</v>
      </c>
      <c r="L1135" s="7" t="s">
        <v>24</v>
      </c>
      <c r="M1135" s="8" t="s">
        <v>5463</v>
      </c>
    </row>
    <row r="1136" spans="1:13">
      <c r="A1136" s="1">
        <v>1135</v>
      </c>
      <c r="B1136" s="1" t="str">
        <f t="shared" si="17"/>
        <v>17</v>
      </c>
      <c r="C1136" s="2">
        <v>5717408691</v>
      </c>
      <c r="D1136" s="4" t="s">
        <v>121</v>
      </c>
      <c r="E1136" s="5" t="s">
        <v>536</v>
      </c>
      <c r="F1136" s="6" t="s">
        <v>2776</v>
      </c>
      <c r="G1136" s="7">
        <v>2</v>
      </c>
      <c r="H1136" s="7" t="s">
        <v>1036</v>
      </c>
      <c r="I1136" s="7"/>
      <c r="J1136" s="7" t="s">
        <v>311</v>
      </c>
      <c r="K1136" s="7" t="s">
        <v>311</v>
      </c>
      <c r="L1136" s="7" t="s">
        <v>24</v>
      </c>
      <c r="M1136" s="8" t="s">
        <v>5463</v>
      </c>
    </row>
    <row r="1137" spans="1:13">
      <c r="A1137" s="1">
        <v>1136</v>
      </c>
      <c r="B1137" s="1" t="str">
        <f t="shared" si="17"/>
        <v>17</v>
      </c>
      <c r="C1137" s="2">
        <v>5717400011</v>
      </c>
      <c r="D1137" s="4" t="s">
        <v>120</v>
      </c>
      <c r="E1137" s="5" t="s">
        <v>240</v>
      </c>
      <c r="F1137" s="6" t="s">
        <v>2777</v>
      </c>
      <c r="G1137" s="7">
        <v>2</v>
      </c>
      <c r="H1137" s="7" t="s">
        <v>1082</v>
      </c>
      <c r="I1137" s="7"/>
      <c r="J1137" s="7" t="s">
        <v>311</v>
      </c>
      <c r="K1137" s="7" t="s">
        <v>311</v>
      </c>
      <c r="L1137" s="7" t="s">
        <v>24</v>
      </c>
      <c r="M1137" s="8" t="s">
        <v>5463</v>
      </c>
    </row>
    <row r="1138" spans="1:13">
      <c r="A1138" s="1">
        <v>1137</v>
      </c>
      <c r="B1138" s="1" t="str">
        <f t="shared" si="17"/>
        <v>17</v>
      </c>
      <c r="C1138" s="2">
        <v>5717400406</v>
      </c>
      <c r="D1138" s="4" t="s">
        <v>120</v>
      </c>
      <c r="E1138" s="5" t="s">
        <v>2778</v>
      </c>
      <c r="F1138" s="6" t="s">
        <v>2779</v>
      </c>
      <c r="G1138" s="7">
        <v>2</v>
      </c>
      <c r="H1138" s="7" t="s">
        <v>1082</v>
      </c>
      <c r="I1138" s="7"/>
      <c r="J1138" s="7" t="s">
        <v>311</v>
      </c>
      <c r="K1138" s="7" t="s">
        <v>311</v>
      </c>
      <c r="L1138" s="7" t="s">
        <v>24</v>
      </c>
      <c r="M1138" s="8" t="s">
        <v>5463</v>
      </c>
    </row>
    <row r="1139" spans="1:13">
      <c r="A1139" s="1">
        <v>1138</v>
      </c>
      <c r="B1139" s="1" t="str">
        <f t="shared" si="17"/>
        <v>17</v>
      </c>
      <c r="C1139" s="2">
        <v>5617410123</v>
      </c>
      <c r="D1139" s="4" t="s">
        <v>120</v>
      </c>
      <c r="E1139" s="5" t="s">
        <v>374</v>
      </c>
      <c r="F1139" s="6" t="s">
        <v>631</v>
      </c>
      <c r="G1139" s="7">
        <v>2</v>
      </c>
      <c r="H1139" s="7" t="s">
        <v>1082</v>
      </c>
      <c r="I1139" s="7"/>
      <c r="J1139" s="7" t="s">
        <v>311</v>
      </c>
      <c r="K1139" s="7" t="s">
        <v>311</v>
      </c>
      <c r="L1139" s="7" t="s">
        <v>24</v>
      </c>
      <c r="M1139" s="8" t="s">
        <v>5463</v>
      </c>
    </row>
    <row r="1140" spans="1:13">
      <c r="A1140" s="1">
        <v>1139</v>
      </c>
      <c r="B1140" s="1" t="str">
        <f t="shared" si="17"/>
        <v>17</v>
      </c>
      <c r="C1140" s="2">
        <v>5717409805</v>
      </c>
      <c r="D1140" s="4" t="s">
        <v>120</v>
      </c>
      <c r="E1140" s="5" t="s">
        <v>1074</v>
      </c>
      <c r="F1140" s="6" t="s">
        <v>2780</v>
      </c>
      <c r="G1140" s="7" t="s">
        <v>119</v>
      </c>
      <c r="H1140" s="7" t="s">
        <v>1120</v>
      </c>
      <c r="I1140" s="7"/>
      <c r="J1140" s="7" t="s">
        <v>311</v>
      </c>
      <c r="K1140" s="7" t="s">
        <v>311</v>
      </c>
      <c r="L1140" s="7" t="s">
        <v>24</v>
      </c>
      <c r="M1140" s="8" t="s">
        <v>5463</v>
      </c>
    </row>
    <row r="1141" spans="1:13">
      <c r="A1141" s="1">
        <v>1140</v>
      </c>
      <c r="B1141" s="1" t="str">
        <f t="shared" si="17"/>
        <v>17</v>
      </c>
      <c r="C1141" s="2">
        <v>5717400778</v>
      </c>
      <c r="D1141" s="4" t="s">
        <v>120</v>
      </c>
      <c r="E1141" s="5" t="s">
        <v>507</v>
      </c>
      <c r="F1141" s="6" t="s">
        <v>2781</v>
      </c>
      <c r="G1141" s="7" t="s">
        <v>119</v>
      </c>
      <c r="H1141" s="7" t="s">
        <v>1082</v>
      </c>
      <c r="I1141" s="7"/>
      <c r="J1141" s="7" t="s">
        <v>311</v>
      </c>
      <c r="K1141" s="7" t="s">
        <v>311</v>
      </c>
      <c r="L1141" s="7" t="s">
        <v>24</v>
      </c>
      <c r="M1141" s="8" t="s">
        <v>5463</v>
      </c>
    </row>
    <row r="1142" spans="1:13">
      <c r="A1142" s="1">
        <v>1141</v>
      </c>
      <c r="B1142" s="1" t="str">
        <f t="shared" si="17"/>
        <v>17</v>
      </c>
      <c r="C1142" s="2">
        <v>5717400516</v>
      </c>
      <c r="D1142" s="4" t="s">
        <v>120</v>
      </c>
      <c r="E1142" s="5" t="s">
        <v>2782</v>
      </c>
      <c r="F1142" s="6" t="s">
        <v>2110</v>
      </c>
      <c r="G1142" s="7" t="s">
        <v>119</v>
      </c>
      <c r="H1142" s="7" t="s">
        <v>1082</v>
      </c>
      <c r="I1142" s="7"/>
      <c r="J1142" s="7" t="s">
        <v>311</v>
      </c>
      <c r="K1142" s="7" t="s">
        <v>311</v>
      </c>
      <c r="L1142" s="7" t="s">
        <v>24</v>
      </c>
      <c r="M1142" s="8" t="s">
        <v>5463</v>
      </c>
    </row>
    <row r="1143" spans="1:13">
      <c r="A1143" s="1">
        <v>1142</v>
      </c>
      <c r="B1143" s="1" t="str">
        <f t="shared" si="17"/>
        <v>17</v>
      </c>
      <c r="C1143" s="2">
        <v>5717408523</v>
      </c>
      <c r="D1143" s="4" t="s">
        <v>121</v>
      </c>
      <c r="E1143" s="5" t="s">
        <v>2783</v>
      </c>
      <c r="F1143" s="6" t="s">
        <v>2784</v>
      </c>
      <c r="G1143" s="7" t="s">
        <v>119</v>
      </c>
      <c r="H1143" s="7" t="s">
        <v>1036</v>
      </c>
      <c r="I1143" s="7"/>
      <c r="J1143" s="7" t="s">
        <v>311</v>
      </c>
      <c r="K1143" s="7" t="s">
        <v>311</v>
      </c>
      <c r="L1143" s="7" t="s">
        <v>24</v>
      </c>
      <c r="M1143" s="8" t="s">
        <v>5463</v>
      </c>
    </row>
    <row r="1144" spans="1:13">
      <c r="A1144" s="1">
        <v>1143</v>
      </c>
      <c r="B1144" s="1" t="str">
        <f t="shared" si="17"/>
        <v>17</v>
      </c>
      <c r="C1144" s="2">
        <v>5717401148</v>
      </c>
      <c r="D1144" s="4" t="s">
        <v>120</v>
      </c>
      <c r="E1144" s="5" t="s">
        <v>276</v>
      </c>
      <c r="F1144" s="6" t="s">
        <v>2785</v>
      </c>
      <c r="G1144" s="7" t="s">
        <v>119</v>
      </c>
      <c r="H1144" s="7" t="s">
        <v>1082</v>
      </c>
      <c r="I1144" s="7"/>
      <c r="J1144" s="7" t="s">
        <v>311</v>
      </c>
      <c r="K1144" s="7" t="s">
        <v>311</v>
      </c>
      <c r="L1144" s="7" t="s">
        <v>24</v>
      </c>
      <c r="M1144" s="8" t="s">
        <v>5463</v>
      </c>
    </row>
    <row r="1145" spans="1:13">
      <c r="A1145" s="1">
        <v>1144</v>
      </c>
      <c r="B1145" s="1" t="str">
        <f t="shared" si="17"/>
        <v>17</v>
      </c>
      <c r="C1145" s="2">
        <v>5617408562</v>
      </c>
      <c r="D1145" s="4" t="s">
        <v>121</v>
      </c>
      <c r="E1145" s="5" t="s">
        <v>403</v>
      </c>
      <c r="F1145" s="6" t="s">
        <v>2786</v>
      </c>
      <c r="G1145" s="7" t="s">
        <v>119</v>
      </c>
      <c r="H1145" s="7" t="s">
        <v>1082</v>
      </c>
      <c r="I1145" s="7"/>
      <c r="J1145" s="7" t="s">
        <v>311</v>
      </c>
      <c r="K1145" s="7" t="s">
        <v>311</v>
      </c>
      <c r="L1145" s="7" t="s">
        <v>24</v>
      </c>
      <c r="M1145" s="8" t="s">
        <v>5463</v>
      </c>
    </row>
    <row r="1146" spans="1:13">
      <c r="A1146" s="1">
        <v>1145</v>
      </c>
      <c r="B1146" s="1" t="str">
        <f t="shared" si="17"/>
        <v>17</v>
      </c>
      <c r="C1146" s="2">
        <v>5717402484</v>
      </c>
      <c r="D1146" s="4" t="s">
        <v>121</v>
      </c>
      <c r="E1146" s="5" t="s">
        <v>2787</v>
      </c>
      <c r="F1146" s="6" t="s">
        <v>2788</v>
      </c>
      <c r="G1146" s="7" t="s">
        <v>119</v>
      </c>
      <c r="H1146" s="7" t="s">
        <v>973</v>
      </c>
      <c r="I1146" s="7"/>
      <c r="J1146" s="7" t="s">
        <v>311</v>
      </c>
      <c r="K1146" s="7" t="s">
        <v>311</v>
      </c>
      <c r="L1146" s="7" t="s">
        <v>24</v>
      </c>
      <c r="M1146" s="8" t="s">
        <v>5463</v>
      </c>
    </row>
    <row r="1147" spans="1:13">
      <c r="A1147" s="1">
        <v>1146</v>
      </c>
      <c r="B1147" s="1" t="str">
        <f t="shared" si="17"/>
        <v>17</v>
      </c>
      <c r="C1147" s="2">
        <v>5717410618</v>
      </c>
      <c r="D1147" s="4" t="s">
        <v>120</v>
      </c>
      <c r="E1147" s="5" t="s">
        <v>1129</v>
      </c>
      <c r="F1147" s="6" t="s">
        <v>2789</v>
      </c>
      <c r="G1147" s="7" t="s">
        <v>119</v>
      </c>
      <c r="H1147" s="7" t="s">
        <v>973</v>
      </c>
      <c r="I1147" s="7"/>
      <c r="J1147" s="7" t="s">
        <v>311</v>
      </c>
      <c r="K1147" s="7" t="s">
        <v>311</v>
      </c>
      <c r="L1147" s="7" t="s">
        <v>24</v>
      </c>
      <c r="M1147" s="8" t="s">
        <v>5463</v>
      </c>
    </row>
    <row r="1148" spans="1:13">
      <c r="A1148" s="1">
        <v>1147</v>
      </c>
      <c r="B1148" s="1" t="str">
        <f t="shared" si="17"/>
        <v>17</v>
      </c>
      <c r="C1148" s="2">
        <v>5717403083</v>
      </c>
      <c r="D1148" s="4" t="s">
        <v>120</v>
      </c>
      <c r="E1148" s="5" t="s">
        <v>2790</v>
      </c>
      <c r="F1148" s="6" t="s">
        <v>2791</v>
      </c>
      <c r="G1148" s="7" t="s">
        <v>119</v>
      </c>
      <c r="H1148" s="7" t="s">
        <v>973</v>
      </c>
      <c r="I1148" s="7"/>
      <c r="J1148" s="7" t="s">
        <v>311</v>
      </c>
      <c r="K1148" s="7" t="s">
        <v>311</v>
      </c>
      <c r="L1148" s="7" t="s">
        <v>24</v>
      </c>
      <c r="M1148" s="8" t="s">
        <v>5463</v>
      </c>
    </row>
    <row r="1149" spans="1:13">
      <c r="A1149" s="1">
        <v>1148</v>
      </c>
      <c r="B1149" s="1" t="str">
        <f t="shared" si="17"/>
        <v>17</v>
      </c>
      <c r="C1149" s="2">
        <v>5717400956</v>
      </c>
      <c r="D1149" s="4" t="s">
        <v>120</v>
      </c>
      <c r="E1149" s="5" t="s">
        <v>127</v>
      </c>
      <c r="F1149" s="6" t="s">
        <v>533</v>
      </c>
      <c r="G1149" s="7" t="s">
        <v>119</v>
      </c>
      <c r="H1149" s="7" t="s">
        <v>1082</v>
      </c>
      <c r="I1149" s="7"/>
      <c r="J1149" s="7" t="s">
        <v>311</v>
      </c>
      <c r="K1149" s="7" t="s">
        <v>311</v>
      </c>
      <c r="L1149" s="7" t="s">
        <v>24</v>
      </c>
      <c r="M1149" s="8" t="s">
        <v>5463</v>
      </c>
    </row>
    <row r="1150" spans="1:13">
      <c r="A1150" s="1">
        <v>1149</v>
      </c>
      <c r="B1150" s="1" t="str">
        <f t="shared" si="17"/>
        <v>17</v>
      </c>
      <c r="C1150" s="2">
        <v>5717402769</v>
      </c>
      <c r="D1150" s="4" t="s">
        <v>120</v>
      </c>
      <c r="E1150" s="5" t="s">
        <v>2792</v>
      </c>
      <c r="F1150" s="6" t="s">
        <v>660</v>
      </c>
      <c r="G1150" s="7" t="s">
        <v>119</v>
      </c>
      <c r="H1150" s="7" t="s">
        <v>973</v>
      </c>
      <c r="I1150" s="7"/>
      <c r="J1150" s="7" t="s">
        <v>311</v>
      </c>
      <c r="K1150" s="7" t="s">
        <v>311</v>
      </c>
      <c r="L1150" s="7" t="s">
        <v>24</v>
      </c>
      <c r="M1150" s="8" t="s">
        <v>5463</v>
      </c>
    </row>
    <row r="1151" spans="1:13">
      <c r="A1151" s="1">
        <v>1150</v>
      </c>
      <c r="B1151" s="1" t="str">
        <f t="shared" si="17"/>
        <v>17</v>
      </c>
      <c r="C1151" s="2">
        <v>5717405715</v>
      </c>
      <c r="D1151" s="4" t="s">
        <v>120</v>
      </c>
      <c r="E1151" s="5" t="s">
        <v>2793</v>
      </c>
      <c r="F1151" s="6" t="s">
        <v>2794</v>
      </c>
      <c r="G1151" s="7" t="s">
        <v>119</v>
      </c>
      <c r="H1151" s="7" t="s">
        <v>1147</v>
      </c>
      <c r="I1151" s="7"/>
      <c r="J1151" s="7" t="s">
        <v>311</v>
      </c>
      <c r="K1151" s="7" t="s">
        <v>311</v>
      </c>
      <c r="L1151" s="7" t="s">
        <v>24</v>
      </c>
      <c r="M1151" s="8" t="s">
        <v>5463</v>
      </c>
    </row>
    <row r="1152" spans="1:13">
      <c r="A1152" s="1">
        <v>1151</v>
      </c>
      <c r="B1152" s="1" t="str">
        <f t="shared" si="17"/>
        <v>17</v>
      </c>
      <c r="C1152" s="2">
        <v>5617600018</v>
      </c>
      <c r="D1152" s="4" t="s">
        <v>120</v>
      </c>
      <c r="E1152" s="5" t="s">
        <v>191</v>
      </c>
      <c r="F1152" s="6" t="s">
        <v>2795</v>
      </c>
      <c r="G1152" s="7" t="s">
        <v>119</v>
      </c>
      <c r="H1152" s="7" t="s">
        <v>311</v>
      </c>
      <c r="I1152" s="7"/>
      <c r="J1152" s="7" t="s">
        <v>311</v>
      </c>
      <c r="K1152" s="7" t="s">
        <v>311</v>
      </c>
      <c r="L1152" s="7" t="s">
        <v>24</v>
      </c>
      <c r="M1152" s="8" t="s">
        <v>242</v>
      </c>
    </row>
    <row r="1153" spans="1:13">
      <c r="A1153" s="1">
        <v>1152</v>
      </c>
      <c r="B1153" s="1" t="str">
        <f t="shared" si="17"/>
        <v>17</v>
      </c>
      <c r="C1153" s="2">
        <v>5717406329</v>
      </c>
      <c r="D1153" s="4" t="s">
        <v>121</v>
      </c>
      <c r="E1153" s="5" t="s">
        <v>403</v>
      </c>
      <c r="F1153" s="6" t="s">
        <v>2796</v>
      </c>
      <c r="G1153" s="7" t="s">
        <v>119</v>
      </c>
      <c r="H1153" s="7" t="s">
        <v>1072</v>
      </c>
      <c r="I1153" s="7"/>
      <c r="J1153" s="7" t="s">
        <v>311</v>
      </c>
      <c r="K1153" s="7" t="s">
        <v>311</v>
      </c>
      <c r="L1153" s="7" t="s">
        <v>24</v>
      </c>
      <c r="M1153" s="8" t="s">
        <v>5463</v>
      </c>
    </row>
    <row r="1154" spans="1:13">
      <c r="A1154" s="1">
        <v>1153</v>
      </c>
      <c r="B1154" s="1" t="str">
        <f t="shared" si="17"/>
        <v>17</v>
      </c>
      <c r="C1154" s="2">
        <v>5717410724</v>
      </c>
      <c r="D1154" s="4" t="s">
        <v>120</v>
      </c>
      <c r="E1154" s="5" t="s">
        <v>2303</v>
      </c>
      <c r="F1154" s="6" t="s">
        <v>2797</v>
      </c>
      <c r="G1154" s="7" t="s">
        <v>119</v>
      </c>
      <c r="H1154" s="7" t="s">
        <v>973</v>
      </c>
      <c r="I1154" s="7"/>
      <c r="J1154" s="7" t="s">
        <v>311</v>
      </c>
      <c r="K1154" s="7" t="s">
        <v>311</v>
      </c>
      <c r="L1154" s="7" t="s">
        <v>24</v>
      </c>
      <c r="M1154" s="8" t="s">
        <v>5463</v>
      </c>
    </row>
    <row r="1155" spans="1:13">
      <c r="A1155" s="1">
        <v>1154</v>
      </c>
      <c r="B1155" s="1" t="str">
        <f t="shared" ref="B1155:B1218" si="18">MID(C1155,3,2)</f>
        <v>17</v>
      </c>
      <c r="C1155" s="2">
        <v>5817600290</v>
      </c>
      <c r="D1155" s="4" t="s">
        <v>121</v>
      </c>
      <c r="E1155" s="5" t="s">
        <v>2798</v>
      </c>
      <c r="F1155" s="6" t="s">
        <v>2799</v>
      </c>
      <c r="G1155" s="7" t="s">
        <v>119</v>
      </c>
      <c r="H1155" s="7" t="s">
        <v>311</v>
      </c>
      <c r="I1155" s="7"/>
      <c r="J1155" s="7" t="s">
        <v>311</v>
      </c>
      <c r="K1155" s="7" t="s">
        <v>311</v>
      </c>
      <c r="L1155" s="7" t="s">
        <v>24</v>
      </c>
      <c r="M1155" s="8" t="s">
        <v>242</v>
      </c>
    </row>
    <row r="1156" spans="1:13">
      <c r="A1156" s="1">
        <v>1155</v>
      </c>
      <c r="B1156" s="1" t="str">
        <f t="shared" si="18"/>
        <v>17</v>
      </c>
      <c r="C1156" s="2">
        <v>5717403799</v>
      </c>
      <c r="D1156" s="4" t="s">
        <v>120</v>
      </c>
      <c r="E1156" s="5" t="s">
        <v>2800</v>
      </c>
      <c r="F1156" s="6" t="s">
        <v>716</v>
      </c>
      <c r="G1156" s="7" t="s">
        <v>119</v>
      </c>
      <c r="H1156" s="7" t="s">
        <v>1016</v>
      </c>
      <c r="I1156" s="7"/>
      <c r="J1156" s="7" t="s">
        <v>311</v>
      </c>
      <c r="K1156" s="7" t="s">
        <v>311</v>
      </c>
      <c r="L1156" s="7" t="s">
        <v>24</v>
      </c>
      <c r="M1156" s="8" t="s">
        <v>5463</v>
      </c>
    </row>
    <row r="1157" spans="1:13">
      <c r="A1157" s="1">
        <v>1156</v>
      </c>
      <c r="B1157" s="1" t="str">
        <f t="shared" si="18"/>
        <v>17</v>
      </c>
      <c r="C1157" s="2">
        <v>5717402916</v>
      </c>
      <c r="D1157" s="4" t="s">
        <v>120</v>
      </c>
      <c r="E1157" s="5" t="s">
        <v>2801</v>
      </c>
      <c r="F1157" s="6" t="s">
        <v>438</v>
      </c>
      <c r="G1157" s="7" t="s">
        <v>119</v>
      </c>
      <c r="H1157" s="7" t="s">
        <v>973</v>
      </c>
      <c r="I1157" s="7"/>
      <c r="J1157" s="7" t="s">
        <v>311</v>
      </c>
      <c r="K1157" s="7" t="s">
        <v>311</v>
      </c>
      <c r="L1157" s="7" t="s">
        <v>24</v>
      </c>
      <c r="M1157" s="8" t="s">
        <v>5463</v>
      </c>
    </row>
    <row r="1158" spans="1:13">
      <c r="A1158" s="1">
        <v>1157</v>
      </c>
      <c r="B1158" s="1" t="str">
        <f t="shared" si="18"/>
        <v>17</v>
      </c>
      <c r="C1158" s="2">
        <v>5517405580</v>
      </c>
      <c r="D1158" s="4" t="s">
        <v>121</v>
      </c>
      <c r="E1158" s="5" t="s">
        <v>209</v>
      </c>
      <c r="F1158" s="6" t="s">
        <v>2802</v>
      </c>
      <c r="G1158" s="7" t="s">
        <v>119</v>
      </c>
      <c r="H1158" s="7" t="s">
        <v>1082</v>
      </c>
      <c r="I1158" s="7"/>
      <c r="J1158" s="7" t="s">
        <v>311</v>
      </c>
      <c r="K1158" s="7" t="s">
        <v>311</v>
      </c>
      <c r="L1158" s="7" t="s">
        <v>24</v>
      </c>
      <c r="M1158" s="8" t="s">
        <v>5463</v>
      </c>
    </row>
    <row r="1159" spans="1:13">
      <c r="A1159" s="1">
        <v>1158</v>
      </c>
      <c r="B1159" s="1" t="str">
        <f t="shared" si="18"/>
        <v>17</v>
      </c>
      <c r="C1159" s="2">
        <v>5517400457</v>
      </c>
      <c r="D1159" s="4" t="s">
        <v>120</v>
      </c>
      <c r="E1159" s="5" t="s">
        <v>2803</v>
      </c>
      <c r="F1159" s="6" t="s">
        <v>1020</v>
      </c>
      <c r="G1159" s="7" t="s">
        <v>119</v>
      </c>
      <c r="H1159" s="7" t="s">
        <v>1036</v>
      </c>
      <c r="I1159" s="7"/>
      <c r="J1159" s="7" t="s">
        <v>311</v>
      </c>
      <c r="K1159" s="7" t="s">
        <v>311</v>
      </c>
      <c r="L1159" s="7" t="s">
        <v>24</v>
      </c>
      <c r="M1159" s="8" t="s">
        <v>5463</v>
      </c>
    </row>
    <row r="1160" spans="1:13">
      <c r="A1160" s="1">
        <v>1159</v>
      </c>
      <c r="B1160" s="1" t="str">
        <f t="shared" si="18"/>
        <v>17</v>
      </c>
      <c r="C1160" s="2">
        <v>5717400187</v>
      </c>
      <c r="D1160" s="4" t="s">
        <v>121</v>
      </c>
      <c r="E1160" s="5" t="s">
        <v>2804</v>
      </c>
      <c r="F1160" s="6" t="s">
        <v>2805</v>
      </c>
      <c r="G1160" s="7" t="s">
        <v>119</v>
      </c>
      <c r="H1160" s="7" t="s">
        <v>1082</v>
      </c>
      <c r="I1160" s="7"/>
      <c r="J1160" s="7" t="s">
        <v>311</v>
      </c>
      <c r="K1160" s="7" t="s">
        <v>311</v>
      </c>
      <c r="L1160" s="7" t="s">
        <v>24</v>
      </c>
      <c r="M1160" s="8" t="s">
        <v>5463</v>
      </c>
    </row>
    <row r="1161" spans="1:13">
      <c r="A1161" s="1">
        <v>1160</v>
      </c>
      <c r="B1161" s="1" t="str">
        <f t="shared" si="18"/>
        <v>17</v>
      </c>
      <c r="C1161" s="2">
        <v>5717402611</v>
      </c>
      <c r="D1161" s="4" t="s">
        <v>120</v>
      </c>
      <c r="E1161" s="5" t="s">
        <v>856</v>
      </c>
      <c r="F1161" s="6" t="s">
        <v>2806</v>
      </c>
      <c r="G1161" s="7" t="s">
        <v>119</v>
      </c>
      <c r="H1161" s="7" t="s">
        <v>973</v>
      </c>
      <c r="I1161" s="7"/>
      <c r="J1161" s="7" t="s">
        <v>311</v>
      </c>
      <c r="K1161" s="7" t="s">
        <v>311</v>
      </c>
      <c r="L1161" s="7" t="s">
        <v>24</v>
      </c>
      <c r="M1161" s="8" t="s">
        <v>5463</v>
      </c>
    </row>
    <row r="1162" spans="1:13">
      <c r="A1162" s="1">
        <v>1161</v>
      </c>
      <c r="B1162" s="1" t="str">
        <f t="shared" si="18"/>
        <v>17</v>
      </c>
      <c r="C1162" s="2">
        <v>5717401711</v>
      </c>
      <c r="D1162" s="4" t="s">
        <v>120</v>
      </c>
      <c r="E1162" s="5" t="s">
        <v>2807</v>
      </c>
      <c r="F1162" s="6" t="s">
        <v>2808</v>
      </c>
      <c r="G1162" s="7" t="s">
        <v>119</v>
      </c>
      <c r="H1162" s="7" t="s">
        <v>1036</v>
      </c>
      <c r="I1162" s="7"/>
      <c r="J1162" s="7" t="s">
        <v>311</v>
      </c>
      <c r="K1162" s="7" t="s">
        <v>311</v>
      </c>
      <c r="L1162" s="7" t="s">
        <v>24</v>
      </c>
      <c r="M1162" s="8" t="s">
        <v>5463</v>
      </c>
    </row>
    <row r="1163" spans="1:13">
      <c r="A1163" s="1">
        <v>1162</v>
      </c>
      <c r="B1163" s="1" t="str">
        <f t="shared" si="18"/>
        <v>17</v>
      </c>
      <c r="C1163" s="2">
        <v>5617405842</v>
      </c>
      <c r="D1163" s="4" t="s">
        <v>120</v>
      </c>
      <c r="E1163" s="5" t="s">
        <v>610</v>
      </c>
      <c r="F1163" s="6" t="s">
        <v>2809</v>
      </c>
      <c r="G1163" s="7" t="s">
        <v>119</v>
      </c>
      <c r="H1163" s="7" t="s">
        <v>1147</v>
      </c>
      <c r="I1163" s="7"/>
      <c r="J1163" s="7" t="s">
        <v>311</v>
      </c>
      <c r="K1163" s="7" t="s">
        <v>311</v>
      </c>
      <c r="L1163" s="7" t="s">
        <v>24</v>
      </c>
      <c r="M1163" s="8" t="s">
        <v>5463</v>
      </c>
    </row>
    <row r="1164" spans="1:13">
      <c r="A1164" s="1">
        <v>1163</v>
      </c>
      <c r="B1164" s="1" t="str">
        <f t="shared" si="18"/>
        <v>17</v>
      </c>
      <c r="C1164" s="2">
        <v>5717405667</v>
      </c>
      <c r="D1164" s="4" t="s">
        <v>120</v>
      </c>
      <c r="E1164" s="5" t="s">
        <v>2810</v>
      </c>
      <c r="F1164" s="6" t="s">
        <v>2811</v>
      </c>
      <c r="G1164" s="7" t="s">
        <v>119</v>
      </c>
      <c r="H1164" s="7" t="s">
        <v>1147</v>
      </c>
      <c r="I1164" s="7"/>
      <c r="J1164" s="7" t="s">
        <v>311</v>
      </c>
      <c r="K1164" s="7" t="s">
        <v>311</v>
      </c>
      <c r="L1164" s="7" t="s">
        <v>24</v>
      </c>
      <c r="M1164" s="8" t="s">
        <v>5463</v>
      </c>
    </row>
    <row r="1165" spans="1:13">
      <c r="A1165" s="1">
        <v>1164</v>
      </c>
      <c r="B1165" s="1" t="str">
        <f t="shared" si="18"/>
        <v>17</v>
      </c>
      <c r="C1165" s="2">
        <v>5617409983</v>
      </c>
      <c r="D1165" s="4" t="s">
        <v>121</v>
      </c>
      <c r="E1165" s="5" t="s">
        <v>699</v>
      </c>
      <c r="F1165" s="6" t="s">
        <v>122</v>
      </c>
      <c r="G1165" s="7" t="s">
        <v>119</v>
      </c>
      <c r="H1165" s="7" t="s">
        <v>1082</v>
      </c>
      <c r="I1165" s="7"/>
      <c r="J1165" s="7" t="s">
        <v>311</v>
      </c>
      <c r="K1165" s="7" t="s">
        <v>311</v>
      </c>
      <c r="L1165" s="7" t="s">
        <v>24</v>
      </c>
      <c r="M1165" s="8" t="s">
        <v>5463</v>
      </c>
    </row>
    <row r="1166" spans="1:13">
      <c r="A1166" s="1">
        <v>1165</v>
      </c>
      <c r="B1166" s="1" t="str">
        <f t="shared" si="18"/>
        <v>17</v>
      </c>
      <c r="C1166" s="2">
        <v>5717403319</v>
      </c>
      <c r="D1166" s="4" t="s">
        <v>120</v>
      </c>
      <c r="E1166" s="5" t="s">
        <v>135</v>
      </c>
      <c r="F1166" s="6" t="s">
        <v>2812</v>
      </c>
      <c r="G1166" s="7" t="s">
        <v>119</v>
      </c>
      <c r="H1166" s="7" t="s">
        <v>973</v>
      </c>
      <c r="I1166" s="7"/>
      <c r="J1166" s="7" t="s">
        <v>311</v>
      </c>
      <c r="K1166" s="7" t="s">
        <v>311</v>
      </c>
      <c r="L1166" s="7" t="s">
        <v>24</v>
      </c>
      <c r="M1166" s="8" t="s">
        <v>5463</v>
      </c>
    </row>
    <row r="1167" spans="1:13">
      <c r="A1167" s="1">
        <v>1166</v>
      </c>
      <c r="B1167" s="1" t="str">
        <f t="shared" si="18"/>
        <v>17</v>
      </c>
      <c r="C1167" s="2">
        <v>5417405536</v>
      </c>
      <c r="D1167" s="4" t="s">
        <v>120</v>
      </c>
      <c r="E1167" s="5" t="s">
        <v>2813</v>
      </c>
      <c r="F1167" s="6" t="s">
        <v>541</v>
      </c>
      <c r="G1167" s="7" t="s">
        <v>119</v>
      </c>
      <c r="H1167" s="7" t="s">
        <v>1013</v>
      </c>
      <c r="I1167" s="7"/>
      <c r="J1167" s="7" t="s">
        <v>311</v>
      </c>
      <c r="K1167" s="7" t="s">
        <v>311</v>
      </c>
      <c r="L1167" s="7" t="s">
        <v>24</v>
      </c>
      <c r="M1167" s="8" t="s">
        <v>5463</v>
      </c>
    </row>
    <row r="1168" spans="1:13">
      <c r="A1168" s="1">
        <v>1167</v>
      </c>
      <c r="B1168" s="1" t="str">
        <f t="shared" si="18"/>
        <v>17</v>
      </c>
      <c r="C1168" s="2">
        <v>5717400156</v>
      </c>
      <c r="D1168" s="4" t="s">
        <v>120</v>
      </c>
      <c r="E1168" s="5" t="s">
        <v>2814</v>
      </c>
      <c r="F1168" s="6" t="s">
        <v>2815</v>
      </c>
      <c r="G1168" s="7" t="s">
        <v>119</v>
      </c>
      <c r="H1168" s="7" t="s">
        <v>1082</v>
      </c>
      <c r="I1168" s="7"/>
      <c r="J1168" s="7" t="s">
        <v>311</v>
      </c>
      <c r="K1168" s="7" t="s">
        <v>311</v>
      </c>
      <c r="L1168" s="7" t="s">
        <v>24</v>
      </c>
      <c r="M1168" s="8" t="s">
        <v>5463</v>
      </c>
    </row>
    <row r="1169" spans="1:13">
      <c r="A1169" s="1">
        <v>1168</v>
      </c>
      <c r="B1169" s="1" t="str">
        <f t="shared" si="18"/>
        <v>17</v>
      </c>
      <c r="C1169" s="2">
        <v>5717400442</v>
      </c>
      <c r="D1169" s="4" t="s">
        <v>120</v>
      </c>
      <c r="E1169" s="5" t="s">
        <v>358</v>
      </c>
      <c r="F1169" s="6" t="s">
        <v>2816</v>
      </c>
      <c r="G1169" s="7" t="s">
        <v>119</v>
      </c>
      <c r="H1169" s="7" t="s">
        <v>1082</v>
      </c>
      <c r="I1169" s="7"/>
      <c r="J1169" s="7" t="s">
        <v>311</v>
      </c>
      <c r="K1169" s="7" t="s">
        <v>311</v>
      </c>
      <c r="L1169" s="7" t="s">
        <v>24</v>
      </c>
      <c r="M1169" s="8" t="s">
        <v>5463</v>
      </c>
    </row>
    <row r="1170" spans="1:13">
      <c r="A1170" s="1">
        <v>1169</v>
      </c>
      <c r="B1170" s="1" t="str">
        <f t="shared" si="18"/>
        <v>17</v>
      </c>
      <c r="C1170" s="2">
        <v>5617600320</v>
      </c>
      <c r="D1170" s="4" t="s">
        <v>120</v>
      </c>
      <c r="E1170" s="5" t="s">
        <v>2817</v>
      </c>
      <c r="F1170" s="6" t="s">
        <v>2818</v>
      </c>
      <c r="G1170" s="7" t="s">
        <v>119</v>
      </c>
      <c r="H1170" s="7" t="s">
        <v>311</v>
      </c>
      <c r="I1170" s="7"/>
      <c r="J1170" s="7" t="s">
        <v>311</v>
      </c>
      <c r="K1170" s="7" t="s">
        <v>311</v>
      </c>
      <c r="L1170" s="7" t="s">
        <v>24</v>
      </c>
      <c r="M1170" s="8" t="s">
        <v>242</v>
      </c>
    </row>
    <row r="1171" spans="1:13">
      <c r="A1171" s="1">
        <v>1170</v>
      </c>
      <c r="B1171" s="1" t="str">
        <f t="shared" si="18"/>
        <v>17</v>
      </c>
      <c r="C1171" s="2">
        <v>5717400840</v>
      </c>
      <c r="D1171" s="4" t="s">
        <v>120</v>
      </c>
      <c r="E1171" s="5" t="s">
        <v>255</v>
      </c>
      <c r="F1171" s="6" t="s">
        <v>2819</v>
      </c>
      <c r="G1171" s="7" t="s">
        <v>119</v>
      </c>
      <c r="H1171" s="7" t="s">
        <v>1082</v>
      </c>
      <c r="I1171" s="7"/>
      <c r="J1171" s="7" t="s">
        <v>311</v>
      </c>
      <c r="K1171" s="7" t="s">
        <v>311</v>
      </c>
      <c r="L1171" s="7" t="s">
        <v>24</v>
      </c>
      <c r="M1171" s="8" t="s">
        <v>5463</v>
      </c>
    </row>
    <row r="1172" spans="1:13">
      <c r="A1172" s="1">
        <v>1171</v>
      </c>
      <c r="B1172" s="1" t="str">
        <f t="shared" si="18"/>
        <v>17</v>
      </c>
      <c r="C1172" s="2">
        <v>5617407062</v>
      </c>
      <c r="D1172" s="4" t="s">
        <v>121</v>
      </c>
      <c r="E1172" s="5" t="s">
        <v>2820</v>
      </c>
      <c r="F1172" s="6" t="s">
        <v>2821</v>
      </c>
      <c r="G1172" s="7" t="s">
        <v>119</v>
      </c>
      <c r="H1172" s="7" t="s">
        <v>1036</v>
      </c>
      <c r="I1172" s="7"/>
      <c r="J1172" s="7" t="s">
        <v>311</v>
      </c>
      <c r="K1172" s="7" t="s">
        <v>311</v>
      </c>
      <c r="L1172" s="7" t="s">
        <v>24</v>
      </c>
      <c r="M1172" s="8" t="s">
        <v>5463</v>
      </c>
    </row>
    <row r="1173" spans="1:13">
      <c r="A1173" s="1">
        <v>1172</v>
      </c>
      <c r="B1173" s="1" t="str">
        <f t="shared" si="18"/>
        <v>17</v>
      </c>
      <c r="C1173" s="2">
        <v>5717404570</v>
      </c>
      <c r="D1173" s="4" t="s">
        <v>120</v>
      </c>
      <c r="E1173" s="5" t="s">
        <v>2822</v>
      </c>
      <c r="F1173" s="6" t="s">
        <v>2823</v>
      </c>
      <c r="G1173" s="7" t="s">
        <v>119</v>
      </c>
      <c r="H1173" s="7" t="s">
        <v>1147</v>
      </c>
      <c r="I1173" s="7"/>
      <c r="J1173" s="7" t="s">
        <v>311</v>
      </c>
      <c r="K1173" s="7" t="s">
        <v>311</v>
      </c>
      <c r="L1173" s="7" t="s">
        <v>24</v>
      </c>
      <c r="M1173" s="8" t="s">
        <v>5463</v>
      </c>
    </row>
    <row r="1174" spans="1:13">
      <c r="A1174" s="1">
        <v>1173</v>
      </c>
      <c r="B1174" s="1" t="str">
        <f t="shared" si="18"/>
        <v>17</v>
      </c>
      <c r="C1174" s="2">
        <v>5717410379</v>
      </c>
      <c r="D1174" s="4" t="s">
        <v>120</v>
      </c>
      <c r="E1174" s="5" t="s">
        <v>1196</v>
      </c>
      <c r="F1174" s="6" t="s">
        <v>2824</v>
      </c>
      <c r="G1174" s="7" t="s">
        <v>119</v>
      </c>
      <c r="H1174" s="7" t="s">
        <v>1082</v>
      </c>
      <c r="I1174" s="7"/>
      <c r="J1174" s="7" t="s">
        <v>311</v>
      </c>
      <c r="K1174" s="7" t="s">
        <v>311</v>
      </c>
      <c r="L1174" s="7" t="s">
        <v>24</v>
      </c>
      <c r="M1174" s="8" t="s">
        <v>5463</v>
      </c>
    </row>
    <row r="1175" spans="1:13">
      <c r="A1175" s="1">
        <v>1174</v>
      </c>
      <c r="B1175" s="1" t="str">
        <f t="shared" si="18"/>
        <v>17</v>
      </c>
      <c r="C1175" s="2">
        <v>5717400697</v>
      </c>
      <c r="D1175" s="4" t="s">
        <v>120</v>
      </c>
      <c r="E1175" s="5" t="s">
        <v>268</v>
      </c>
      <c r="F1175" s="6" t="s">
        <v>2825</v>
      </c>
      <c r="G1175" s="7" t="s">
        <v>119</v>
      </c>
      <c r="H1175" s="7" t="s">
        <v>1082</v>
      </c>
      <c r="I1175" s="7"/>
      <c r="J1175" s="7" t="s">
        <v>311</v>
      </c>
      <c r="K1175" s="7" t="s">
        <v>311</v>
      </c>
      <c r="L1175" s="7" t="s">
        <v>24</v>
      </c>
      <c r="M1175" s="8" t="s">
        <v>5463</v>
      </c>
    </row>
    <row r="1176" spans="1:13">
      <c r="A1176" s="1">
        <v>1175</v>
      </c>
      <c r="B1176" s="1" t="str">
        <f t="shared" si="18"/>
        <v>17</v>
      </c>
      <c r="C1176" s="2">
        <v>5617403493</v>
      </c>
      <c r="D1176" s="4" t="s">
        <v>120</v>
      </c>
      <c r="E1176" s="5" t="s">
        <v>410</v>
      </c>
      <c r="F1176" s="6" t="s">
        <v>2826</v>
      </c>
      <c r="G1176" s="7" t="s">
        <v>119</v>
      </c>
      <c r="H1176" s="7" t="s">
        <v>1147</v>
      </c>
      <c r="I1176" s="7"/>
      <c r="J1176" s="7" t="s">
        <v>311</v>
      </c>
      <c r="K1176" s="7" t="s">
        <v>311</v>
      </c>
      <c r="L1176" s="7" t="s">
        <v>24</v>
      </c>
      <c r="M1176" s="8" t="s">
        <v>5463</v>
      </c>
    </row>
    <row r="1177" spans="1:13">
      <c r="A1177" s="1">
        <v>1176</v>
      </c>
      <c r="B1177" s="1" t="str">
        <f t="shared" si="18"/>
        <v>17</v>
      </c>
      <c r="C1177" s="2">
        <v>5717405865</v>
      </c>
      <c r="D1177" s="4" t="s">
        <v>120</v>
      </c>
      <c r="E1177" s="5" t="s">
        <v>391</v>
      </c>
      <c r="F1177" s="6" t="s">
        <v>2827</v>
      </c>
      <c r="G1177" s="7" t="s">
        <v>119</v>
      </c>
      <c r="H1177" s="7" t="s">
        <v>1147</v>
      </c>
      <c r="I1177" s="7"/>
      <c r="J1177" s="7" t="s">
        <v>311</v>
      </c>
      <c r="K1177" s="7" t="s">
        <v>311</v>
      </c>
      <c r="L1177" s="7" t="s">
        <v>24</v>
      </c>
      <c r="M1177" s="8" t="s">
        <v>5463</v>
      </c>
    </row>
    <row r="1178" spans="1:13">
      <c r="A1178" s="1">
        <v>1177</v>
      </c>
      <c r="B1178" s="1" t="str">
        <f t="shared" si="18"/>
        <v>17</v>
      </c>
      <c r="C1178" s="2">
        <v>5717405975</v>
      </c>
      <c r="D1178" s="4" t="s">
        <v>120</v>
      </c>
      <c r="E1178" s="5" t="s">
        <v>2828</v>
      </c>
      <c r="F1178" s="6" t="s">
        <v>2829</v>
      </c>
      <c r="G1178" s="7" t="s">
        <v>119</v>
      </c>
      <c r="H1178" s="7" t="s">
        <v>1147</v>
      </c>
      <c r="I1178" s="7"/>
      <c r="J1178" s="7" t="s">
        <v>311</v>
      </c>
      <c r="K1178" s="7" t="s">
        <v>311</v>
      </c>
      <c r="L1178" s="7" t="s">
        <v>24</v>
      </c>
      <c r="M1178" s="8" t="s">
        <v>5463</v>
      </c>
    </row>
    <row r="1179" spans="1:13">
      <c r="A1179" s="1">
        <v>1178</v>
      </c>
      <c r="B1179" s="1" t="str">
        <f t="shared" si="18"/>
        <v>24</v>
      </c>
      <c r="C1179" s="2">
        <v>5724400066</v>
      </c>
      <c r="D1179" s="4" t="s">
        <v>120</v>
      </c>
      <c r="E1179" s="5" t="s">
        <v>1509</v>
      </c>
      <c r="F1179" s="6" t="s">
        <v>2830</v>
      </c>
      <c r="G1179" s="7" t="s">
        <v>119</v>
      </c>
      <c r="H1179" s="7" t="s">
        <v>1036</v>
      </c>
      <c r="I1179" s="7"/>
      <c r="J1179" s="7" t="s">
        <v>311</v>
      </c>
      <c r="K1179" s="7" t="s">
        <v>311</v>
      </c>
      <c r="L1179" s="7" t="s">
        <v>24</v>
      </c>
      <c r="M1179" s="8" t="s">
        <v>5463</v>
      </c>
    </row>
    <row r="1180" spans="1:13">
      <c r="A1180" s="1">
        <v>1179</v>
      </c>
      <c r="B1180" s="1" t="str">
        <f t="shared" si="18"/>
        <v>17</v>
      </c>
      <c r="C1180" s="2">
        <v>5817600278</v>
      </c>
      <c r="D1180" s="4" t="s">
        <v>120</v>
      </c>
      <c r="E1180" s="5" t="s">
        <v>2831</v>
      </c>
      <c r="F1180" s="6" t="s">
        <v>477</v>
      </c>
      <c r="G1180" s="7" t="s">
        <v>119</v>
      </c>
      <c r="H1180" s="7" t="s">
        <v>311</v>
      </c>
      <c r="I1180" s="7"/>
      <c r="J1180" s="7" t="s">
        <v>311</v>
      </c>
      <c r="K1180" s="7" t="s">
        <v>311</v>
      </c>
      <c r="L1180" s="7" t="s">
        <v>24</v>
      </c>
      <c r="M1180" s="8" t="s">
        <v>242</v>
      </c>
    </row>
    <row r="1181" spans="1:13">
      <c r="A1181" s="1">
        <v>1180</v>
      </c>
      <c r="B1181" s="1" t="str">
        <f t="shared" si="18"/>
        <v>17</v>
      </c>
      <c r="C1181" s="2">
        <v>59170740931</v>
      </c>
      <c r="D1181" s="4" t="s">
        <v>120</v>
      </c>
      <c r="E1181" s="5" t="s">
        <v>2832</v>
      </c>
      <c r="F1181" s="6" t="s">
        <v>2833</v>
      </c>
      <c r="G1181" s="7" t="s">
        <v>119</v>
      </c>
      <c r="H1181" s="7" t="s">
        <v>1147</v>
      </c>
      <c r="I1181" s="7"/>
      <c r="J1181" s="7" t="s">
        <v>311</v>
      </c>
      <c r="K1181" s="7" t="s">
        <v>311</v>
      </c>
      <c r="L1181" s="7" t="s">
        <v>24</v>
      </c>
      <c r="M1181" s="8" t="s">
        <v>5463</v>
      </c>
    </row>
    <row r="1182" spans="1:13">
      <c r="A1182" s="1">
        <v>1181</v>
      </c>
      <c r="B1182" s="1" t="str">
        <f t="shared" si="18"/>
        <v>17</v>
      </c>
      <c r="C1182" s="2">
        <v>5717406176</v>
      </c>
      <c r="D1182" s="4" t="s">
        <v>120</v>
      </c>
      <c r="E1182" s="5" t="s">
        <v>277</v>
      </c>
      <c r="F1182" s="6" t="s">
        <v>1249</v>
      </c>
      <c r="G1182" s="7" t="s">
        <v>119</v>
      </c>
      <c r="H1182" s="7" t="s">
        <v>1147</v>
      </c>
      <c r="I1182" s="7"/>
      <c r="J1182" s="7" t="s">
        <v>311</v>
      </c>
      <c r="K1182" s="7" t="s">
        <v>311</v>
      </c>
      <c r="L1182" s="7" t="s">
        <v>24</v>
      </c>
      <c r="M1182" s="8" t="s">
        <v>5463</v>
      </c>
    </row>
    <row r="1183" spans="1:13">
      <c r="A1183" s="1">
        <v>1182</v>
      </c>
      <c r="B1183" s="1" t="str">
        <f t="shared" si="18"/>
        <v>17</v>
      </c>
      <c r="C1183" s="2">
        <v>5717401834</v>
      </c>
      <c r="D1183" s="4" t="s">
        <v>120</v>
      </c>
      <c r="E1183" s="5" t="s">
        <v>483</v>
      </c>
      <c r="F1183" s="6" t="s">
        <v>2834</v>
      </c>
      <c r="G1183" s="7" t="s">
        <v>119</v>
      </c>
      <c r="H1183" s="7" t="s">
        <v>1036</v>
      </c>
      <c r="I1183" s="7"/>
      <c r="J1183" s="7" t="s">
        <v>311</v>
      </c>
      <c r="K1183" s="7" t="s">
        <v>311</v>
      </c>
      <c r="L1183" s="7" t="s">
        <v>24</v>
      </c>
      <c r="M1183" s="8" t="s">
        <v>5463</v>
      </c>
    </row>
    <row r="1184" spans="1:13">
      <c r="A1184" s="1">
        <v>1183</v>
      </c>
      <c r="B1184" s="1" t="str">
        <f t="shared" si="18"/>
        <v>17</v>
      </c>
      <c r="C1184" s="2">
        <v>5717403249</v>
      </c>
      <c r="D1184" s="4" t="s">
        <v>120</v>
      </c>
      <c r="E1184" s="5" t="s">
        <v>2835</v>
      </c>
      <c r="F1184" s="6" t="s">
        <v>2836</v>
      </c>
      <c r="G1184" s="7" t="s">
        <v>119</v>
      </c>
      <c r="H1184" s="7" t="s">
        <v>973</v>
      </c>
      <c r="I1184" s="7"/>
      <c r="J1184" s="7" t="s">
        <v>311</v>
      </c>
      <c r="K1184" s="7" t="s">
        <v>311</v>
      </c>
      <c r="L1184" s="7" t="s">
        <v>24</v>
      </c>
      <c r="M1184" s="8" t="s">
        <v>5463</v>
      </c>
    </row>
    <row r="1185" spans="1:13">
      <c r="A1185" s="1">
        <v>1184</v>
      </c>
      <c r="B1185" s="1" t="str">
        <f t="shared" si="18"/>
        <v>17</v>
      </c>
      <c r="C1185" s="2">
        <v>5717403979</v>
      </c>
      <c r="D1185" s="4" t="s">
        <v>120</v>
      </c>
      <c r="E1185" s="5" t="s">
        <v>2837</v>
      </c>
      <c r="F1185" s="6" t="s">
        <v>2838</v>
      </c>
      <c r="G1185" s="7" t="s">
        <v>119</v>
      </c>
      <c r="H1185" s="7" t="s">
        <v>1016</v>
      </c>
      <c r="I1185" s="7"/>
      <c r="J1185" s="7" t="s">
        <v>311</v>
      </c>
      <c r="K1185" s="7" t="s">
        <v>311</v>
      </c>
      <c r="L1185" s="7" t="s">
        <v>24</v>
      </c>
      <c r="M1185" s="8" t="s">
        <v>5463</v>
      </c>
    </row>
    <row r="1186" spans="1:13">
      <c r="A1186" s="1">
        <v>1185</v>
      </c>
      <c r="B1186" s="1" t="str">
        <f t="shared" si="18"/>
        <v>17</v>
      </c>
      <c r="C1186" s="2">
        <v>5717403337</v>
      </c>
      <c r="D1186" s="4" t="s">
        <v>120</v>
      </c>
      <c r="E1186" s="5" t="s">
        <v>323</v>
      </c>
      <c r="F1186" s="6" t="s">
        <v>2839</v>
      </c>
      <c r="G1186" s="7" t="s">
        <v>119</v>
      </c>
      <c r="H1186" s="7" t="s">
        <v>973</v>
      </c>
      <c r="I1186" s="7"/>
      <c r="J1186" s="7" t="s">
        <v>311</v>
      </c>
      <c r="K1186" s="7" t="s">
        <v>311</v>
      </c>
      <c r="L1186" s="7" t="s">
        <v>24</v>
      </c>
      <c r="M1186" s="8" t="s">
        <v>5463</v>
      </c>
    </row>
    <row r="1187" spans="1:13">
      <c r="A1187" s="1">
        <v>1186</v>
      </c>
      <c r="B1187" s="1" t="str">
        <f t="shared" si="18"/>
        <v>17</v>
      </c>
      <c r="C1187" s="2">
        <v>5717401948</v>
      </c>
      <c r="D1187" s="4" t="s">
        <v>120</v>
      </c>
      <c r="E1187" s="5" t="s">
        <v>2840</v>
      </c>
      <c r="F1187" s="6" t="s">
        <v>2841</v>
      </c>
      <c r="G1187" s="7" t="s">
        <v>119</v>
      </c>
      <c r="H1187" s="7" t="s">
        <v>973</v>
      </c>
      <c r="I1187" s="7"/>
      <c r="J1187" s="7" t="s">
        <v>311</v>
      </c>
      <c r="K1187" s="7" t="s">
        <v>311</v>
      </c>
      <c r="L1187" s="7" t="s">
        <v>24</v>
      </c>
      <c r="M1187" s="8" t="s">
        <v>5463</v>
      </c>
    </row>
    <row r="1188" spans="1:13">
      <c r="A1188" s="1">
        <v>1187</v>
      </c>
      <c r="B1188" s="1" t="str">
        <f t="shared" si="18"/>
        <v>17</v>
      </c>
      <c r="C1188" s="2">
        <v>5717400985</v>
      </c>
      <c r="D1188" s="4" t="s">
        <v>120</v>
      </c>
      <c r="E1188" s="5" t="s">
        <v>157</v>
      </c>
      <c r="F1188" s="6" t="s">
        <v>2842</v>
      </c>
      <c r="G1188" s="7" t="s">
        <v>119</v>
      </c>
      <c r="H1188" s="7" t="s">
        <v>1082</v>
      </c>
      <c r="I1188" s="7"/>
      <c r="J1188" s="7" t="s">
        <v>311</v>
      </c>
      <c r="K1188" s="7" t="s">
        <v>311</v>
      </c>
      <c r="L1188" s="7" t="s">
        <v>24</v>
      </c>
      <c r="M1188" s="8" t="s">
        <v>5463</v>
      </c>
    </row>
    <row r="1189" spans="1:13">
      <c r="A1189" s="1">
        <v>1188</v>
      </c>
      <c r="B1189" s="1" t="str">
        <f t="shared" si="18"/>
        <v>17</v>
      </c>
      <c r="C1189" s="2">
        <v>5717411187</v>
      </c>
      <c r="D1189" s="4" t="s">
        <v>120</v>
      </c>
      <c r="E1189" s="5" t="s">
        <v>2843</v>
      </c>
      <c r="F1189" s="6" t="s">
        <v>2844</v>
      </c>
      <c r="G1189" s="7" t="s">
        <v>119</v>
      </c>
      <c r="H1189" s="7" t="s">
        <v>1147</v>
      </c>
      <c r="I1189" s="7"/>
      <c r="J1189" s="7" t="s">
        <v>311</v>
      </c>
      <c r="K1189" s="7" t="s">
        <v>311</v>
      </c>
      <c r="L1189" s="7" t="s">
        <v>24</v>
      </c>
      <c r="M1189" s="8" t="s">
        <v>5463</v>
      </c>
    </row>
    <row r="1190" spans="1:13">
      <c r="A1190" s="1">
        <v>1189</v>
      </c>
      <c r="B1190" s="1" t="str">
        <f t="shared" si="18"/>
        <v>17</v>
      </c>
      <c r="C1190" s="2">
        <v>5717411280</v>
      </c>
      <c r="D1190" s="4" t="s">
        <v>120</v>
      </c>
      <c r="E1190" s="5" t="s">
        <v>1436</v>
      </c>
      <c r="F1190" s="6" t="s">
        <v>2845</v>
      </c>
      <c r="G1190" s="7" t="s">
        <v>119</v>
      </c>
      <c r="H1190" s="7" t="s">
        <v>1147</v>
      </c>
      <c r="I1190" s="7"/>
      <c r="J1190" s="7" t="s">
        <v>311</v>
      </c>
      <c r="K1190" s="7" t="s">
        <v>311</v>
      </c>
      <c r="L1190" s="7" t="s">
        <v>24</v>
      </c>
      <c r="M1190" s="8" t="s">
        <v>5463</v>
      </c>
    </row>
    <row r="1191" spans="1:13">
      <c r="A1191" s="1">
        <v>1190</v>
      </c>
      <c r="B1191" s="1" t="str">
        <f t="shared" si="18"/>
        <v>17</v>
      </c>
      <c r="C1191" s="2">
        <v>5717410755</v>
      </c>
      <c r="D1191" s="4" t="s">
        <v>120</v>
      </c>
      <c r="E1191" s="5" t="s">
        <v>123</v>
      </c>
      <c r="F1191" s="6" t="s">
        <v>2846</v>
      </c>
      <c r="G1191" s="7" t="s">
        <v>119</v>
      </c>
      <c r="H1191" s="7" t="s">
        <v>973</v>
      </c>
      <c r="I1191" s="7"/>
      <c r="J1191" s="7" t="s">
        <v>311</v>
      </c>
      <c r="K1191" s="7" t="s">
        <v>311</v>
      </c>
      <c r="L1191" s="7" t="s">
        <v>24</v>
      </c>
      <c r="M1191" s="8" t="s">
        <v>5463</v>
      </c>
    </row>
    <row r="1192" spans="1:13">
      <c r="A1192" s="1">
        <v>1191</v>
      </c>
      <c r="B1192" s="1" t="str">
        <f t="shared" si="18"/>
        <v>17</v>
      </c>
      <c r="C1192" s="2">
        <v>5717407434</v>
      </c>
      <c r="D1192" s="4" t="s">
        <v>120</v>
      </c>
      <c r="E1192" s="5" t="s">
        <v>830</v>
      </c>
      <c r="F1192" s="6" t="s">
        <v>2847</v>
      </c>
      <c r="G1192" s="7" t="s">
        <v>119</v>
      </c>
      <c r="H1192" s="7" t="s">
        <v>973</v>
      </c>
      <c r="I1192" s="7"/>
      <c r="J1192" s="7" t="s">
        <v>311</v>
      </c>
      <c r="K1192" s="7" t="s">
        <v>311</v>
      </c>
      <c r="L1192" s="7" t="s">
        <v>24</v>
      </c>
      <c r="M1192" s="8" t="s">
        <v>5463</v>
      </c>
    </row>
    <row r="1193" spans="1:13">
      <c r="A1193" s="1">
        <v>1192</v>
      </c>
      <c r="B1193" s="1" t="str">
        <f t="shared" si="18"/>
        <v>17</v>
      </c>
      <c r="C1193" s="2">
        <v>5717407515</v>
      </c>
      <c r="D1193" s="4" t="s">
        <v>120</v>
      </c>
      <c r="E1193" s="5" t="s">
        <v>135</v>
      </c>
      <c r="F1193" s="6" t="s">
        <v>2848</v>
      </c>
      <c r="G1193" s="7" t="s">
        <v>119</v>
      </c>
      <c r="H1193" s="7" t="s">
        <v>973</v>
      </c>
      <c r="I1193" s="7"/>
      <c r="J1193" s="7" t="s">
        <v>311</v>
      </c>
      <c r="K1193" s="7" t="s">
        <v>311</v>
      </c>
      <c r="L1193" s="7" t="s">
        <v>24</v>
      </c>
      <c r="M1193" s="8" t="s">
        <v>5463</v>
      </c>
    </row>
    <row r="1194" spans="1:13">
      <c r="A1194" s="1">
        <v>1193</v>
      </c>
      <c r="B1194" s="1" t="str">
        <f t="shared" si="18"/>
        <v>17</v>
      </c>
      <c r="C1194" s="2">
        <v>5717408372</v>
      </c>
      <c r="D1194" s="4" t="s">
        <v>120</v>
      </c>
      <c r="E1194" s="5" t="s">
        <v>2849</v>
      </c>
      <c r="F1194" s="6" t="s">
        <v>2850</v>
      </c>
      <c r="G1194" s="7" t="s">
        <v>119</v>
      </c>
      <c r="H1194" s="7" t="s">
        <v>1036</v>
      </c>
      <c r="I1194" s="7"/>
      <c r="J1194" s="7" t="s">
        <v>311</v>
      </c>
      <c r="K1194" s="7" t="s">
        <v>311</v>
      </c>
      <c r="L1194" s="7" t="s">
        <v>24</v>
      </c>
      <c r="M1194" s="8" t="s">
        <v>5463</v>
      </c>
    </row>
    <row r="1195" spans="1:13">
      <c r="A1195" s="1">
        <v>1194</v>
      </c>
      <c r="B1195" s="1" t="str">
        <f t="shared" si="18"/>
        <v>17</v>
      </c>
      <c r="C1195" s="2">
        <v>5717409025</v>
      </c>
      <c r="D1195" s="4" t="s">
        <v>120</v>
      </c>
      <c r="E1195" s="5" t="s">
        <v>620</v>
      </c>
      <c r="F1195" s="6" t="s">
        <v>2851</v>
      </c>
      <c r="G1195" s="7" t="s">
        <v>119</v>
      </c>
      <c r="H1195" s="7" t="s">
        <v>1036</v>
      </c>
      <c r="I1195" s="7"/>
      <c r="J1195" s="7" t="s">
        <v>311</v>
      </c>
      <c r="K1195" s="7" t="s">
        <v>311</v>
      </c>
      <c r="L1195" s="7" t="s">
        <v>24</v>
      </c>
      <c r="M1195" s="8" t="s">
        <v>5463</v>
      </c>
    </row>
    <row r="1196" spans="1:13">
      <c r="A1196" s="1">
        <v>1195</v>
      </c>
      <c r="B1196" s="1" t="str">
        <f t="shared" si="18"/>
        <v>17</v>
      </c>
      <c r="C1196" s="2">
        <v>5717409711</v>
      </c>
      <c r="D1196" s="4" t="s">
        <v>120</v>
      </c>
      <c r="E1196" s="5" t="s">
        <v>1609</v>
      </c>
      <c r="F1196" s="6" t="s">
        <v>2852</v>
      </c>
      <c r="G1196" s="7" t="s">
        <v>119</v>
      </c>
      <c r="H1196" s="7" t="s">
        <v>1120</v>
      </c>
      <c r="I1196" s="7"/>
      <c r="J1196" s="7" t="s">
        <v>311</v>
      </c>
      <c r="K1196" s="7" t="s">
        <v>311</v>
      </c>
      <c r="L1196" s="7" t="s">
        <v>24</v>
      </c>
      <c r="M1196" s="8" t="s">
        <v>5463</v>
      </c>
    </row>
    <row r="1197" spans="1:13">
      <c r="A1197" s="1">
        <v>1196</v>
      </c>
      <c r="B1197" s="1" t="str">
        <f t="shared" si="18"/>
        <v>17</v>
      </c>
      <c r="C1197" s="2">
        <v>5717409816</v>
      </c>
      <c r="D1197" s="4" t="s">
        <v>120</v>
      </c>
      <c r="E1197" s="5" t="s">
        <v>2853</v>
      </c>
      <c r="F1197" s="6" t="s">
        <v>2854</v>
      </c>
      <c r="G1197" s="7" t="s">
        <v>119</v>
      </c>
      <c r="H1197" s="7" t="s">
        <v>1120</v>
      </c>
      <c r="I1197" s="7"/>
      <c r="J1197" s="7" t="s">
        <v>311</v>
      </c>
      <c r="K1197" s="7" t="s">
        <v>311</v>
      </c>
      <c r="L1197" s="7" t="s">
        <v>24</v>
      </c>
      <c r="M1197" s="8" t="s">
        <v>5463</v>
      </c>
    </row>
    <row r="1198" spans="1:13">
      <c r="A1198" s="1">
        <v>1197</v>
      </c>
      <c r="B1198" s="1" t="str">
        <f t="shared" si="18"/>
        <v>17</v>
      </c>
      <c r="C1198" s="2">
        <v>5717402554</v>
      </c>
      <c r="D1198" s="4" t="s">
        <v>120</v>
      </c>
      <c r="E1198" s="5" t="s">
        <v>2855</v>
      </c>
      <c r="F1198" s="6" t="s">
        <v>2856</v>
      </c>
      <c r="G1198" s="7" t="s">
        <v>119</v>
      </c>
      <c r="H1198" s="7" t="s">
        <v>973</v>
      </c>
      <c r="I1198" s="7"/>
      <c r="J1198" s="7" t="s">
        <v>311</v>
      </c>
      <c r="K1198" s="7" t="s">
        <v>311</v>
      </c>
      <c r="L1198" s="7" t="s">
        <v>24</v>
      </c>
      <c r="M1198" s="8" t="s">
        <v>5463</v>
      </c>
    </row>
    <row r="1199" spans="1:13">
      <c r="A1199" s="1">
        <v>1198</v>
      </c>
      <c r="B1199" s="1" t="str">
        <f t="shared" si="18"/>
        <v>17</v>
      </c>
      <c r="C1199" s="2">
        <v>5717402639</v>
      </c>
      <c r="D1199" s="4" t="s">
        <v>120</v>
      </c>
      <c r="E1199" s="5" t="s">
        <v>1512</v>
      </c>
      <c r="F1199" s="6" t="s">
        <v>2857</v>
      </c>
      <c r="G1199" s="7" t="s">
        <v>119</v>
      </c>
      <c r="H1199" s="7" t="s">
        <v>973</v>
      </c>
      <c r="I1199" s="7"/>
      <c r="J1199" s="7" t="s">
        <v>311</v>
      </c>
      <c r="K1199" s="7" t="s">
        <v>311</v>
      </c>
      <c r="L1199" s="7" t="s">
        <v>24</v>
      </c>
      <c r="M1199" s="8" t="s">
        <v>5463</v>
      </c>
    </row>
    <row r="1200" spans="1:13">
      <c r="A1200" s="1">
        <v>1199</v>
      </c>
      <c r="B1200" s="1" t="str">
        <f t="shared" si="18"/>
        <v>17</v>
      </c>
      <c r="C1200" s="2">
        <v>5717600170</v>
      </c>
      <c r="D1200" s="4" t="s">
        <v>120</v>
      </c>
      <c r="E1200" s="5" t="s">
        <v>2858</v>
      </c>
      <c r="F1200" s="6" t="s">
        <v>2859</v>
      </c>
      <c r="G1200" s="7" t="s">
        <v>119</v>
      </c>
      <c r="H1200" s="7" t="s">
        <v>311</v>
      </c>
      <c r="I1200" s="7"/>
      <c r="J1200" s="7" t="s">
        <v>311</v>
      </c>
      <c r="K1200" s="7" t="s">
        <v>311</v>
      </c>
      <c r="L1200" s="7" t="s">
        <v>24</v>
      </c>
      <c r="M1200" s="8" t="s">
        <v>242</v>
      </c>
    </row>
    <row r="1201" spans="1:13">
      <c r="A1201" s="1">
        <v>1200</v>
      </c>
      <c r="B1201" s="1" t="str">
        <f t="shared" si="18"/>
        <v>17</v>
      </c>
      <c r="C1201" s="2">
        <v>5717412162</v>
      </c>
      <c r="D1201" s="4" t="s">
        <v>120</v>
      </c>
      <c r="E1201" s="5" t="s">
        <v>1132</v>
      </c>
      <c r="F1201" s="6" t="s">
        <v>460</v>
      </c>
      <c r="G1201" s="7" t="s">
        <v>119</v>
      </c>
      <c r="H1201" s="7" t="s">
        <v>1120</v>
      </c>
      <c r="I1201" s="7"/>
      <c r="J1201" s="7" t="s">
        <v>311</v>
      </c>
      <c r="K1201" s="7" t="s">
        <v>311</v>
      </c>
      <c r="L1201" s="7" t="s">
        <v>24</v>
      </c>
      <c r="M1201" s="8" t="s">
        <v>5463</v>
      </c>
    </row>
    <row r="1202" spans="1:13">
      <c r="A1202" s="1">
        <v>1201</v>
      </c>
      <c r="B1202" s="1" t="str">
        <f t="shared" si="18"/>
        <v>17</v>
      </c>
      <c r="C1202" s="2">
        <v>5717405612</v>
      </c>
      <c r="D1202" s="4" t="s">
        <v>120</v>
      </c>
      <c r="E1202" s="5" t="s">
        <v>2860</v>
      </c>
      <c r="F1202" s="6" t="s">
        <v>2861</v>
      </c>
      <c r="G1202" s="7" t="s">
        <v>119</v>
      </c>
      <c r="H1202" s="7" t="s">
        <v>1147</v>
      </c>
      <c r="I1202" s="7"/>
      <c r="J1202" s="7" t="s">
        <v>311</v>
      </c>
      <c r="K1202" s="7" t="s">
        <v>311</v>
      </c>
      <c r="L1202" s="7" t="s">
        <v>24</v>
      </c>
      <c r="M1202" s="8" t="s">
        <v>5463</v>
      </c>
    </row>
    <row r="1203" spans="1:13">
      <c r="A1203" s="1">
        <v>1202</v>
      </c>
      <c r="B1203" s="1" t="str">
        <f t="shared" si="18"/>
        <v>17</v>
      </c>
      <c r="C1203" s="2">
        <v>5717405773</v>
      </c>
      <c r="D1203" s="4" t="s">
        <v>120</v>
      </c>
      <c r="E1203" s="5" t="s">
        <v>123</v>
      </c>
      <c r="F1203" s="6" t="s">
        <v>2862</v>
      </c>
      <c r="G1203" s="7" t="s">
        <v>119</v>
      </c>
      <c r="H1203" s="7" t="s">
        <v>1147</v>
      </c>
      <c r="I1203" s="7"/>
      <c r="J1203" s="7" t="s">
        <v>311</v>
      </c>
      <c r="K1203" s="7" t="s">
        <v>311</v>
      </c>
      <c r="L1203" s="7" t="s">
        <v>24</v>
      </c>
      <c r="M1203" s="8" t="s">
        <v>5463</v>
      </c>
    </row>
    <row r="1204" spans="1:13">
      <c r="A1204" s="1">
        <v>1203</v>
      </c>
      <c r="B1204" s="1" t="str">
        <f t="shared" si="18"/>
        <v>17</v>
      </c>
      <c r="C1204" s="2">
        <v>5717407258</v>
      </c>
      <c r="D1204" s="4" t="s">
        <v>120</v>
      </c>
      <c r="E1204" s="5" t="s">
        <v>2863</v>
      </c>
      <c r="F1204" s="6" t="s">
        <v>2864</v>
      </c>
      <c r="G1204" s="7" t="s">
        <v>119</v>
      </c>
      <c r="H1204" s="7" t="s">
        <v>973</v>
      </c>
      <c r="I1204" s="7"/>
      <c r="J1204" s="7" t="s">
        <v>311</v>
      </c>
      <c r="K1204" s="7" t="s">
        <v>311</v>
      </c>
      <c r="L1204" s="7" t="s">
        <v>24</v>
      </c>
      <c r="M1204" s="8" t="s">
        <v>5463</v>
      </c>
    </row>
    <row r="1205" spans="1:13">
      <c r="A1205" s="1">
        <v>1204</v>
      </c>
      <c r="B1205" s="1" t="str">
        <f t="shared" si="18"/>
        <v>17</v>
      </c>
      <c r="C1205" s="2">
        <v>5717404305</v>
      </c>
      <c r="D1205" s="4" t="s">
        <v>120</v>
      </c>
      <c r="E1205" s="5" t="s">
        <v>1073</v>
      </c>
      <c r="F1205" s="6" t="s">
        <v>500</v>
      </c>
      <c r="G1205" s="7" t="s">
        <v>119</v>
      </c>
      <c r="H1205" s="7" t="s">
        <v>1147</v>
      </c>
      <c r="I1205" s="7"/>
      <c r="J1205" s="7" t="s">
        <v>311</v>
      </c>
      <c r="K1205" s="7" t="s">
        <v>311</v>
      </c>
      <c r="L1205" s="7" t="s">
        <v>24</v>
      </c>
      <c r="M1205" s="8" t="s">
        <v>5463</v>
      </c>
    </row>
    <row r="1206" spans="1:13">
      <c r="A1206" s="1">
        <v>1205</v>
      </c>
      <c r="B1206" s="1" t="str">
        <f t="shared" si="18"/>
        <v>17</v>
      </c>
      <c r="C1206" s="2">
        <v>5717405135</v>
      </c>
      <c r="D1206" s="4" t="s">
        <v>120</v>
      </c>
      <c r="E1206" s="5" t="s">
        <v>2865</v>
      </c>
      <c r="F1206" s="6" t="s">
        <v>2866</v>
      </c>
      <c r="G1206" s="7" t="s">
        <v>119</v>
      </c>
      <c r="H1206" s="7" t="s">
        <v>1147</v>
      </c>
      <c r="I1206" s="7"/>
      <c r="J1206" s="7" t="s">
        <v>311</v>
      </c>
      <c r="K1206" s="7" t="s">
        <v>311</v>
      </c>
      <c r="L1206" s="7" t="s">
        <v>24</v>
      </c>
      <c r="M1206" s="8" t="s">
        <v>5463</v>
      </c>
    </row>
    <row r="1207" spans="1:13">
      <c r="A1207" s="1">
        <v>1206</v>
      </c>
      <c r="B1207" s="1" t="str">
        <f t="shared" si="18"/>
        <v>17</v>
      </c>
      <c r="C1207" s="2">
        <v>5717407179</v>
      </c>
      <c r="D1207" s="4" t="s">
        <v>120</v>
      </c>
      <c r="E1207" s="5" t="s">
        <v>469</v>
      </c>
      <c r="F1207" s="6" t="s">
        <v>2867</v>
      </c>
      <c r="G1207" s="7" t="s">
        <v>119</v>
      </c>
      <c r="H1207" s="7" t="s">
        <v>1036</v>
      </c>
      <c r="I1207" s="7"/>
      <c r="J1207" s="7" t="s">
        <v>311</v>
      </c>
      <c r="K1207" s="7" t="s">
        <v>311</v>
      </c>
      <c r="L1207" s="7" t="s">
        <v>24</v>
      </c>
      <c r="M1207" s="8" t="s">
        <v>5463</v>
      </c>
    </row>
    <row r="1208" spans="1:13">
      <c r="A1208" s="1">
        <v>1207</v>
      </c>
      <c r="B1208" s="1" t="str">
        <f t="shared" si="18"/>
        <v>17</v>
      </c>
      <c r="C1208" s="2">
        <v>5717408655</v>
      </c>
      <c r="D1208" s="4" t="s">
        <v>120</v>
      </c>
      <c r="E1208" s="5" t="s">
        <v>2868</v>
      </c>
      <c r="F1208" s="6" t="s">
        <v>1003</v>
      </c>
      <c r="G1208" s="7" t="s">
        <v>119</v>
      </c>
      <c r="H1208" s="7" t="s">
        <v>1036</v>
      </c>
      <c r="I1208" s="7"/>
      <c r="J1208" s="7" t="s">
        <v>311</v>
      </c>
      <c r="K1208" s="7" t="s">
        <v>311</v>
      </c>
      <c r="L1208" s="7" t="s">
        <v>24</v>
      </c>
      <c r="M1208" s="8" t="s">
        <v>5463</v>
      </c>
    </row>
    <row r="1209" spans="1:13">
      <c r="A1209" s="1">
        <v>1208</v>
      </c>
      <c r="B1209" s="1" t="str">
        <f t="shared" si="18"/>
        <v>17</v>
      </c>
      <c r="C1209" s="2">
        <v>5717408732</v>
      </c>
      <c r="D1209" s="4" t="s">
        <v>120</v>
      </c>
      <c r="E1209" s="5" t="s">
        <v>268</v>
      </c>
      <c r="F1209" s="6" t="s">
        <v>2869</v>
      </c>
      <c r="G1209" s="7" t="s">
        <v>119</v>
      </c>
      <c r="H1209" s="7" t="s">
        <v>1036</v>
      </c>
      <c r="I1209" s="7"/>
      <c r="J1209" s="7" t="s">
        <v>311</v>
      </c>
      <c r="K1209" s="7" t="s">
        <v>311</v>
      </c>
      <c r="L1209" s="7" t="s">
        <v>24</v>
      </c>
      <c r="M1209" s="8" t="s">
        <v>5463</v>
      </c>
    </row>
    <row r="1210" spans="1:13">
      <c r="A1210" s="1">
        <v>1209</v>
      </c>
      <c r="B1210" s="1" t="str">
        <f t="shared" si="18"/>
        <v>17</v>
      </c>
      <c r="C1210" s="2">
        <v>5717410126</v>
      </c>
      <c r="D1210" s="4" t="s">
        <v>121</v>
      </c>
      <c r="E1210" s="5" t="s">
        <v>2870</v>
      </c>
      <c r="F1210" s="6" t="s">
        <v>2871</v>
      </c>
      <c r="G1210" s="7" t="s">
        <v>119</v>
      </c>
      <c r="H1210" s="7" t="s">
        <v>1082</v>
      </c>
      <c r="I1210" s="7"/>
      <c r="J1210" s="7" t="s">
        <v>311</v>
      </c>
      <c r="K1210" s="7" t="s">
        <v>311</v>
      </c>
      <c r="L1210" s="7" t="s">
        <v>24</v>
      </c>
      <c r="M1210" s="8" t="s">
        <v>5463</v>
      </c>
    </row>
    <row r="1211" spans="1:13">
      <c r="A1211" s="1">
        <v>1210</v>
      </c>
      <c r="B1211" s="1" t="str">
        <f t="shared" si="18"/>
        <v>17</v>
      </c>
      <c r="C1211" s="2">
        <v>5717410346</v>
      </c>
      <c r="D1211" s="4" t="s">
        <v>120</v>
      </c>
      <c r="E1211" s="5" t="s">
        <v>2745</v>
      </c>
      <c r="F1211" s="6" t="s">
        <v>2872</v>
      </c>
      <c r="G1211" s="7" t="s">
        <v>119</v>
      </c>
      <c r="H1211" s="7" t="s">
        <v>1082</v>
      </c>
      <c r="I1211" s="7"/>
      <c r="J1211" s="7" t="s">
        <v>311</v>
      </c>
      <c r="K1211" s="7" t="s">
        <v>311</v>
      </c>
      <c r="L1211" s="7" t="s">
        <v>24</v>
      </c>
      <c r="M1211" s="8" t="s">
        <v>5463</v>
      </c>
    </row>
    <row r="1212" spans="1:13">
      <c r="A1212" s="1">
        <v>1211</v>
      </c>
      <c r="B1212" s="1" t="str">
        <f t="shared" si="18"/>
        <v>17</v>
      </c>
      <c r="C1212" s="2">
        <v>5717410421</v>
      </c>
      <c r="D1212" s="4" t="s">
        <v>120</v>
      </c>
      <c r="E1212" s="5" t="s">
        <v>2873</v>
      </c>
      <c r="F1212" s="6" t="s">
        <v>2874</v>
      </c>
      <c r="G1212" s="7" t="s">
        <v>119</v>
      </c>
      <c r="H1212" s="7" t="s">
        <v>1036</v>
      </c>
      <c r="I1212" s="7"/>
      <c r="J1212" s="7" t="s">
        <v>311</v>
      </c>
      <c r="K1212" s="7" t="s">
        <v>311</v>
      </c>
      <c r="L1212" s="7" t="s">
        <v>24</v>
      </c>
      <c r="M1212" s="8" t="s">
        <v>5463</v>
      </c>
    </row>
    <row r="1213" spans="1:13">
      <c r="A1213" s="1">
        <v>1212</v>
      </c>
      <c r="B1213" s="1" t="str">
        <f t="shared" si="18"/>
        <v>17</v>
      </c>
      <c r="C1213" s="2">
        <v>5717410535</v>
      </c>
      <c r="D1213" s="4" t="s">
        <v>120</v>
      </c>
      <c r="E1213" s="5" t="s">
        <v>2875</v>
      </c>
      <c r="F1213" s="6" t="s">
        <v>2876</v>
      </c>
      <c r="G1213" s="7" t="s">
        <v>119</v>
      </c>
      <c r="H1213" s="7" t="s">
        <v>1036</v>
      </c>
      <c r="I1213" s="7"/>
      <c r="J1213" s="7" t="s">
        <v>311</v>
      </c>
      <c r="K1213" s="7" t="s">
        <v>311</v>
      </c>
      <c r="L1213" s="7" t="s">
        <v>24</v>
      </c>
      <c r="M1213" s="8" t="s">
        <v>5463</v>
      </c>
    </row>
    <row r="1214" spans="1:13">
      <c r="A1214" s="1">
        <v>1213</v>
      </c>
      <c r="B1214" s="1" t="str">
        <f t="shared" si="18"/>
        <v>17</v>
      </c>
      <c r="C1214" s="2">
        <v>5717410636</v>
      </c>
      <c r="D1214" s="4" t="s">
        <v>121</v>
      </c>
      <c r="E1214" s="5" t="s">
        <v>1079</v>
      </c>
      <c r="F1214" s="6" t="s">
        <v>2877</v>
      </c>
      <c r="G1214" s="7" t="s">
        <v>119</v>
      </c>
      <c r="H1214" s="7" t="s">
        <v>973</v>
      </c>
      <c r="I1214" s="7"/>
      <c r="J1214" s="7" t="s">
        <v>311</v>
      </c>
      <c r="K1214" s="7" t="s">
        <v>311</v>
      </c>
      <c r="L1214" s="7" t="s">
        <v>24</v>
      </c>
      <c r="M1214" s="8" t="s">
        <v>5463</v>
      </c>
    </row>
    <row r="1215" spans="1:13">
      <c r="A1215" s="1">
        <v>1214</v>
      </c>
      <c r="B1215" s="1" t="str">
        <f t="shared" si="18"/>
        <v>17</v>
      </c>
      <c r="C1215" s="2">
        <v>5717410779</v>
      </c>
      <c r="D1215" s="4" t="s">
        <v>120</v>
      </c>
      <c r="E1215" s="5" t="s">
        <v>2878</v>
      </c>
      <c r="F1215" s="6" t="s">
        <v>2879</v>
      </c>
      <c r="G1215" s="7" t="s">
        <v>119</v>
      </c>
      <c r="H1215" s="7" t="s">
        <v>973</v>
      </c>
      <c r="I1215" s="7"/>
      <c r="J1215" s="7" t="s">
        <v>311</v>
      </c>
      <c r="K1215" s="7" t="s">
        <v>311</v>
      </c>
      <c r="L1215" s="7" t="s">
        <v>24</v>
      </c>
      <c r="M1215" s="8" t="s">
        <v>5463</v>
      </c>
    </row>
    <row r="1216" spans="1:13">
      <c r="A1216" s="1">
        <v>1215</v>
      </c>
      <c r="B1216" s="1" t="str">
        <f t="shared" si="18"/>
        <v>17</v>
      </c>
      <c r="C1216" s="2">
        <v>5717409250</v>
      </c>
      <c r="D1216" s="4" t="s">
        <v>120</v>
      </c>
      <c r="E1216" s="5" t="s">
        <v>2880</v>
      </c>
      <c r="F1216" s="6" t="s">
        <v>1100</v>
      </c>
      <c r="G1216" s="7" t="s">
        <v>119</v>
      </c>
      <c r="H1216" s="7" t="s">
        <v>1016</v>
      </c>
      <c r="I1216" s="7"/>
      <c r="J1216" s="7" t="s">
        <v>311</v>
      </c>
      <c r="K1216" s="7" t="s">
        <v>311</v>
      </c>
      <c r="L1216" s="7" t="s">
        <v>24</v>
      </c>
      <c r="M1216" s="8" t="s">
        <v>5463</v>
      </c>
    </row>
    <row r="1217" spans="1:13">
      <c r="A1217" s="1">
        <v>1216</v>
      </c>
      <c r="B1217" s="1" t="str">
        <f t="shared" si="18"/>
        <v>17</v>
      </c>
      <c r="C1217" s="2">
        <v>5717408578</v>
      </c>
      <c r="D1217" s="4" t="s">
        <v>121</v>
      </c>
      <c r="E1217" s="5" t="s">
        <v>2881</v>
      </c>
      <c r="F1217" s="6" t="s">
        <v>2882</v>
      </c>
      <c r="G1217" s="7" t="s">
        <v>119</v>
      </c>
      <c r="H1217" s="7" t="s">
        <v>1036</v>
      </c>
      <c r="I1217" s="7"/>
      <c r="J1217" s="7" t="s">
        <v>311</v>
      </c>
      <c r="K1217" s="7" t="s">
        <v>311</v>
      </c>
      <c r="L1217" s="7" t="s">
        <v>24</v>
      </c>
      <c r="M1217" s="8" t="s">
        <v>5463</v>
      </c>
    </row>
    <row r="1218" spans="1:13">
      <c r="A1218" s="1">
        <v>1217</v>
      </c>
      <c r="B1218" s="1" t="str">
        <f t="shared" si="18"/>
        <v>17</v>
      </c>
      <c r="C1218" s="2">
        <v>5717409896</v>
      </c>
      <c r="D1218" s="4" t="s">
        <v>120</v>
      </c>
      <c r="E1218" s="5" t="s">
        <v>124</v>
      </c>
      <c r="F1218" s="6" t="s">
        <v>2883</v>
      </c>
      <c r="G1218" s="7" t="s">
        <v>119</v>
      </c>
      <c r="H1218" s="7" t="s">
        <v>1120</v>
      </c>
      <c r="I1218" s="7"/>
      <c r="J1218" s="7" t="s">
        <v>311</v>
      </c>
      <c r="K1218" s="7" t="s">
        <v>311</v>
      </c>
      <c r="L1218" s="7" t="s">
        <v>24</v>
      </c>
      <c r="M1218" s="8" t="s">
        <v>5463</v>
      </c>
    </row>
    <row r="1219" spans="1:13">
      <c r="A1219" s="1">
        <v>1218</v>
      </c>
      <c r="B1219" s="1" t="str">
        <f t="shared" ref="B1219:B1282" si="19">MID(C1219,3,2)</f>
        <v>17</v>
      </c>
      <c r="C1219" s="2">
        <v>5617404263</v>
      </c>
      <c r="D1219" s="4" t="s">
        <v>120</v>
      </c>
      <c r="E1219" s="5" t="s">
        <v>523</v>
      </c>
      <c r="F1219" s="6" t="s">
        <v>2884</v>
      </c>
      <c r="G1219" s="7" t="s">
        <v>119</v>
      </c>
      <c r="H1219" s="7" t="s">
        <v>1016</v>
      </c>
      <c r="I1219" s="7"/>
      <c r="J1219" s="7" t="s">
        <v>311</v>
      </c>
      <c r="K1219" s="7" t="s">
        <v>311</v>
      </c>
      <c r="L1219" s="7" t="s">
        <v>24</v>
      </c>
      <c r="M1219" s="8" t="s">
        <v>5463</v>
      </c>
    </row>
    <row r="1220" spans="1:13">
      <c r="A1220" s="1">
        <v>1219</v>
      </c>
      <c r="B1220" s="1" t="str">
        <f t="shared" si="19"/>
        <v>17</v>
      </c>
      <c r="C1220" s="2">
        <v>5717404448</v>
      </c>
      <c r="D1220" s="4" t="s">
        <v>120</v>
      </c>
      <c r="E1220" s="5" t="s">
        <v>138</v>
      </c>
      <c r="F1220" s="6" t="s">
        <v>2885</v>
      </c>
      <c r="G1220" s="7" t="s">
        <v>119</v>
      </c>
      <c r="H1220" s="7" t="s">
        <v>1147</v>
      </c>
      <c r="I1220" s="7"/>
      <c r="J1220" s="7" t="s">
        <v>311</v>
      </c>
      <c r="K1220" s="7" t="s">
        <v>311</v>
      </c>
      <c r="L1220" s="7" t="s">
        <v>24</v>
      </c>
      <c r="M1220" s="8" t="s">
        <v>5463</v>
      </c>
    </row>
    <row r="1221" spans="1:13">
      <c r="A1221" s="1">
        <v>1220</v>
      </c>
      <c r="B1221" s="1" t="str">
        <f t="shared" si="19"/>
        <v>17</v>
      </c>
      <c r="C1221" s="2">
        <v>5717401241</v>
      </c>
      <c r="D1221" s="4" t="s">
        <v>120</v>
      </c>
      <c r="E1221" s="5" t="s">
        <v>2886</v>
      </c>
      <c r="F1221" s="6" t="s">
        <v>2887</v>
      </c>
      <c r="G1221" s="7" t="s">
        <v>119</v>
      </c>
      <c r="H1221" s="7" t="s">
        <v>1036</v>
      </c>
      <c r="I1221" s="7"/>
      <c r="J1221" s="7" t="s">
        <v>311</v>
      </c>
      <c r="K1221" s="7" t="s">
        <v>311</v>
      </c>
      <c r="L1221" s="7" t="s">
        <v>24</v>
      </c>
      <c r="M1221" s="8" t="s">
        <v>5463</v>
      </c>
    </row>
    <row r="1222" spans="1:13">
      <c r="A1222" s="1">
        <v>1221</v>
      </c>
      <c r="B1222" s="1" t="str">
        <f t="shared" si="19"/>
        <v>17</v>
      </c>
      <c r="C1222" s="2">
        <v>5717401607</v>
      </c>
      <c r="D1222" s="4" t="s">
        <v>120</v>
      </c>
      <c r="E1222" s="5" t="s">
        <v>503</v>
      </c>
      <c r="F1222" s="6" t="s">
        <v>2888</v>
      </c>
      <c r="G1222" s="7" t="s">
        <v>119</v>
      </c>
      <c r="H1222" s="7" t="s">
        <v>1036</v>
      </c>
      <c r="I1222" s="7"/>
      <c r="J1222" s="7" t="s">
        <v>311</v>
      </c>
      <c r="K1222" s="7" t="s">
        <v>311</v>
      </c>
      <c r="L1222" s="7" t="s">
        <v>24</v>
      </c>
      <c r="M1222" s="8" t="s">
        <v>5463</v>
      </c>
    </row>
    <row r="1223" spans="1:13">
      <c r="A1223" s="1">
        <v>1222</v>
      </c>
      <c r="B1223" s="1" t="str">
        <f t="shared" si="19"/>
        <v>17</v>
      </c>
      <c r="C1223" s="2">
        <v>5617406438</v>
      </c>
      <c r="D1223" s="4" t="s">
        <v>120</v>
      </c>
      <c r="E1223" s="5" t="s">
        <v>1035</v>
      </c>
      <c r="F1223" s="6" t="s">
        <v>2889</v>
      </c>
      <c r="G1223" s="7" t="s">
        <v>119</v>
      </c>
      <c r="H1223" s="7" t="s">
        <v>1120</v>
      </c>
      <c r="I1223" s="7"/>
      <c r="J1223" s="7" t="s">
        <v>311</v>
      </c>
      <c r="K1223" s="7" t="s">
        <v>311</v>
      </c>
      <c r="L1223" s="7" t="s">
        <v>24</v>
      </c>
      <c r="M1223" s="8" t="s">
        <v>5463</v>
      </c>
    </row>
    <row r="1224" spans="1:13">
      <c r="A1224" s="1">
        <v>1223</v>
      </c>
      <c r="B1224" s="1" t="str">
        <f t="shared" si="19"/>
        <v>17</v>
      </c>
      <c r="C1224" s="2">
        <v>5717407869</v>
      </c>
      <c r="D1224" s="4" t="s">
        <v>121</v>
      </c>
      <c r="E1224" s="5" t="s">
        <v>2890</v>
      </c>
      <c r="F1224" s="6" t="s">
        <v>2891</v>
      </c>
      <c r="G1224" s="7" t="s">
        <v>119</v>
      </c>
      <c r="H1224" s="7" t="s">
        <v>1072</v>
      </c>
      <c r="I1224" s="7"/>
      <c r="J1224" s="7" t="s">
        <v>311</v>
      </c>
      <c r="K1224" s="7" t="s">
        <v>311</v>
      </c>
      <c r="L1224" s="7" t="s">
        <v>24</v>
      </c>
      <c r="M1224" s="8" t="s">
        <v>5463</v>
      </c>
    </row>
    <row r="1225" spans="1:13">
      <c r="A1225" s="1">
        <v>1224</v>
      </c>
      <c r="B1225" s="1" t="str">
        <f t="shared" si="19"/>
        <v>17</v>
      </c>
      <c r="C1225" s="2">
        <v>5717409366</v>
      </c>
      <c r="D1225" s="4" t="s">
        <v>120</v>
      </c>
      <c r="E1225" s="5" t="s">
        <v>780</v>
      </c>
      <c r="F1225" s="6" t="s">
        <v>2892</v>
      </c>
      <c r="G1225" s="7" t="s">
        <v>119</v>
      </c>
      <c r="H1225" s="7" t="s">
        <v>1016</v>
      </c>
      <c r="I1225" s="7"/>
      <c r="J1225" s="7" t="s">
        <v>311</v>
      </c>
      <c r="K1225" s="7" t="s">
        <v>311</v>
      </c>
      <c r="L1225" s="7" t="s">
        <v>24</v>
      </c>
      <c r="M1225" s="8" t="s">
        <v>5463</v>
      </c>
    </row>
    <row r="1226" spans="1:13">
      <c r="A1226" s="1">
        <v>1225</v>
      </c>
      <c r="B1226" s="1" t="str">
        <f t="shared" si="19"/>
        <v>17</v>
      </c>
      <c r="C1226" s="2">
        <v>5717409443</v>
      </c>
      <c r="D1226" s="4" t="s">
        <v>120</v>
      </c>
      <c r="E1226" s="5" t="s">
        <v>312</v>
      </c>
      <c r="F1226" s="6" t="s">
        <v>2893</v>
      </c>
      <c r="G1226" s="7" t="s">
        <v>119</v>
      </c>
      <c r="H1226" s="7" t="s">
        <v>1147</v>
      </c>
      <c r="I1226" s="7"/>
      <c r="J1226" s="7" t="s">
        <v>311</v>
      </c>
      <c r="K1226" s="7" t="s">
        <v>311</v>
      </c>
      <c r="L1226" s="7" t="s">
        <v>24</v>
      </c>
      <c r="M1226" s="8" t="s">
        <v>5463</v>
      </c>
    </row>
    <row r="1227" spans="1:13">
      <c r="A1227" s="1">
        <v>1226</v>
      </c>
      <c r="B1227" s="1" t="str">
        <f t="shared" si="19"/>
        <v>17</v>
      </c>
      <c r="C1227" s="2">
        <v>5717404761</v>
      </c>
      <c r="D1227" s="4" t="s">
        <v>120</v>
      </c>
      <c r="E1227" s="5" t="s">
        <v>2894</v>
      </c>
      <c r="F1227" s="6" t="s">
        <v>2895</v>
      </c>
      <c r="G1227" s="7" t="s">
        <v>119</v>
      </c>
      <c r="H1227" s="7" t="s">
        <v>1147</v>
      </c>
      <c r="I1227" s="7"/>
      <c r="J1227" s="7" t="s">
        <v>311</v>
      </c>
      <c r="K1227" s="7" t="s">
        <v>311</v>
      </c>
      <c r="L1227" s="7" t="s">
        <v>24</v>
      </c>
      <c r="M1227" s="8" t="s">
        <v>5463</v>
      </c>
    </row>
    <row r="1228" spans="1:13">
      <c r="A1228" s="1">
        <v>1227</v>
      </c>
      <c r="B1228" s="1" t="str">
        <f t="shared" si="19"/>
        <v>17</v>
      </c>
      <c r="C1228" s="2">
        <v>5717404855</v>
      </c>
      <c r="D1228" s="4" t="s">
        <v>120</v>
      </c>
      <c r="E1228" s="5" t="s">
        <v>2896</v>
      </c>
      <c r="F1228" s="6" t="s">
        <v>2897</v>
      </c>
      <c r="G1228" s="7" t="s">
        <v>119</v>
      </c>
      <c r="H1228" s="7" t="s">
        <v>1147</v>
      </c>
      <c r="I1228" s="7"/>
      <c r="J1228" s="7" t="s">
        <v>311</v>
      </c>
      <c r="K1228" s="7" t="s">
        <v>311</v>
      </c>
      <c r="L1228" s="7" t="s">
        <v>24</v>
      </c>
      <c r="M1228" s="8" t="s">
        <v>5463</v>
      </c>
    </row>
    <row r="1229" spans="1:13">
      <c r="A1229" s="1">
        <v>1228</v>
      </c>
      <c r="B1229" s="1" t="str">
        <f t="shared" si="19"/>
        <v>17</v>
      </c>
      <c r="C1229" s="2">
        <v>5717401597</v>
      </c>
      <c r="D1229" s="4" t="s">
        <v>120</v>
      </c>
      <c r="E1229" s="5" t="s">
        <v>2898</v>
      </c>
      <c r="F1229" s="6" t="s">
        <v>2899</v>
      </c>
      <c r="G1229" s="7" t="s">
        <v>119</v>
      </c>
      <c r="H1229" s="7" t="s">
        <v>1036</v>
      </c>
      <c r="I1229" s="7"/>
      <c r="J1229" s="7" t="s">
        <v>311</v>
      </c>
      <c r="K1229" s="7" t="s">
        <v>311</v>
      </c>
      <c r="L1229" s="7" t="s">
        <v>24</v>
      </c>
      <c r="M1229" s="8" t="s">
        <v>5463</v>
      </c>
    </row>
    <row r="1230" spans="1:13">
      <c r="A1230" s="1">
        <v>1229</v>
      </c>
      <c r="B1230" s="1" t="str">
        <f t="shared" si="19"/>
        <v>17</v>
      </c>
      <c r="C1230" s="2">
        <v>5717406741</v>
      </c>
      <c r="D1230" s="4" t="s">
        <v>120</v>
      </c>
      <c r="E1230" s="5" t="s">
        <v>2900</v>
      </c>
      <c r="F1230" s="6" t="s">
        <v>2901</v>
      </c>
      <c r="G1230" s="7" t="s">
        <v>119</v>
      </c>
      <c r="H1230" s="7" t="s">
        <v>1082</v>
      </c>
      <c r="I1230" s="7"/>
      <c r="J1230" s="7" t="s">
        <v>311</v>
      </c>
      <c r="K1230" s="7" t="s">
        <v>311</v>
      </c>
      <c r="L1230" s="7" t="s">
        <v>24</v>
      </c>
      <c r="M1230" s="8" t="s">
        <v>5463</v>
      </c>
    </row>
    <row r="1231" spans="1:13">
      <c r="A1231" s="1">
        <v>1230</v>
      </c>
      <c r="B1231" s="1" t="str">
        <f t="shared" si="19"/>
        <v>17</v>
      </c>
      <c r="C1231" s="2">
        <v>5717408060</v>
      </c>
      <c r="D1231" s="4" t="s">
        <v>120</v>
      </c>
      <c r="E1231" s="5" t="s">
        <v>2902</v>
      </c>
      <c r="F1231" s="6" t="s">
        <v>2903</v>
      </c>
      <c r="G1231" s="7" t="s">
        <v>119</v>
      </c>
      <c r="H1231" s="7" t="s">
        <v>1082</v>
      </c>
      <c r="I1231" s="7"/>
      <c r="J1231" s="7" t="s">
        <v>311</v>
      </c>
      <c r="K1231" s="7" t="s">
        <v>311</v>
      </c>
      <c r="L1231" s="7" t="s">
        <v>24</v>
      </c>
      <c r="M1231" s="8" t="s">
        <v>5463</v>
      </c>
    </row>
    <row r="1232" spans="1:13">
      <c r="A1232" s="1">
        <v>1231</v>
      </c>
      <c r="B1232" s="1" t="str">
        <f t="shared" si="19"/>
        <v>17</v>
      </c>
      <c r="C1232" s="2">
        <v>5717408141</v>
      </c>
      <c r="D1232" s="4" t="s">
        <v>120</v>
      </c>
      <c r="E1232" s="5" t="s">
        <v>2904</v>
      </c>
      <c r="F1232" s="6" t="s">
        <v>2905</v>
      </c>
      <c r="G1232" s="7" t="s">
        <v>119</v>
      </c>
      <c r="H1232" s="7" t="s">
        <v>1082</v>
      </c>
      <c r="I1232" s="7"/>
      <c r="J1232" s="7" t="s">
        <v>311</v>
      </c>
      <c r="K1232" s="7" t="s">
        <v>311</v>
      </c>
      <c r="L1232" s="7" t="s">
        <v>24</v>
      </c>
      <c r="M1232" s="8" t="s">
        <v>5463</v>
      </c>
    </row>
    <row r="1233" spans="1:13">
      <c r="A1233" s="1">
        <v>1232</v>
      </c>
      <c r="B1233" s="1" t="str">
        <f t="shared" si="19"/>
        <v>17</v>
      </c>
      <c r="C1233" s="2">
        <v>5717403139</v>
      </c>
      <c r="D1233" s="4" t="s">
        <v>120</v>
      </c>
      <c r="E1233" s="5" t="s">
        <v>123</v>
      </c>
      <c r="F1233" s="6" t="s">
        <v>2906</v>
      </c>
      <c r="G1233" s="7" t="s">
        <v>119</v>
      </c>
      <c r="H1233" s="7" t="s">
        <v>973</v>
      </c>
      <c r="I1233" s="7"/>
      <c r="J1233" s="7" t="s">
        <v>311</v>
      </c>
      <c r="K1233" s="7" t="s">
        <v>311</v>
      </c>
      <c r="L1233" s="7" t="s">
        <v>24</v>
      </c>
      <c r="M1233" s="8" t="s">
        <v>5463</v>
      </c>
    </row>
    <row r="1234" spans="1:13">
      <c r="A1234" s="1">
        <v>1233</v>
      </c>
      <c r="B1234" s="1" t="str">
        <f t="shared" si="19"/>
        <v>17</v>
      </c>
      <c r="C1234" s="2">
        <v>5617403200</v>
      </c>
      <c r="D1234" s="4" t="s">
        <v>120</v>
      </c>
      <c r="E1234" s="5" t="s">
        <v>2907</v>
      </c>
      <c r="F1234" s="6" t="s">
        <v>2908</v>
      </c>
      <c r="G1234" s="7" t="s">
        <v>119</v>
      </c>
      <c r="H1234" s="7" t="s">
        <v>1147</v>
      </c>
      <c r="I1234" s="7"/>
      <c r="J1234" s="7" t="s">
        <v>311</v>
      </c>
      <c r="K1234" s="7" t="s">
        <v>311</v>
      </c>
      <c r="L1234" s="7" t="s">
        <v>24</v>
      </c>
      <c r="M1234" s="8" t="s">
        <v>5463</v>
      </c>
    </row>
    <row r="1235" spans="1:13">
      <c r="A1235" s="1">
        <v>1234</v>
      </c>
      <c r="B1235" s="1" t="str">
        <f t="shared" si="19"/>
        <v>17</v>
      </c>
      <c r="C1235" s="2">
        <v>5717403946</v>
      </c>
      <c r="D1235" s="4" t="s">
        <v>121</v>
      </c>
      <c r="E1235" s="5" t="s">
        <v>385</v>
      </c>
      <c r="F1235" s="6" t="s">
        <v>456</v>
      </c>
      <c r="G1235" s="7" t="s">
        <v>119</v>
      </c>
      <c r="H1235" s="7" t="s">
        <v>1016</v>
      </c>
      <c r="I1235" s="7"/>
      <c r="J1235" s="7" t="s">
        <v>311</v>
      </c>
      <c r="K1235" s="7" t="s">
        <v>311</v>
      </c>
      <c r="L1235" s="7" t="s">
        <v>24</v>
      </c>
      <c r="M1235" s="8" t="s">
        <v>5463</v>
      </c>
    </row>
    <row r="1236" spans="1:13">
      <c r="A1236" s="1">
        <v>1235</v>
      </c>
      <c r="B1236" s="1" t="str">
        <f t="shared" si="19"/>
        <v>17</v>
      </c>
      <c r="C1236" s="2">
        <v>5717404118</v>
      </c>
      <c r="D1236" s="4" t="s">
        <v>120</v>
      </c>
      <c r="E1236" s="5" t="s">
        <v>2230</v>
      </c>
      <c r="F1236" s="6" t="s">
        <v>2909</v>
      </c>
      <c r="G1236" s="7" t="s">
        <v>119</v>
      </c>
      <c r="H1236" s="7" t="s">
        <v>1036</v>
      </c>
      <c r="I1236" s="7"/>
      <c r="J1236" s="7" t="s">
        <v>311</v>
      </c>
      <c r="K1236" s="7" t="s">
        <v>311</v>
      </c>
      <c r="L1236" s="7" t="s">
        <v>24</v>
      </c>
      <c r="M1236" s="8" t="s">
        <v>5463</v>
      </c>
    </row>
    <row r="1237" spans="1:13">
      <c r="A1237" s="1">
        <v>1236</v>
      </c>
      <c r="B1237" s="1" t="str">
        <f t="shared" si="19"/>
        <v>17</v>
      </c>
      <c r="C1237" s="2">
        <v>5717402129</v>
      </c>
      <c r="D1237" s="4" t="s">
        <v>120</v>
      </c>
      <c r="E1237" s="5" t="s">
        <v>2910</v>
      </c>
      <c r="F1237" s="6" t="s">
        <v>696</v>
      </c>
      <c r="G1237" s="7" t="s">
        <v>119</v>
      </c>
      <c r="H1237" s="7" t="s">
        <v>973</v>
      </c>
      <c r="I1237" s="7"/>
      <c r="J1237" s="7" t="s">
        <v>311</v>
      </c>
      <c r="K1237" s="7" t="s">
        <v>311</v>
      </c>
      <c r="L1237" s="7" t="s">
        <v>24</v>
      </c>
      <c r="M1237" s="8" t="s">
        <v>5463</v>
      </c>
    </row>
    <row r="1238" spans="1:13">
      <c r="A1238" s="1">
        <v>1237</v>
      </c>
      <c r="B1238" s="1" t="str">
        <f t="shared" si="19"/>
        <v>17</v>
      </c>
      <c r="C1238" s="2">
        <v>5717402222</v>
      </c>
      <c r="D1238" s="4" t="s">
        <v>120</v>
      </c>
      <c r="E1238" s="5" t="s">
        <v>427</v>
      </c>
      <c r="F1238" s="6" t="s">
        <v>2911</v>
      </c>
      <c r="G1238" s="7" t="s">
        <v>119</v>
      </c>
      <c r="H1238" s="7" t="s">
        <v>973</v>
      </c>
      <c r="I1238" s="7"/>
      <c r="J1238" s="7" t="s">
        <v>311</v>
      </c>
      <c r="K1238" s="7" t="s">
        <v>311</v>
      </c>
      <c r="L1238" s="7" t="s">
        <v>24</v>
      </c>
      <c r="M1238" s="8" t="s">
        <v>5463</v>
      </c>
    </row>
    <row r="1239" spans="1:13">
      <c r="A1239" s="1">
        <v>1238</v>
      </c>
      <c r="B1239" s="1" t="str">
        <f t="shared" si="19"/>
        <v>17</v>
      </c>
      <c r="C1239" s="2">
        <v>5717410171</v>
      </c>
      <c r="D1239" s="4" t="s">
        <v>120</v>
      </c>
      <c r="E1239" s="5" t="s">
        <v>2912</v>
      </c>
      <c r="F1239" s="6" t="s">
        <v>2913</v>
      </c>
      <c r="G1239" s="7" t="s">
        <v>119</v>
      </c>
      <c r="H1239" s="7" t="s">
        <v>1082</v>
      </c>
      <c r="I1239" s="7"/>
      <c r="J1239" s="7" t="s">
        <v>311</v>
      </c>
      <c r="K1239" s="7" t="s">
        <v>311</v>
      </c>
      <c r="L1239" s="7" t="s">
        <v>24</v>
      </c>
      <c r="M1239" s="8" t="s">
        <v>5463</v>
      </c>
    </row>
    <row r="1240" spans="1:13">
      <c r="A1240" s="1">
        <v>1239</v>
      </c>
      <c r="B1240" s="1" t="str">
        <f t="shared" si="19"/>
        <v>18</v>
      </c>
      <c r="C1240" s="2">
        <v>5718400869</v>
      </c>
      <c r="D1240" s="4" t="s">
        <v>120</v>
      </c>
      <c r="E1240" s="5" t="s">
        <v>2914</v>
      </c>
      <c r="F1240" s="6" t="s">
        <v>2915</v>
      </c>
      <c r="G1240" s="7" t="s">
        <v>119</v>
      </c>
      <c r="H1240" s="7" t="s">
        <v>866</v>
      </c>
      <c r="I1240" s="7"/>
      <c r="J1240" s="7" t="s">
        <v>311</v>
      </c>
      <c r="K1240" s="7" t="s">
        <v>311</v>
      </c>
      <c r="L1240" s="7" t="s">
        <v>22</v>
      </c>
      <c r="M1240" s="8" t="s">
        <v>5463</v>
      </c>
    </row>
    <row r="1241" spans="1:13">
      <c r="A1241" s="1">
        <v>1240</v>
      </c>
      <c r="B1241" s="1" t="str">
        <f t="shared" si="19"/>
        <v>18</v>
      </c>
      <c r="C1241" s="2">
        <v>5718400010</v>
      </c>
      <c r="D1241" s="4" t="s">
        <v>120</v>
      </c>
      <c r="E1241" s="5" t="s">
        <v>459</v>
      </c>
      <c r="F1241" s="6" t="s">
        <v>2916</v>
      </c>
      <c r="G1241" s="7" t="s">
        <v>119</v>
      </c>
      <c r="H1241" s="7" t="s">
        <v>866</v>
      </c>
      <c r="I1241" s="7"/>
      <c r="J1241" s="7" t="s">
        <v>311</v>
      </c>
      <c r="K1241" s="7" t="s">
        <v>311</v>
      </c>
      <c r="L1241" s="7" t="s">
        <v>22</v>
      </c>
      <c r="M1241" s="8" t="s">
        <v>5463</v>
      </c>
    </row>
    <row r="1242" spans="1:13">
      <c r="A1242" s="1">
        <v>1241</v>
      </c>
      <c r="B1242" s="1" t="str">
        <f t="shared" si="19"/>
        <v>18</v>
      </c>
      <c r="C1242" s="2">
        <v>5718400023</v>
      </c>
      <c r="D1242" s="4" t="s">
        <v>120</v>
      </c>
      <c r="E1242" s="5" t="s">
        <v>567</v>
      </c>
      <c r="F1242" s="6" t="s">
        <v>2917</v>
      </c>
      <c r="G1242" s="7" t="s">
        <v>119</v>
      </c>
      <c r="H1242" s="7" t="s">
        <v>866</v>
      </c>
      <c r="I1242" s="7"/>
      <c r="J1242" s="7" t="s">
        <v>311</v>
      </c>
      <c r="K1242" s="7" t="s">
        <v>311</v>
      </c>
      <c r="L1242" s="7" t="s">
        <v>22</v>
      </c>
      <c r="M1242" s="8" t="s">
        <v>5463</v>
      </c>
    </row>
    <row r="1243" spans="1:13">
      <c r="A1243" s="1">
        <v>1242</v>
      </c>
      <c r="B1243" s="1" t="str">
        <f t="shared" si="19"/>
        <v>18</v>
      </c>
      <c r="C1243" s="2">
        <v>5718400078</v>
      </c>
      <c r="D1243" s="4" t="s">
        <v>120</v>
      </c>
      <c r="E1243" s="5" t="s">
        <v>685</v>
      </c>
      <c r="F1243" s="6" t="s">
        <v>2918</v>
      </c>
      <c r="G1243" s="7" t="s">
        <v>119</v>
      </c>
      <c r="H1243" s="7" t="s">
        <v>866</v>
      </c>
      <c r="I1243" s="7"/>
      <c r="J1243" s="7" t="s">
        <v>311</v>
      </c>
      <c r="K1243" s="7" t="s">
        <v>311</v>
      </c>
      <c r="L1243" s="7" t="s">
        <v>22</v>
      </c>
      <c r="M1243" s="8" t="s">
        <v>5463</v>
      </c>
    </row>
    <row r="1244" spans="1:13">
      <c r="A1244" s="1">
        <v>1243</v>
      </c>
      <c r="B1244" s="1" t="str">
        <f t="shared" si="19"/>
        <v>18</v>
      </c>
      <c r="C1244" s="2">
        <v>5718400100</v>
      </c>
      <c r="D1244" s="4" t="s">
        <v>120</v>
      </c>
      <c r="E1244" s="5" t="s">
        <v>1544</v>
      </c>
      <c r="F1244" s="6" t="s">
        <v>2919</v>
      </c>
      <c r="G1244" s="7" t="s">
        <v>119</v>
      </c>
      <c r="H1244" s="7" t="s">
        <v>866</v>
      </c>
      <c r="I1244" s="7"/>
      <c r="J1244" s="7" t="s">
        <v>311</v>
      </c>
      <c r="K1244" s="7" t="s">
        <v>311</v>
      </c>
      <c r="L1244" s="7" t="s">
        <v>22</v>
      </c>
      <c r="M1244" s="8" t="s">
        <v>5463</v>
      </c>
    </row>
    <row r="1245" spans="1:13">
      <c r="A1245" s="1">
        <v>1244</v>
      </c>
      <c r="B1245" s="1" t="str">
        <f t="shared" si="19"/>
        <v>18</v>
      </c>
      <c r="C1245" s="2">
        <v>5718400111</v>
      </c>
      <c r="D1245" s="4" t="s">
        <v>120</v>
      </c>
      <c r="E1245" s="5" t="s">
        <v>2920</v>
      </c>
      <c r="F1245" s="6" t="s">
        <v>2888</v>
      </c>
      <c r="G1245" s="7" t="s">
        <v>119</v>
      </c>
      <c r="H1245" s="7" t="s">
        <v>866</v>
      </c>
      <c r="I1245" s="7"/>
      <c r="J1245" s="7" t="s">
        <v>311</v>
      </c>
      <c r="K1245" s="7" t="s">
        <v>311</v>
      </c>
      <c r="L1245" s="7" t="s">
        <v>22</v>
      </c>
      <c r="M1245" s="8" t="s">
        <v>5463</v>
      </c>
    </row>
    <row r="1246" spans="1:13">
      <c r="A1246" s="1">
        <v>1245</v>
      </c>
      <c r="B1246" s="1" t="str">
        <f t="shared" si="19"/>
        <v>18</v>
      </c>
      <c r="C1246" s="2">
        <v>5718400166</v>
      </c>
      <c r="D1246" s="4" t="s">
        <v>120</v>
      </c>
      <c r="E1246" s="5" t="s">
        <v>1161</v>
      </c>
      <c r="F1246" s="6" t="s">
        <v>2921</v>
      </c>
      <c r="G1246" s="7" t="s">
        <v>119</v>
      </c>
      <c r="H1246" s="7" t="s">
        <v>866</v>
      </c>
      <c r="I1246" s="7"/>
      <c r="J1246" s="7" t="s">
        <v>311</v>
      </c>
      <c r="K1246" s="7" t="s">
        <v>311</v>
      </c>
      <c r="L1246" s="7" t="s">
        <v>22</v>
      </c>
      <c r="M1246" s="8" t="s">
        <v>5463</v>
      </c>
    </row>
    <row r="1247" spans="1:13">
      <c r="A1247" s="1">
        <v>1246</v>
      </c>
      <c r="B1247" s="1" t="str">
        <f t="shared" si="19"/>
        <v>18</v>
      </c>
      <c r="C1247" s="2">
        <v>5718400179</v>
      </c>
      <c r="D1247" s="4" t="s">
        <v>120</v>
      </c>
      <c r="E1247" s="5" t="s">
        <v>576</v>
      </c>
      <c r="F1247" s="6" t="s">
        <v>713</v>
      </c>
      <c r="G1247" s="7" t="s">
        <v>119</v>
      </c>
      <c r="H1247" s="7" t="s">
        <v>866</v>
      </c>
      <c r="I1247" s="7"/>
      <c r="J1247" s="7" t="s">
        <v>311</v>
      </c>
      <c r="K1247" s="7" t="s">
        <v>311</v>
      </c>
      <c r="L1247" s="7" t="s">
        <v>22</v>
      </c>
      <c r="M1247" s="8" t="s">
        <v>5463</v>
      </c>
    </row>
    <row r="1248" spans="1:13">
      <c r="A1248" s="1">
        <v>1247</v>
      </c>
      <c r="B1248" s="1" t="str">
        <f t="shared" si="19"/>
        <v>18</v>
      </c>
      <c r="C1248" s="2">
        <v>5718400214</v>
      </c>
      <c r="D1248" s="4" t="s">
        <v>120</v>
      </c>
      <c r="E1248" s="5" t="s">
        <v>1093</v>
      </c>
      <c r="F1248" s="6" t="s">
        <v>2922</v>
      </c>
      <c r="G1248" s="7" t="s">
        <v>119</v>
      </c>
      <c r="H1248" s="7" t="s">
        <v>866</v>
      </c>
      <c r="I1248" s="7"/>
      <c r="J1248" s="7" t="s">
        <v>311</v>
      </c>
      <c r="K1248" s="7" t="s">
        <v>311</v>
      </c>
      <c r="L1248" s="7" t="s">
        <v>22</v>
      </c>
      <c r="M1248" s="8" t="s">
        <v>5463</v>
      </c>
    </row>
    <row r="1249" spans="1:13">
      <c r="A1249" s="1">
        <v>1248</v>
      </c>
      <c r="B1249" s="1" t="str">
        <f t="shared" si="19"/>
        <v>18</v>
      </c>
      <c r="C1249" s="2">
        <v>5718400249</v>
      </c>
      <c r="D1249" s="4" t="s">
        <v>120</v>
      </c>
      <c r="E1249" s="5" t="s">
        <v>2923</v>
      </c>
      <c r="F1249" s="6" t="s">
        <v>2924</v>
      </c>
      <c r="G1249" s="7" t="s">
        <v>119</v>
      </c>
      <c r="H1249" s="7" t="s">
        <v>866</v>
      </c>
      <c r="I1249" s="7"/>
      <c r="J1249" s="7" t="s">
        <v>311</v>
      </c>
      <c r="K1249" s="7" t="s">
        <v>311</v>
      </c>
      <c r="L1249" s="7" t="s">
        <v>22</v>
      </c>
      <c r="M1249" s="8" t="s">
        <v>5463</v>
      </c>
    </row>
    <row r="1250" spans="1:13">
      <c r="A1250" s="1">
        <v>1249</v>
      </c>
      <c r="B1250" s="1" t="str">
        <f t="shared" si="19"/>
        <v>18</v>
      </c>
      <c r="C1250" s="2">
        <v>5718400287</v>
      </c>
      <c r="D1250" s="4" t="s">
        <v>120</v>
      </c>
      <c r="E1250" s="5" t="s">
        <v>2925</v>
      </c>
      <c r="F1250" s="6" t="s">
        <v>448</v>
      </c>
      <c r="G1250" s="7" t="s">
        <v>119</v>
      </c>
      <c r="H1250" s="7" t="s">
        <v>866</v>
      </c>
      <c r="I1250" s="7"/>
      <c r="J1250" s="7" t="s">
        <v>311</v>
      </c>
      <c r="K1250" s="7" t="s">
        <v>311</v>
      </c>
      <c r="L1250" s="7" t="s">
        <v>22</v>
      </c>
      <c r="M1250" s="8" t="s">
        <v>5463</v>
      </c>
    </row>
    <row r="1251" spans="1:13">
      <c r="A1251" s="1">
        <v>1250</v>
      </c>
      <c r="B1251" s="1" t="str">
        <f t="shared" si="19"/>
        <v>18</v>
      </c>
      <c r="C1251" s="2">
        <v>5718400294</v>
      </c>
      <c r="D1251" s="4" t="s">
        <v>121</v>
      </c>
      <c r="E1251" s="5" t="s">
        <v>2926</v>
      </c>
      <c r="F1251" s="6" t="s">
        <v>201</v>
      </c>
      <c r="G1251" s="7" t="s">
        <v>119</v>
      </c>
      <c r="H1251" s="7" t="s">
        <v>866</v>
      </c>
      <c r="I1251" s="7"/>
      <c r="J1251" s="7" t="s">
        <v>311</v>
      </c>
      <c r="K1251" s="7" t="s">
        <v>311</v>
      </c>
      <c r="L1251" s="7" t="s">
        <v>22</v>
      </c>
      <c r="M1251" s="8" t="s">
        <v>5463</v>
      </c>
    </row>
    <row r="1252" spans="1:13">
      <c r="A1252" s="1">
        <v>1251</v>
      </c>
      <c r="B1252" s="1" t="str">
        <f t="shared" si="19"/>
        <v>18</v>
      </c>
      <c r="C1252" s="2">
        <v>5718400319</v>
      </c>
      <c r="D1252" s="4" t="s">
        <v>120</v>
      </c>
      <c r="E1252" s="5" t="s">
        <v>2927</v>
      </c>
      <c r="F1252" s="6" t="s">
        <v>2928</v>
      </c>
      <c r="G1252" s="7" t="s">
        <v>119</v>
      </c>
      <c r="H1252" s="7" t="s">
        <v>866</v>
      </c>
      <c r="I1252" s="7"/>
      <c r="J1252" s="7" t="s">
        <v>311</v>
      </c>
      <c r="K1252" s="7" t="s">
        <v>311</v>
      </c>
      <c r="L1252" s="7" t="s">
        <v>22</v>
      </c>
      <c r="M1252" s="8" t="s">
        <v>5463</v>
      </c>
    </row>
    <row r="1253" spans="1:13">
      <c r="A1253" s="1">
        <v>1252</v>
      </c>
      <c r="B1253" s="1" t="str">
        <f t="shared" si="19"/>
        <v>18</v>
      </c>
      <c r="C1253" s="2">
        <v>5718400353</v>
      </c>
      <c r="D1253" s="4" t="s">
        <v>120</v>
      </c>
      <c r="E1253" s="5" t="s">
        <v>469</v>
      </c>
      <c r="F1253" s="6" t="s">
        <v>2929</v>
      </c>
      <c r="G1253" s="7" t="s">
        <v>119</v>
      </c>
      <c r="H1253" s="7" t="s">
        <v>866</v>
      </c>
      <c r="I1253" s="7"/>
      <c r="J1253" s="7" t="s">
        <v>311</v>
      </c>
      <c r="K1253" s="7" t="s">
        <v>311</v>
      </c>
      <c r="L1253" s="7" t="s">
        <v>22</v>
      </c>
      <c r="M1253" s="8" t="s">
        <v>5463</v>
      </c>
    </row>
    <row r="1254" spans="1:13">
      <c r="A1254" s="1">
        <v>1253</v>
      </c>
      <c r="B1254" s="1" t="str">
        <f t="shared" si="19"/>
        <v>18</v>
      </c>
      <c r="C1254" s="2">
        <v>5718400364</v>
      </c>
      <c r="D1254" s="4" t="s">
        <v>120</v>
      </c>
      <c r="E1254" s="5" t="s">
        <v>250</v>
      </c>
      <c r="F1254" s="6" t="s">
        <v>2930</v>
      </c>
      <c r="G1254" s="7" t="s">
        <v>119</v>
      </c>
      <c r="H1254" s="7" t="s">
        <v>866</v>
      </c>
      <c r="I1254" s="7"/>
      <c r="J1254" s="7" t="s">
        <v>311</v>
      </c>
      <c r="K1254" s="7" t="s">
        <v>311</v>
      </c>
      <c r="L1254" s="7" t="s">
        <v>22</v>
      </c>
      <c r="M1254" s="8" t="s">
        <v>5463</v>
      </c>
    </row>
    <row r="1255" spans="1:13">
      <c r="A1255" s="1">
        <v>1254</v>
      </c>
      <c r="B1255" s="1" t="str">
        <f t="shared" si="19"/>
        <v>18</v>
      </c>
      <c r="C1255" s="2">
        <v>5718400382</v>
      </c>
      <c r="D1255" s="4" t="s">
        <v>120</v>
      </c>
      <c r="E1255" s="5" t="s">
        <v>501</v>
      </c>
      <c r="F1255" s="6" t="s">
        <v>225</v>
      </c>
      <c r="G1255" s="7" t="s">
        <v>119</v>
      </c>
      <c r="H1255" s="7" t="s">
        <v>866</v>
      </c>
      <c r="I1255" s="7"/>
      <c r="J1255" s="7" t="s">
        <v>311</v>
      </c>
      <c r="K1255" s="7" t="s">
        <v>311</v>
      </c>
      <c r="L1255" s="7" t="s">
        <v>22</v>
      </c>
      <c r="M1255" s="8" t="s">
        <v>5463</v>
      </c>
    </row>
    <row r="1256" spans="1:13">
      <c r="A1256" s="1">
        <v>1255</v>
      </c>
      <c r="B1256" s="1" t="str">
        <f t="shared" si="19"/>
        <v>18</v>
      </c>
      <c r="C1256" s="2">
        <v>5718400441</v>
      </c>
      <c r="D1256" s="4" t="s">
        <v>120</v>
      </c>
      <c r="E1256" s="5" t="s">
        <v>379</v>
      </c>
      <c r="F1256" s="6" t="s">
        <v>368</v>
      </c>
      <c r="G1256" s="7" t="s">
        <v>119</v>
      </c>
      <c r="H1256" s="7" t="s">
        <v>866</v>
      </c>
      <c r="I1256" s="7"/>
      <c r="J1256" s="7" t="s">
        <v>311</v>
      </c>
      <c r="K1256" s="7" t="s">
        <v>311</v>
      </c>
      <c r="L1256" s="7" t="s">
        <v>22</v>
      </c>
      <c r="M1256" s="8" t="s">
        <v>5463</v>
      </c>
    </row>
    <row r="1257" spans="1:13">
      <c r="A1257" s="1">
        <v>1256</v>
      </c>
      <c r="B1257" s="1" t="str">
        <f t="shared" si="19"/>
        <v>18</v>
      </c>
      <c r="C1257" s="2">
        <v>5718400496</v>
      </c>
      <c r="D1257" s="4" t="s">
        <v>121</v>
      </c>
      <c r="E1257" s="5" t="s">
        <v>2931</v>
      </c>
      <c r="F1257" s="6" t="s">
        <v>2932</v>
      </c>
      <c r="G1257" s="7" t="s">
        <v>119</v>
      </c>
      <c r="H1257" s="7" t="s">
        <v>866</v>
      </c>
      <c r="I1257" s="7"/>
      <c r="J1257" s="7" t="s">
        <v>311</v>
      </c>
      <c r="K1257" s="7" t="s">
        <v>311</v>
      </c>
      <c r="L1257" s="7" t="s">
        <v>22</v>
      </c>
      <c r="M1257" s="8" t="s">
        <v>5463</v>
      </c>
    </row>
    <row r="1258" spans="1:13">
      <c r="A1258" s="1">
        <v>1257</v>
      </c>
      <c r="B1258" s="1" t="str">
        <f t="shared" si="19"/>
        <v>18</v>
      </c>
      <c r="C1258" s="2">
        <v>5718400559</v>
      </c>
      <c r="D1258" s="4" t="s">
        <v>120</v>
      </c>
      <c r="E1258" s="5" t="s">
        <v>2933</v>
      </c>
      <c r="F1258" s="6" t="s">
        <v>1140</v>
      </c>
      <c r="G1258" s="7" t="s">
        <v>119</v>
      </c>
      <c r="H1258" s="7" t="s">
        <v>866</v>
      </c>
      <c r="I1258" s="7"/>
      <c r="J1258" s="7" t="s">
        <v>311</v>
      </c>
      <c r="K1258" s="7" t="s">
        <v>311</v>
      </c>
      <c r="L1258" s="7" t="s">
        <v>22</v>
      </c>
      <c r="M1258" s="8" t="s">
        <v>5463</v>
      </c>
    </row>
    <row r="1259" spans="1:13">
      <c r="A1259" s="1">
        <v>1258</v>
      </c>
      <c r="B1259" s="1" t="str">
        <f t="shared" si="19"/>
        <v>18</v>
      </c>
      <c r="C1259" s="2">
        <v>5718400595</v>
      </c>
      <c r="D1259" s="4" t="s">
        <v>120</v>
      </c>
      <c r="E1259" s="5" t="s">
        <v>2793</v>
      </c>
      <c r="F1259" s="6" t="s">
        <v>2934</v>
      </c>
      <c r="G1259" s="7">
        <v>1</v>
      </c>
      <c r="H1259" s="7" t="s">
        <v>866</v>
      </c>
      <c r="I1259" s="7"/>
      <c r="J1259" s="7" t="s">
        <v>311</v>
      </c>
      <c r="K1259" s="7" t="s">
        <v>311</v>
      </c>
      <c r="L1259" s="7" t="s">
        <v>22</v>
      </c>
      <c r="M1259" s="8" t="s">
        <v>5463</v>
      </c>
    </row>
    <row r="1260" spans="1:13">
      <c r="A1260" s="1">
        <v>1259</v>
      </c>
      <c r="B1260" s="1" t="str">
        <f t="shared" si="19"/>
        <v>18</v>
      </c>
      <c r="C1260" s="2">
        <v>5718400605</v>
      </c>
      <c r="D1260" s="4" t="s">
        <v>120</v>
      </c>
      <c r="E1260" s="5" t="s">
        <v>666</v>
      </c>
      <c r="F1260" s="6" t="s">
        <v>2935</v>
      </c>
      <c r="G1260" s="7">
        <v>1</v>
      </c>
      <c r="H1260" s="7" t="s">
        <v>866</v>
      </c>
      <c r="I1260" s="7"/>
      <c r="J1260" s="7" t="s">
        <v>311</v>
      </c>
      <c r="K1260" s="7" t="s">
        <v>311</v>
      </c>
      <c r="L1260" s="7" t="s">
        <v>22</v>
      </c>
      <c r="M1260" s="8" t="s">
        <v>5463</v>
      </c>
    </row>
    <row r="1261" spans="1:13">
      <c r="A1261" s="1">
        <v>1260</v>
      </c>
      <c r="B1261" s="1" t="str">
        <f t="shared" si="19"/>
        <v>18</v>
      </c>
      <c r="C1261" s="2">
        <v>5718400629</v>
      </c>
      <c r="D1261" s="4" t="s">
        <v>120</v>
      </c>
      <c r="E1261" s="5" t="s">
        <v>2936</v>
      </c>
      <c r="F1261" s="6" t="s">
        <v>2937</v>
      </c>
      <c r="G1261" s="7">
        <v>1</v>
      </c>
      <c r="H1261" s="7" t="s">
        <v>866</v>
      </c>
      <c r="I1261" s="7"/>
      <c r="J1261" s="7" t="s">
        <v>311</v>
      </c>
      <c r="K1261" s="7" t="s">
        <v>311</v>
      </c>
      <c r="L1261" s="7" t="s">
        <v>22</v>
      </c>
      <c r="M1261" s="8" t="s">
        <v>5463</v>
      </c>
    </row>
    <row r="1262" spans="1:13">
      <c r="A1262" s="1">
        <v>1261</v>
      </c>
      <c r="B1262" s="1" t="str">
        <f t="shared" si="19"/>
        <v>18</v>
      </c>
      <c r="C1262" s="2">
        <v>5718400650</v>
      </c>
      <c r="D1262" s="4" t="s">
        <v>120</v>
      </c>
      <c r="E1262" s="5" t="s">
        <v>1137</v>
      </c>
      <c r="F1262" s="6" t="s">
        <v>2938</v>
      </c>
      <c r="G1262" s="7">
        <v>1</v>
      </c>
      <c r="H1262" s="7" t="s">
        <v>866</v>
      </c>
      <c r="I1262" s="7"/>
      <c r="J1262" s="7" t="s">
        <v>311</v>
      </c>
      <c r="K1262" s="7" t="s">
        <v>311</v>
      </c>
      <c r="L1262" s="7" t="s">
        <v>22</v>
      </c>
      <c r="M1262" s="8" t="s">
        <v>5463</v>
      </c>
    </row>
    <row r="1263" spans="1:13">
      <c r="A1263" s="1">
        <v>1262</v>
      </c>
      <c r="B1263" s="1" t="str">
        <f t="shared" si="19"/>
        <v>18</v>
      </c>
      <c r="C1263" s="2">
        <v>5718400689</v>
      </c>
      <c r="D1263" s="4" t="s">
        <v>120</v>
      </c>
      <c r="E1263" s="5" t="s">
        <v>2939</v>
      </c>
      <c r="F1263" s="6" t="s">
        <v>2940</v>
      </c>
      <c r="G1263" s="7">
        <v>1</v>
      </c>
      <c r="H1263" s="7" t="s">
        <v>866</v>
      </c>
      <c r="I1263" s="7"/>
      <c r="J1263" s="7" t="s">
        <v>311</v>
      </c>
      <c r="K1263" s="7" t="s">
        <v>311</v>
      </c>
      <c r="L1263" s="7" t="s">
        <v>22</v>
      </c>
      <c r="M1263" s="8" t="s">
        <v>5463</v>
      </c>
    </row>
    <row r="1264" spans="1:13">
      <c r="A1264" s="1">
        <v>1263</v>
      </c>
      <c r="B1264" s="1" t="str">
        <f t="shared" si="19"/>
        <v>18</v>
      </c>
      <c r="C1264" s="2">
        <v>5718400696</v>
      </c>
      <c r="D1264" s="4" t="s">
        <v>120</v>
      </c>
      <c r="E1264" s="5" t="s">
        <v>348</v>
      </c>
      <c r="F1264" s="6" t="s">
        <v>2941</v>
      </c>
      <c r="G1264" s="7">
        <v>1</v>
      </c>
      <c r="H1264" s="7" t="s">
        <v>866</v>
      </c>
      <c r="I1264" s="7"/>
      <c r="J1264" s="7" t="s">
        <v>311</v>
      </c>
      <c r="K1264" s="7" t="s">
        <v>311</v>
      </c>
      <c r="L1264" s="7" t="s">
        <v>22</v>
      </c>
      <c r="M1264" s="8" t="s">
        <v>5463</v>
      </c>
    </row>
    <row r="1265" spans="1:13">
      <c r="A1265" s="1">
        <v>1264</v>
      </c>
      <c r="B1265" s="1" t="str">
        <f t="shared" si="19"/>
        <v>18</v>
      </c>
      <c r="C1265" s="2">
        <v>5718400737</v>
      </c>
      <c r="D1265" s="4" t="s">
        <v>120</v>
      </c>
      <c r="E1265" s="5" t="s">
        <v>2942</v>
      </c>
      <c r="F1265" s="6" t="s">
        <v>2943</v>
      </c>
      <c r="G1265" s="7">
        <v>1</v>
      </c>
      <c r="H1265" s="7" t="s">
        <v>866</v>
      </c>
      <c r="I1265" s="7"/>
      <c r="J1265" s="7" t="s">
        <v>311</v>
      </c>
      <c r="K1265" s="7" t="s">
        <v>311</v>
      </c>
      <c r="L1265" s="7" t="s">
        <v>22</v>
      </c>
      <c r="M1265" s="8" t="s">
        <v>5463</v>
      </c>
    </row>
    <row r="1266" spans="1:13">
      <c r="A1266" s="1">
        <v>1265</v>
      </c>
      <c r="B1266" s="1" t="str">
        <f t="shared" si="19"/>
        <v>18</v>
      </c>
      <c r="C1266" s="2">
        <v>5718400744</v>
      </c>
      <c r="D1266" s="4" t="s">
        <v>120</v>
      </c>
      <c r="E1266" s="5" t="s">
        <v>2944</v>
      </c>
      <c r="F1266" s="6" t="s">
        <v>2945</v>
      </c>
      <c r="G1266" s="7">
        <v>1</v>
      </c>
      <c r="H1266" s="7" t="s">
        <v>866</v>
      </c>
      <c r="I1266" s="7"/>
      <c r="J1266" s="7" t="s">
        <v>311</v>
      </c>
      <c r="K1266" s="7" t="s">
        <v>311</v>
      </c>
      <c r="L1266" s="7" t="s">
        <v>22</v>
      </c>
      <c r="M1266" s="8" t="s">
        <v>5463</v>
      </c>
    </row>
    <row r="1267" spans="1:13">
      <c r="A1267" s="1">
        <v>1266</v>
      </c>
      <c r="B1267" s="1" t="str">
        <f t="shared" si="19"/>
        <v>18</v>
      </c>
      <c r="C1267" s="2">
        <v>5718400799</v>
      </c>
      <c r="D1267" s="4" t="s">
        <v>120</v>
      </c>
      <c r="E1267" s="5" t="s">
        <v>507</v>
      </c>
      <c r="F1267" s="6" t="s">
        <v>2946</v>
      </c>
      <c r="G1267" s="7">
        <v>1</v>
      </c>
      <c r="H1267" s="7" t="s">
        <v>866</v>
      </c>
      <c r="I1267" s="7"/>
      <c r="J1267" s="7" t="s">
        <v>311</v>
      </c>
      <c r="K1267" s="7" t="s">
        <v>311</v>
      </c>
      <c r="L1267" s="7" t="s">
        <v>22</v>
      </c>
      <c r="M1267" s="8" t="s">
        <v>5463</v>
      </c>
    </row>
    <row r="1268" spans="1:13">
      <c r="A1268" s="1">
        <v>1267</v>
      </c>
      <c r="B1268" s="1" t="str">
        <f t="shared" si="19"/>
        <v>18</v>
      </c>
      <c r="C1268" s="2">
        <v>5718400814</v>
      </c>
      <c r="D1268" s="4" t="s">
        <v>120</v>
      </c>
      <c r="E1268" s="5" t="s">
        <v>755</v>
      </c>
      <c r="F1268" s="6" t="s">
        <v>2947</v>
      </c>
      <c r="G1268" s="7">
        <v>1</v>
      </c>
      <c r="H1268" s="7" t="s">
        <v>866</v>
      </c>
      <c r="I1268" s="7"/>
      <c r="J1268" s="7" t="s">
        <v>311</v>
      </c>
      <c r="K1268" s="7" t="s">
        <v>311</v>
      </c>
      <c r="L1268" s="7" t="s">
        <v>22</v>
      </c>
      <c r="M1268" s="8" t="s">
        <v>5463</v>
      </c>
    </row>
    <row r="1269" spans="1:13">
      <c r="A1269" s="1">
        <v>1268</v>
      </c>
      <c r="B1269" s="1" t="str">
        <f t="shared" si="19"/>
        <v>18</v>
      </c>
      <c r="C1269" s="2">
        <v>5718400827</v>
      </c>
      <c r="D1269" s="4" t="s">
        <v>121</v>
      </c>
      <c r="E1269" s="5" t="s">
        <v>422</v>
      </c>
      <c r="F1269" s="6" t="s">
        <v>2948</v>
      </c>
      <c r="G1269" s="7">
        <v>1</v>
      </c>
      <c r="H1269" s="7" t="s">
        <v>866</v>
      </c>
      <c r="I1269" s="7"/>
      <c r="J1269" s="7" t="s">
        <v>311</v>
      </c>
      <c r="K1269" s="7" t="s">
        <v>311</v>
      </c>
      <c r="L1269" s="7" t="s">
        <v>22</v>
      </c>
      <c r="M1269" s="8" t="s">
        <v>5463</v>
      </c>
    </row>
    <row r="1270" spans="1:13">
      <c r="A1270" s="1">
        <v>1269</v>
      </c>
      <c r="B1270" s="1" t="str">
        <f t="shared" si="19"/>
        <v>18</v>
      </c>
      <c r="C1270" s="2">
        <v>5718400858</v>
      </c>
      <c r="D1270" s="4" t="s">
        <v>120</v>
      </c>
      <c r="E1270" s="5" t="s">
        <v>342</v>
      </c>
      <c r="F1270" s="6" t="s">
        <v>2949</v>
      </c>
      <c r="G1270" s="7">
        <v>1</v>
      </c>
      <c r="H1270" s="7" t="s">
        <v>866</v>
      </c>
      <c r="I1270" s="7"/>
      <c r="J1270" s="7" t="s">
        <v>311</v>
      </c>
      <c r="K1270" s="7" t="s">
        <v>311</v>
      </c>
      <c r="L1270" s="7" t="s">
        <v>22</v>
      </c>
      <c r="M1270" s="8" t="s">
        <v>5463</v>
      </c>
    </row>
    <row r="1271" spans="1:13">
      <c r="A1271" s="1">
        <v>1270</v>
      </c>
      <c r="B1271" s="1" t="str">
        <f t="shared" si="19"/>
        <v>18</v>
      </c>
      <c r="C1271" s="2">
        <v>5718400872</v>
      </c>
      <c r="D1271" s="4" t="s">
        <v>121</v>
      </c>
      <c r="E1271" s="5" t="s">
        <v>1478</v>
      </c>
      <c r="F1271" s="6" t="s">
        <v>2059</v>
      </c>
      <c r="G1271" s="7">
        <v>1</v>
      </c>
      <c r="H1271" s="7" t="s">
        <v>866</v>
      </c>
      <c r="I1271" s="7"/>
      <c r="J1271" s="7" t="s">
        <v>311</v>
      </c>
      <c r="K1271" s="7" t="s">
        <v>311</v>
      </c>
      <c r="L1271" s="7" t="s">
        <v>22</v>
      </c>
      <c r="M1271" s="8" t="s">
        <v>5463</v>
      </c>
    </row>
    <row r="1272" spans="1:13">
      <c r="A1272" s="1">
        <v>1271</v>
      </c>
      <c r="B1272" s="1" t="str">
        <f t="shared" si="19"/>
        <v>18</v>
      </c>
      <c r="C1272" s="2">
        <v>5718400894</v>
      </c>
      <c r="D1272" s="4" t="s">
        <v>120</v>
      </c>
      <c r="E1272" s="5" t="s">
        <v>394</v>
      </c>
      <c r="F1272" s="6" t="s">
        <v>1003</v>
      </c>
      <c r="G1272" s="7">
        <v>1</v>
      </c>
      <c r="H1272" s="7" t="s">
        <v>866</v>
      </c>
      <c r="I1272" s="7"/>
      <c r="J1272" s="7" t="s">
        <v>311</v>
      </c>
      <c r="K1272" s="7" t="s">
        <v>311</v>
      </c>
      <c r="L1272" s="7" t="s">
        <v>22</v>
      </c>
      <c r="M1272" s="8" t="s">
        <v>5463</v>
      </c>
    </row>
    <row r="1273" spans="1:13">
      <c r="A1273" s="1">
        <v>1272</v>
      </c>
      <c r="B1273" s="1" t="str">
        <f t="shared" si="19"/>
        <v>18</v>
      </c>
      <c r="C1273" s="2">
        <v>5718400416</v>
      </c>
      <c r="D1273" s="4" t="s">
        <v>120</v>
      </c>
      <c r="E1273" s="5" t="s">
        <v>2950</v>
      </c>
      <c r="F1273" s="6" t="s">
        <v>1216</v>
      </c>
      <c r="G1273" s="7">
        <v>2</v>
      </c>
      <c r="H1273" s="7" t="s">
        <v>866</v>
      </c>
      <c r="I1273" s="7"/>
      <c r="J1273" s="7" t="s">
        <v>311</v>
      </c>
      <c r="K1273" s="7" t="s">
        <v>311</v>
      </c>
      <c r="L1273" s="7" t="s">
        <v>22</v>
      </c>
      <c r="M1273" s="8" t="s">
        <v>5463</v>
      </c>
    </row>
    <row r="1274" spans="1:13">
      <c r="A1274" s="1">
        <v>1273</v>
      </c>
      <c r="B1274" s="1" t="str">
        <f t="shared" si="19"/>
        <v>18</v>
      </c>
      <c r="C1274" s="2">
        <v>5718400184</v>
      </c>
      <c r="D1274" s="4" t="s">
        <v>120</v>
      </c>
      <c r="E1274" s="5" t="s">
        <v>2951</v>
      </c>
      <c r="F1274" s="6" t="s">
        <v>2952</v>
      </c>
      <c r="G1274" s="7">
        <v>2</v>
      </c>
      <c r="H1274" s="7" t="s">
        <v>866</v>
      </c>
      <c r="I1274" s="7"/>
      <c r="J1274" s="7" t="s">
        <v>311</v>
      </c>
      <c r="K1274" s="7" t="s">
        <v>311</v>
      </c>
      <c r="L1274" s="7" t="s">
        <v>22</v>
      </c>
      <c r="M1274" s="8" t="s">
        <v>5463</v>
      </c>
    </row>
    <row r="1275" spans="1:13">
      <c r="A1275" s="1">
        <v>1274</v>
      </c>
      <c r="B1275" s="1" t="str">
        <f t="shared" si="19"/>
        <v>18</v>
      </c>
      <c r="C1275" s="2">
        <v>5718400573</v>
      </c>
      <c r="D1275" s="4" t="s">
        <v>120</v>
      </c>
      <c r="E1275" s="5" t="s">
        <v>2027</v>
      </c>
      <c r="F1275" s="6" t="s">
        <v>2953</v>
      </c>
      <c r="G1275" s="7">
        <v>2</v>
      </c>
      <c r="H1275" s="7" t="s">
        <v>866</v>
      </c>
      <c r="I1275" s="7"/>
      <c r="J1275" s="7" t="s">
        <v>311</v>
      </c>
      <c r="K1275" s="7" t="s">
        <v>311</v>
      </c>
      <c r="L1275" s="7" t="s">
        <v>22</v>
      </c>
      <c r="M1275" s="8" t="s">
        <v>5463</v>
      </c>
    </row>
    <row r="1276" spans="1:13">
      <c r="A1276" s="1">
        <v>1275</v>
      </c>
      <c r="B1276" s="1" t="str">
        <f t="shared" si="19"/>
        <v>18</v>
      </c>
      <c r="C1276" s="2">
        <v>5718400777</v>
      </c>
      <c r="D1276" s="4" t="s">
        <v>120</v>
      </c>
      <c r="E1276" s="5" t="s">
        <v>2954</v>
      </c>
      <c r="F1276" s="6" t="s">
        <v>2955</v>
      </c>
      <c r="G1276" s="7">
        <v>2</v>
      </c>
      <c r="H1276" s="7" t="s">
        <v>866</v>
      </c>
      <c r="I1276" s="7"/>
      <c r="J1276" s="7" t="s">
        <v>311</v>
      </c>
      <c r="K1276" s="7" t="s">
        <v>311</v>
      </c>
      <c r="L1276" s="7" t="s">
        <v>22</v>
      </c>
      <c r="M1276" s="8" t="s">
        <v>5463</v>
      </c>
    </row>
    <row r="1277" spans="1:13">
      <c r="A1277" s="1">
        <v>1276</v>
      </c>
      <c r="B1277" s="1" t="str">
        <f t="shared" si="19"/>
        <v>18</v>
      </c>
      <c r="C1277" s="2">
        <v>5718400090</v>
      </c>
      <c r="D1277" s="4" t="s">
        <v>120</v>
      </c>
      <c r="E1277" s="5" t="s">
        <v>2956</v>
      </c>
      <c r="F1277" s="6" t="s">
        <v>816</v>
      </c>
      <c r="G1277" s="7">
        <v>2</v>
      </c>
      <c r="H1277" s="7" t="s">
        <v>866</v>
      </c>
      <c r="I1277" s="7"/>
      <c r="J1277" s="7" t="s">
        <v>311</v>
      </c>
      <c r="K1277" s="7" t="s">
        <v>311</v>
      </c>
      <c r="L1277" s="7" t="s">
        <v>22</v>
      </c>
      <c r="M1277" s="8" t="s">
        <v>5463</v>
      </c>
    </row>
    <row r="1278" spans="1:13">
      <c r="A1278" s="1">
        <v>1277</v>
      </c>
      <c r="B1278" s="1" t="str">
        <f t="shared" si="19"/>
        <v>18</v>
      </c>
      <c r="C1278" s="2">
        <v>5718400634</v>
      </c>
      <c r="D1278" s="4" t="s">
        <v>120</v>
      </c>
      <c r="E1278" s="5" t="s">
        <v>396</v>
      </c>
      <c r="F1278" s="6" t="s">
        <v>214</v>
      </c>
      <c r="G1278" s="7">
        <v>2</v>
      </c>
      <c r="H1278" s="7" t="s">
        <v>866</v>
      </c>
      <c r="I1278" s="7"/>
      <c r="J1278" s="7" t="s">
        <v>311</v>
      </c>
      <c r="K1278" s="7" t="s">
        <v>311</v>
      </c>
      <c r="L1278" s="7" t="s">
        <v>22</v>
      </c>
      <c r="M1278" s="8" t="s">
        <v>5463</v>
      </c>
    </row>
    <row r="1279" spans="1:13">
      <c r="A1279" s="1">
        <v>1278</v>
      </c>
      <c r="B1279" s="1" t="str">
        <f t="shared" si="19"/>
        <v>18</v>
      </c>
      <c r="C1279" s="2">
        <v>5718400227</v>
      </c>
      <c r="D1279" s="4" t="s">
        <v>120</v>
      </c>
      <c r="E1279" s="5" t="s">
        <v>2957</v>
      </c>
      <c r="F1279" s="6" t="s">
        <v>574</v>
      </c>
      <c r="G1279" s="7">
        <v>2</v>
      </c>
      <c r="H1279" s="7" t="s">
        <v>866</v>
      </c>
      <c r="I1279" s="7"/>
      <c r="J1279" s="7" t="s">
        <v>311</v>
      </c>
      <c r="K1279" s="7" t="s">
        <v>311</v>
      </c>
      <c r="L1279" s="7" t="s">
        <v>22</v>
      </c>
      <c r="M1279" s="8" t="s">
        <v>5463</v>
      </c>
    </row>
    <row r="1280" spans="1:13">
      <c r="A1280" s="1">
        <v>1279</v>
      </c>
      <c r="B1280" s="1" t="str">
        <f t="shared" si="19"/>
        <v>18</v>
      </c>
      <c r="C1280" s="2">
        <v>5718400191</v>
      </c>
      <c r="D1280" s="4" t="s">
        <v>120</v>
      </c>
      <c r="E1280" s="5" t="s">
        <v>2070</v>
      </c>
      <c r="F1280" s="6" t="s">
        <v>2958</v>
      </c>
      <c r="G1280" s="7">
        <v>2</v>
      </c>
      <c r="H1280" s="7" t="s">
        <v>866</v>
      </c>
      <c r="I1280" s="7"/>
      <c r="J1280" s="7" t="s">
        <v>311</v>
      </c>
      <c r="K1280" s="7" t="s">
        <v>311</v>
      </c>
      <c r="L1280" s="7" t="s">
        <v>22</v>
      </c>
      <c r="M1280" s="8" t="s">
        <v>5463</v>
      </c>
    </row>
    <row r="1281" spans="1:13">
      <c r="A1281" s="1">
        <v>1280</v>
      </c>
      <c r="B1281" s="1" t="str">
        <f t="shared" si="19"/>
        <v>18</v>
      </c>
      <c r="C1281" s="2">
        <v>5718400708</v>
      </c>
      <c r="D1281" s="4" t="s">
        <v>120</v>
      </c>
      <c r="E1281" s="5" t="s">
        <v>2959</v>
      </c>
      <c r="F1281" s="6" t="s">
        <v>2960</v>
      </c>
      <c r="G1281" s="7">
        <v>2</v>
      </c>
      <c r="H1281" s="7" t="s">
        <v>866</v>
      </c>
      <c r="I1281" s="7"/>
      <c r="J1281" s="7" t="s">
        <v>311</v>
      </c>
      <c r="K1281" s="7" t="s">
        <v>311</v>
      </c>
      <c r="L1281" s="7" t="s">
        <v>22</v>
      </c>
      <c r="M1281" s="8" t="s">
        <v>5463</v>
      </c>
    </row>
    <row r="1282" spans="1:13">
      <c r="A1282" s="1">
        <v>1281</v>
      </c>
      <c r="B1282" s="1" t="str">
        <f t="shared" si="19"/>
        <v>18</v>
      </c>
      <c r="C1282" s="2">
        <v>5718400124</v>
      </c>
      <c r="D1282" s="4" t="s">
        <v>120</v>
      </c>
      <c r="E1282" s="5" t="s">
        <v>2961</v>
      </c>
      <c r="F1282" s="6" t="s">
        <v>2962</v>
      </c>
      <c r="G1282" s="7">
        <v>2</v>
      </c>
      <c r="H1282" s="7" t="s">
        <v>866</v>
      </c>
      <c r="I1282" s="7"/>
      <c r="J1282" s="7" t="s">
        <v>311</v>
      </c>
      <c r="K1282" s="7" t="s">
        <v>311</v>
      </c>
      <c r="L1282" s="7" t="s">
        <v>22</v>
      </c>
      <c r="M1282" s="8" t="s">
        <v>5463</v>
      </c>
    </row>
    <row r="1283" spans="1:13">
      <c r="A1283" s="1">
        <v>1282</v>
      </c>
      <c r="B1283" s="1" t="str">
        <f t="shared" ref="B1283:B1346" si="20">MID(C1283,3,2)</f>
        <v>18</v>
      </c>
      <c r="C1283" s="2">
        <v>5718400849</v>
      </c>
      <c r="D1283" s="4" t="s">
        <v>120</v>
      </c>
      <c r="E1283" s="5" t="s">
        <v>2963</v>
      </c>
      <c r="F1283" s="6" t="s">
        <v>2964</v>
      </c>
      <c r="G1283" s="7">
        <v>2</v>
      </c>
      <c r="H1283" s="7" t="s">
        <v>866</v>
      </c>
      <c r="I1283" s="7"/>
      <c r="J1283" s="7" t="s">
        <v>311</v>
      </c>
      <c r="K1283" s="7" t="s">
        <v>311</v>
      </c>
      <c r="L1283" s="7" t="s">
        <v>22</v>
      </c>
      <c r="M1283" s="8" t="s">
        <v>5463</v>
      </c>
    </row>
    <row r="1284" spans="1:13">
      <c r="A1284" s="1">
        <v>1283</v>
      </c>
      <c r="B1284" s="1" t="str">
        <f t="shared" si="20"/>
        <v>18</v>
      </c>
      <c r="C1284" s="2">
        <v>5718400322</v>
      </c>
      <c r="D1284" s="4" t="s">
        <v>120</v>
      </c>
      <c r="E1284" s="5" t="s">
        <v>2965</v>
      </c>
      <c r="F1284" s="6" t="s">
        <v>2966</v>
      </c>
      <c r="G1284" s="7">
        <v>2</v>
      </c>
      <c r="H1284" s="7" t="s">
        <v>866</v>
      </c>
      <c r="I1284" s="7"/>
      <c r="J1284" s="7" t="s">
        <v>311</v>
      </c>
      <c r="K1284" s="7" t="s">
        <v>311</v>
      </c>
      <c r="L1284" s="7" t="s">
        <v>22</v>
      </c>
      <c r="M1284" s="8" t="s">
        <v>5463</v>
      </c>
    </row>
    <row r="1285" spans="1:13">
      <c r="A1285" s="1">
        <v>1284</v>
      </c>
      <c r="B1285" s="1" t="str">
        <f t="shared" si="20"/>
        <v>18</v>
      </c>
      <c r="C1285" s="2">
        <v>5718400337</v>
      </c>
      <c r="D1285" s="4" t="s">
        <v>120</v>
      </c>
      <c r="E1285" s="5" t="s">
        <v>2967</v>
      </c>
      <c r="F1285" s="6" t="s">
        <v>2968</v>
      </c>
      <c r="G1285" s="7">
        <v>2</v>
      </c>
      <c r="H1285" s="7" t="s">
        <v>866</v>
      </c>
      <c r="I1285" s="7"/>
      <c r="J1285" s="7" t="s">
        <v>311</v>
      </c>
      <c r="K1285" s="7" t="s">
        <v>311</v>
      </c>
      <c r="L1285" s="7" t="s">
        <v>22</v>
      </c>
      <c r="M1285" s="8" t="s">
        <v>5463</v>
      </c>
    </row>
    <row r="1286" spans="1:13">
      <c r="A1286" s="1">
        <v>1285</v>
      </c>
      <c r="B1286" s="1" t="str">
        <f t="shared" si="20"/>
        <v>18</v>
      </c>
      <c r="C1286" s="2">
        <v>5718400308</v>
      </c>
      <c r="D1286" s="4" t="s">
        <v>120</v>
      </c>
      <c r="E1286" s="5" t="s">
        <v>855</v>
      </c>
      <c r="F1286" s="6" t="s">
        <v>2969</v>
      </c>
      <c r="G1286" s="7">
        <v>2</v>
      </c>
      <c r="H1286" s="7" t="s">
        <v>866</v>
      </c>
      <c r="I1286" s="7"/>
      <c r="J1286" s="7" t="s">
        <v>311</v>
      </c>
      <c r="K1286" s="7" t="s">
        <v>311</v>
      </c>
      <c r="L1286" s="7" t="s">
        <v>22</v>
      </c>
      <c r="M1286" s="8" t="s">
        <v>5463</v>
      </c>
    </row>
    <row r="1287" spans="1:13">
      <c r="A1287" s="1">
        <v>1286</v>
      </c>
      <c r="B1287" s="1" t="str">
        <f t="shared" si="20"/>
        <v>18</v>
      </c>
      <c r="C1287" s="2">
        <v>5718400203</v>
      </c>
      <c r="D1287" s="4" t="s">
        <v>120</v>
      </c>
      <c r="E1287" s="5" t="s">
        <v>2970</v>
      </c>
      <c r="F1287" s="6" t="s">
        <v>2971</v>
      </c>
      <c r="G1287" s="7">
        <v>2</v>
      </c>
      <c r="H1287" s="7" t="s">
        <v>866</v>
      </c>
      <c r="I1287" s="7"/>
      <c r="J1287" s="7" t="s">
        <v>311</v>
      </c>
      <c r="K1287" s="7" t="s">
        <v>311</v>
      </c>
      <c r="L1287" s="7" t="s">
        <v>22</v>
      </c>
      <c r="M1287" s="8" t="s">
        <v>5463</v>
      </c>
    </row>
    <row r="1288" spans="1:13">
      <c r="A1288" s="1">
        <v>1287</v>
      </c>
      <c r="B1288" s="1" t="str">
        <f t="shared" si="20"/>
        <v>18</v>
      </c>
      <c r="C1288" s="2">
        <v>5718400405</v>
      </c>
      <c r="D1288" s="4" t="s">
        <v>120</v>
      </c>
      <c r="E1288" s="5" t="s">
        <v>2972</v>
      </c>
      <c r="F1288" s="6" t="s">
        <v>2973</v>
      </c>
      <c r="G1288" s="7">
        <v>2</v>
      </c>
      <c r="H1288" s="7" t="s">
        <v>866</v>
      </c>
      <c r="I1288" s="7"/>
      <c r="J1288" s="7" t="s">
        <v>311</v>
      </c>
      <c r="K1288" s="7" t="s">
        <v>311</v>
      </c>
      <c r="L1288" s="7" t="s">
        <v>22</v>
      </c>
      <c r="M1288" s="8" t="s">
        <v>5463</v>
      </c>
    </row>
    <row r="1289" spans="1:13">
      <c r="A1289" s="1">
        <v>1288</v>
      </c>
      <c r="B1289" s="1" t="str">
        <f t="shared" si="20"/>
        <v>18</v>
      </c>
      <c r="C1289" s="2">
        <v>5718400450</v>
      </c>
      <c r="D1289" s="4" t="s">
        <v>120</v>
      </c>
      <c r="E1289" s="5" t="s">
        <v>1084</v>
      </c>
      <c r="F1289" s="6" t="s">
        <v>2974</v>
      </c>
      <c r="G1289" s="7">
        <v>2</v>
      </c>
      <c r="H1289" s="7" t="s">
        <v>866</v>
      </c>
      <c r="I1289" s="7"/>
      <c r="J1289" s="7" t="s">
        <v>311</v>
      </c>
      <c r="K1289" s="7" t="s">
        <v>311</v>
      </c>
      <c r="L1289" s="7" t="s">
        <v>22</v>
      </c>
      <c r="M1289" s="8" t="s">
        <v>5463</v>
      </c>
    </row>
    <row r="1290" spans="1:13">
      <c r="A1290" s="1">
        <v>1289</v>
      </c>
      <c r="B1290" s="1" t="str">
        <f t="shared" si="20"/>
        <v>18</v>
      </c>
      <c r="C1290" s="2">
        <v>5718400232</v>
      </c>
      <c r="D1290" s="4" t="s">
        <v>120</v>
      </c>
      <c r="E1290" s="5" t="s">
        <v>2975</v>
      </c>
      <c r="F1290" s="6" t="s">
        <v>2976</v>
      </c>
      <c r="G1290" s="7">
        <v>2</v>
      </c>
      <c r="H1290" s="7" t="s">
        <v>866</v>
      </c>
      <c r="I1290" s="7"/>
      <c r="J1290" s="7" t="s">
        <v>311</v>
      </c>
      <c r="K1290" s="7" t="s">
        <v>311</v>
      </c>
      <c r="L1290" s="7" t="s">
        <v>22</v>
      </c>
      <c r="M1290" s="8" t="s">
        <v>5463</v>
      </c>
    </row>
    <row r="1291" spans="1:13">
      <c r="A1291" s="1">
        <v>1290</v>
      </c>
      <c r="B1291" s="1" t="str">
        <f t="shared" si="20"/>
        <v>18</v>
      </c>
      <c r="C1291" s="2">
        <v>5718400065</v>
      </c>
      <c r="D1291" s="4" t="s">
        <v>120</v>
      </c>
      <c r="E1291" s="5" t="s">
        <v>2977</v>
      </c>
      <c r="F1291" s="6" t="s">
        <v>2978</v>
      </c>
      <c r="G1291" s="7">
        <v>2</v>
      </c>
      <c r="H1291" s="7" t="s">
        <v>866</v>
      </c>
      <c r="I1291" s="7"/>
      <c r="J1291" s="7" t="s">
        <v>311</v>
      </c>
      <c r="K1291" s="7" t="s">
        <v>311</v>
      </c>
      <c r="L1291" s="7" t="s">
        <v>22</v>
      </c>
      <c r="M1291" s="8" t="s">
        <v>5463</v>
      </c>
    </row>
    <row r="1292" spans="1:13">
      <c r="A1292" s="1">
        <v>1291</v>
      </c>
      <c r="B1292" s="1" t="str">
        <f t="shared" si="20"/>
        <v>18</v>
      </c>
      <c r="C1292" s="2">
        <v>5718400272</v>
      </c>
      <c r="D1292" s="4" t="s">
        <v>121</v>
      </c>
      <c r="E1292" s="5" t="s">
        <v>464</v>
      </c>
      <c r="F1292" s="6" t="s">
        <v>2979</v>
      </c>
      <c r="G1292" s="7">
        <v>2</v>
      </c>
      <c r="H1292" s="7" t="s">
        <v>866</v>
      </c>
      <c r="I1292" s="7"/>
      <c r="J1292" s="7" t="s">
        <v>311</v>
      </c>
      <c r="K1292" s="7" t="s">
        <v>311</v>
      </c>
      <c r="L1292" s="7" t="s">
        <v>22</v>
      </c>
      <c r="M1292" s="8" t="s">
        <v>5463</v>
      </c>
    </row>
    <row r="1293" spans="1:13">
      <c r="A1293" s="1">
        <v>1292</v>
      </c>
      <c r="B1293" s="1" t="str">
        <f t="shared" si="20"/>
        <v>18</v>
      </c>
      <c r="C1293" s="2">
        <v>5718400719</v>
      </c>
      <c r="D1293" s="4" t="s">
        <v>120</v>
      </c>
      <c r="E1293" s="5" t="s">
        <v>519</v>
      </c>
      <c r="F1293" s="6" t="s">
        <v>2980</v>
      </c>
      <c r="G1293" s="7">
        <v>2</v>
      </c>
      <c r="H1293" s="7" t="s">
        <v>866</v>
      </c>
      <c r="I1293" s="7"/>
      <c r="J1293" s="7" t="s">
        <v>311</v>
      </c>
      <c r="K1293" s="7" t="s">
        <v>311</v>
      </c>
      <c r="L1293" s="7" t="s">
        <v>22</v>
      </c>
      <c r="M1293" s="8" t="s">
        <v>5463</v>
      </c>
    </row>
    <row r="1294" spans="1:13">
      <c r="A1294" s="1">
        <v>1293</v>
      </c>
      <c r="B1294" s="1" t="str">
        <f t="shared" si="20"/>
        <v>18</v>
      </c>
      <c r="C1294" s="2">
        <v>5718400461</v>
      </c>
      <c r="D1294" s="4" t="s">
        <v>120</v>
      </c>
      <c r="E1294" s="5" t="s">
        <v>2981</v>
      </c>
      <c r="F1294" s="6" t="s">
        <v>2982</v>
      </c>
      <c r="G1294" s="7">
        <v>2</v>
      </c>
      <c r="H1294" s="7" t="s">
        <v>866</v>
      </c>
      <c r="I1294" s="7"/>
      <c r="J1294" s="7" t="s">
        <v>311</v>
      </c>
      <c r="K1294" s="7" t="s">
        <v>311</v>
      </c>
      <c r="L1294" s="7" t="s">
        <v>22</v>
      </c>
      <c r="M1294" s="8" t="s">
        <v>5463</v>
      </c>
    </row>
    <row r="1295" spans="1:13">
      <c r="A1295" s="1">
        <v>1294</v>
      </c>
      <c r="B1295" s="1" t="str">
        <f t="shared" si="20"/>
        <v>18</v>
      </c>
      <c r="C1295" s="2">
        <v>5618400181</v>
      </c>
      <c r="D1295" s="4" t="s">
        <v>121</v>
      </c>
      <c r="E1295" s="5" t="s">
        <v>760</v>
      </c>
      <c r="F1295" s="6" t="s">
        <v>2983</v>
      </c>
      <c r="G1295" s="7">
        <v>2</v>
      </c>
      <c r="H1295" s="7" t="s">
        <v>866</v>
      </c>
      <c r="I1295" s="7"/>
      <c r="J1295" s="7" t="s">
        <v>311</v>
      </c>
      <c r="K1295" s="7" t="s">
        <v>311</v>
      </c>
      <c r="L1295" s="7" t="s">
        <v>22</v>
      </c>
      <c r="M1295" s="8" t="s">
        <v>5463</v>
      </c>
    </row>
    <row r="1296" spans="1:13">
      <c r="A1296" s="1">
        <v>1295</v>
      </c>
      <c r="B1296" s="1" t="str">
        <f t="shared" si="20"/>
        <v>18</v>
      </c>
      <c r="C1296" s="2">
        <v>5718400344</v>
      </c>
      <c r="D1296" s="4" t="s">
        <v>120</v>
      </c>
      <c r="E1296" s="5" t="s">
        <v>2984</v>
      </c>
      <c r="F1296" s="6" t="s">
        <v>2985</v>
      </c>
      <c r="G1296" s="7">
        <v>2</v>
      </c>
      <c r="H1296" s="7" t="s">
        <v>866</v>
      </c>
      <c r="I1296" s="7"/>
      <c r="J1296" s="7" t="s">
        <v>311</v>
      </c>
      <c r="K1296" s="7" t="s">
        <v>311</v>
      </c>
      <c r="L1296" s="7" t="s">
        <v>22</v>
      </c>
      <c r="M1296" s="8" t="s">
        <v>5463</v>
      </c>
    </row>
    <row r="1297" spans="1:13">
      <c r="A1297" s="1">
        <v>1296</v>
      </c>
      <c r="B1297" s="1" t="str">
        <f t="shared" si="20"/>
        <v>18</v>
      </c>
      <c r="C1297" s="2">
        <v>5718400146</v>
      </c>
      <c r="D1297" s="4" t="s">
        <v>120</v>
      </c>
      <c r="E1297" s="5" t="s">
        <v>137</v>
      </c>
      <c r="F1297" s="6" t="s">
        <v>2986</v>
      </c>
      <c r="G1297" s="7">
        <v>2</v>
      </c>
      <c r="H1297" s="7" t="s">
        <v>866</v>
      </c>
      <c r="I1297" s="7"/>
      <c r="J1297" s="7" t="s">
        <v>311</v>
      </c>
      <c r="K1297" s="7" t="s">
        <v>311</v>
      </c>
      <c r="L1297" s="7" t="s">
        <v>22</v>
      </c>
      <c r="M1297" s="8" t="s">
        <v>5463</v>
      </c>
    </row>
    <row r="1298" spans="1:13">
      <c r="A1298" s="1">
        <v>1297</v>
      </c>
      <c r="B1298" s="1" t="str">
        <f t="shared" si="20"/>
        <v>18</v>
      </c>
      <c r="C1298" s="2">
        <v>5718400429</v>
      </c>
      <c r="D1298" s="4" t="s">
        <v>120</v>
      </c>
      <c r="E1298" s="5" t="s">
        <v>586</v>
      </c>
      <c r="F1298" s="6" t="s">
        <v>2987</v>
      </c>
      <c r="G1298" s="7">
        <v>2</v>
      </c>
      <c r="H1298" s="7" t="s">
        <v>866</v>
      </c>
      <c r="I1298" s="7"/>
      <c r="J1298" s="7" t="s">
        <v>311</v>
      </c>
      <c r="K1298" s="7" t="s">
        <v>311</v>
      </c>
      <c r="L1298" s="7" t="s">
        <v>22</v>
      </c>
      <c r="M1298" s="8" t="s">
        <v>5463</v>
      </c>
    </row>
    <row r="1299" spans="1:13">
      <c r="A1299" s="1">
        <v>1298</v>
      </c>
      <c r="B1299" s="1" t="str">
        <f t="shared" si="20"/>
        <v>18</v>
      </c>
      <c r="C1299" s="2">
        <v>5718400661</v>
      </c>
      <c r="D1299" s="4" t="s">
        <v>120</v>
      </c>
      <c r="E1299" s="5" t="s">
        <v>2988</v>
      </c>
      <c r="F1299" s="6" t="s">
        <v>2989</v>
      </c>
      <c r="G1299" s="7">
        <v>2</v>
      </c>
      <c r="H1299" s="7" t="s">
        <v>866</v>
      </c>
      <c r="I1299" s="7"/>
      <c r="J1299" s="7" t="s">
        <v>311</v>
      </c>
      <c r="K1299" s="7" t="s">
        <v>311</v>
      </c>
      <c r="L1299" s="7" t="s">
        <v>22</v>
      </c>
      <c r="M1299" s="8" t="s">
        <v>5463</v>
      </c>
    </row>
    <row r="1300" spans="1:13">
      <c r="A1300" s="1">
        <v>1299</v>
      </c>
      <c r="B1300" s="1" t="str">
        <f t="shared" si="20"/>
        <v>18</v>
      </c>
      <c r="C1300" s="2">
        <v>5718400887</v>
      </c>
      <c r="D1300" s="4" t="s">
        <v>120</v>
      </c>
      <c r="E1300" s="5" t="s">
        <v>2990</v>
      </c>
      <c r="F1300" s="6" t="s">
        <v>2991</v>
      </c>
      <c r="G1300" s="7">
        <v>2</v>
      </c>
      <c r="H1300" s="7" t="s">
        <v>866</v>
      </c>
      <c r="I1300" s="7"/>
      <c r="J1300" s="7" t="s">
        <v>311</v>
      </c>
      <c r="K1300" s="7" t="s">
        <v>311</v>
      </c>
      <c r="L1300" s="7" t="s">
        <v>22</v>
      </c>
      <c r="M1300" s="8" t="s">
        <v>5463</v>
      </c>
    </row>
    <row r="1301" spans="1:13">
      <c r="A1301" s="1">
        <v>1300</v>
      </c>
      <c r="B1301" s="1" t="str">
        <f t="shared" si="20"/>
        <v>18</v>
      </c>
      <c r="C1301" s="2">
        <v>5718400832</v>
      </c>
      <c r="D1301" s="4" t="s">
        <v>120</v>
      </c>
      <c r="E1301" s="5" t="s">
        <v>1453</v>
      </c>
      <c r="F1301" s="6" t="s">
        <v>2992</v>
      </c>
      <c r="G1301" s="7">
        <v>2</v>
      </c>
      <c r="H1301" s="7" t="s">
        <v>866</v>
      </c>
      <c r="I1301" s="7"/>
      <c r="J1301" s="7" t="s">
        <v>311</v>
      </c>
      <c r="K1301" s="7" t="s">
        <v>311</v>
      </c>
      <c r="L1301" s="7" t="s">
        <v>22</v>
      </c>
      <c r="M1301" s="8" t="s">
        <v>5463</v>
      </c>
    </row>
    <row r="1302" spans="1:13">
      <c r="A1302" s="1">
        <v>1301</v>
      </c>
      <c r="B1302" s="1" t="str">
        <f t="shared" si="20"/>
        <v>15</v>
      </c>
      <c r="C1302" s="2">
        <v>5515401115</v>
      </c>
      <c r="D1302" s="4" t="s">
        <v>120</v>
      </c>
      <c r="E1302" s="5" t="s">
        <v>2993</v>
      </c>
      <c r="F1302" s="6" t="s">
        <v>2994</v>
      </c>
      <c r="G1302" s="7">
        <v>2</v>
      </c>
      <c r="H1302" s="7" t="s">
        <v>787</v>
      </c>
      <c r="I1302" s="7"/>
      <c r="J1302" s="7" t="s">
        <v>311</v>
      </c>
      <c r="K1302" s="7" t="s">
        <v>311</v>
      </c>
      <c r="L1302" s="7" t="s">
        <v>20</v>
      </c>
      <c r="M1302" s="8" t="s">
        <v>5463</v>
      </c>
    </row>
    <row r="1303" spans="1:13">
      <c r="A1303" s="1">
        <v>1302</v>
      </c>
      <c r="B1303" s="1" t="str">
        <f t="shared" si="20"/>
        <v>15</v>
      </c>
      <c r="C1303" s="2">
        <v>5515401128</v>
      </c>
      <c r="D1303" s="4" t="s">
        <v>120</v>
      </c>
      <c r="E1303" s="5" t="s">
        <v>949</v>
      </c>
      <c r="F1303" s="6" t="s">
        <v>2995</v>
      </c>
      <c r="G1303" s="7">
        <v>2</v>
      </c>
      <c r="H1303" s="7" t="s">
        <v>787</v>
      </c>
      <c r="I1303" s="7"/>
      <c r="J1303" s="7" t="s">
        <v>311</v>
      </c>
      <c r="K1303" s="7" t="s">
        <v>311</v>
      </c>
      <c r="L1303" s="7" t="s">
        <v>20</v>
      </c>
      <c r="M1303" s="8" t="s">
        <v>5463</v>
      </c>
    </row>
    <row r="1304" spans="1:13">
      <c r="A1304" s="1">
        <v>1303</v>
      </c>
      <c r="B1304" s="1" t="str">
        <f t="shared" si="20"/>
        <v>15</v>
      </c>
      <c r="C1304" s="2">
        <v>5515401133</v>
      </c>
      <c r="D1304" s="4" t="s">
        <v>120</v>
      </c>
      <c r="E1304" s="5" t="s">
        <v>2996</v>
      </c>
      <c r="F1304" s="6" t="s">
        <v>2997</v>
      </c>
      <c r="G1304" s="7">
        <v>2</v>
      </c>
      <c r="H1304" s="7" t="s">
        <v>787</v>
      </c>
      <c r="I1304" s="7"/>
      <c r="J1304" s="7" t="s">
        <v>311</v>
      </c>
      <c r="K1304" s="7" t="s">
        <v>311</v>
      </c>
      <c r="L1304" s="7" t="s">
        <v>20</v>
      </c>
      <c r="M1304" s="8" t="s">
        <v>5463</v>
      </c>
    </row>
    <row r="1305" spans="1:13">
      <c r="A1305" s="1">
        <v>1304</v>
      </c>
      <c r="B1305" s="1" t="str">
        <f t="shared" si="20"/>
        <v>15</v>
      </c>
      <c r="C1305" s="2">
        <v>5515401159</v>
      </c>
      <c r="D1305" s="4" t="s">
        <v>120</v>
      </c>
      <c r="E1305" s="5" t="s">
        <v>821</v>
      </c>
      <c r="F1305" s="6" t="s">
        <v>2998</v>
      </c>
      <c r="G1305" s="7" t="s">
        <v>119</v>
      </c>
      <c r="H1305" s="7" t="s">
        <v>787</v>
      </c>
      <c r="I1305" s="7"/>
      <c r="J1305" s="7" t="s">
        <v>311</v>
      </c>
      <c r="K1305" s="7" t="s">
        <v>311</v>
      </c>
      <c r="L1305" s="7" t="s">
        <v>20</v>
      </c>
      <c r="M1305" s="8" t="s">
        <v>5463</v>
      </c>
    </row>
    <row r="1306" spans="1:13">
      <c r="A1306" s="1">
        <v>1305</v>
      </c>
      <c r="B1306" s="1" t="str">
        <f t="shared" si="20"/>
        <v>15</v>
      </c>
      <c r="C1306" s="2">
        <v>5515401221</v>
      </c>
      <c r="D1306" s="4" t="s">
        <v>120</v>
      </c>
      <c r="E1306" s="5" t="s">
        <v>2999</v>
      </c>
      <c r="F1306" s="6" t="s">
        <v>3000</v>
      </c>
      <c r="G1306" s="7" t="s">
        <v>119</v>
      </c>
      <c r="H1306" s="7" t="s">
        <v>787</v>
      </c>
      <c r="I1306" s="7"/>
      <c r="J1306" s="7" t="s">
        <v>311</v>
      </c>
      <c r="K1306" s="7" t="s">
        <v>311</v>
      </c>
      <c r="L1306" s="7" t="s">
        <v>20</v>
      </c>
      <c r="M1306" s="8" t="s">
        <v>5463</v>
      </c>
    </row>
    <row r="1307" spans="1:13">
      <c r="A1307" s="1">
        <v>1306</v>
      </c>
      <c r="B1307" s="1" t="str">
        <f t="shared" si="20"/>
        <v>15</v>
      </c>
      <c r="C1307" s="2">
        <v>5515401252</v>
      </c>
      <c r="D1307" s="4" t="s">
        <v>120</v>
      </c>
      <c r="E1307" s="5" t="s">
        <v>399</v>
      </c>
      <c r="F1307" s="6" t="s">
        <v>3001</v>
      </c>
      <c r="G1307" s="7" t="s">
        <v>119</v>
      </c>
      <c r="H1307" s="7" t="s">
        <v>787</v>
      </c>
      <c r="I1307" s="7"/>
      <c r="J1307" s="7" t="s">
        <v>311</v>
      </c>
      <c r="K1307" s="7" t="s">
        <v>311</v>
      </c>
      <c r="L1307" s="7" t="s">
        <v>20</v>
      </c>
      <c r="M1307" s="8" t="s">
        <v>5463</v>
      </c>
    </row>
    <row r="1308" spans="1:13">
      <c r="A1308" s="1">
        <v>1307</v>
      </c>
      <c r="B1308" s="1" t="str">
        <f t="shared" si="20"/>
        <v>15</v>
      </c>
      <c r="C1308" s="2">
        <v>5515401276</v>
      </c>
      <c r="D1308" s="4" t="s">
        <v>120</v>
      </c>
      <c r="E1308" s="5" t="s">
        <v>897</v>
      </c>
      <c r="F1308" s="6" t="s">
        <v>3002</v>
      </c>
      <c r="G1308" s="7" t="s">
        <v>119</v>
      </c>
      <c r="H1308" s="7" t="s">
        <v>787</v>
      </c>
      <c r="I1308" s="7"/>
      <c r="J1308" s="7" t="s">
        <v>311</v>
      </c>
      <c r="K1308" s="7" t="s">
        <v>311</v>
      </c>
      <c r="L1308" s="7" t="s">
        <v>20</v>
      </c>
      <c r="M1308" s="8" t="s">
        <v>5464</v>
      </c>
    </row>
    <row r="1309" spans="1:13">
      <c r="A1309" s="1">
        <v>1308</v>
      </c>
      <c r="B1309" s="1" t="str">
        <f t="shared" si="20"/>
        <v>15</v>
      </c>
      <c r="C1309" s="2">
        <v>5515400422</v>
      </c>
      <c r="D1309" s="4" t="s">
        <v>120</v>
      </c>
      <c r="E1309" s="5" t="s">
        <v>3003</v>
      </c>
      <c r="F1309" s="6" t="s">
        <v>3004</v>
      </c>
      <c r="G1309" s="7" t="s">
        <v>119</v>
      </c>
      <c r="H1309" s="7" t="s">
        <v>787</v>
      </c>
      <c r="I1309" s="7"/>
      <c r="J1309" s="7" t="s">
        <v>311</v>
      </c>
      <c r="K1309" s="7" t="s">
        <v>311</v>
      </c>
      <c r="L1309" s="7" t="s">
        <v>20</v>
      </c>
      <c r="M1309" s="8" t="s">
        <v>5463</v>
      </c>
    </row>
    <row r="1310" spans="1:13">
      <c r="A1310" s="1">
        <v>1309</v>
      </c>
      <c r="B1310" s="1" t="str">
        <f t="shared" si="20"/>
        <v>15</v>
      </c>
      <c r="C1310" s="2">
        <v>5515400464</v>
      </c>
      <c r="D1310" s="4" t="s">
        <v>120</v>
      </c>
      <c r="E1310" s="5" t="s">
        <v>3005</v>
      </c>
      <c r="F1310" s="6" t="s">
        <v>556</v>
      </c>
      <c r="G1310" s="7" t="s">
        <v>119</v>
      </c>
      <c r="H1310" s="7" t="s">
        <v>787</v>
      </c>
      <c r="I1310" s="7"/>
      <c r="J1310" s="7" t="s">
        <v>311</v>
      </c>
      <c r="K1310" s="7" t="s">
        <v>311</v>
      </c>
      <c r="L1310" s="7" t="s">
        <v>20</v>
      </c>
      <c r="M1310" s="8" t="s">
        <v>5463</v>
      </c>
    </row>
    <row r="1311" spans="1:13">
      <c r="A1311" s="1">
        <v>1310</v>
      </c>
      <c r="B1311" s="1" t="str">
        <f t="shared" si="20"/>
        <v>15</v>
      </c>
      <c r="C1311" s="2">
        <v>5515400507</v>
      </c>
      <c r="D1311" s="4" t="s">
        <v>120</v>
      </c>
      <c r="E1311" s="5" t="s">
        <v>3006</v>
      </c>
      <c r="F1311" s="6" t="s">
        <v>1841</v>
      </c>
      <c r="G1311" s="7" t="s">
        <v>119</v>
      </c>
      <c r="H1311" s="7" t="s">
        <v>787</v>
      </c>
      <c r="I1311" s="7"/>
      <c r="J1311" s="7" t="s">
        <v>311</v>
      </c>
      <c r="K1311" s="7" t="s">
        <v>311</v>
      </c>
      <c r="L1311" s="7" t="s">
        <v>20</v>
      </c>
      <c r="M1311" s="8" t="s">
        <v>5464</v>
      </c>
    </row>
    <row r="1312" spans="1:13">
      <c r="A1312" s="1">
        <v>1311</v>
      </c>
      <c r="B1312" s="1" t="str">
        <f t="shared" si="20"/>
        <v>15</v>
      </c>
      <c r="C1312" s="2">
        <v>5515400518</v>
      </c>
      <c r="D1312" s="4" t="s">
        <v>120</v>
      </c>
      <c r="E1312" s="5" t="s">
        <v>3007</v>
      </c>
      <c r="F1312" s="6" t="s">
        <v>3008</v>
      </c>
      <c r="G1312" s="7" t="s">
        <v>119</v>
      </c>
      <c r="H1312" s="7" t="s">
        <v>787</v>
      </c>
      <c r="I1312" s="7"/>
      <c r="J1312" s="7" t="s">
        <v>311</v>
      </c>
      <c r="K1312" s="7" t="s">
        <v>311</v>
      </c>
      <c r="L1312" s="7" t="s">
        <v>20</v>
      </c>
      <c r="M1312" s="8" t="s">
        <v>5464</v>
      </c>
    </row>
    <row r="1313" spans="1:13">
      <c r="A1313" s="1">
        <v>1312</v>
      </c>
      <c r="B1313" s="1" t="str">
        <f t="shared" si="20"/>
        <v>15</v>
      </c>
      <c r="C1313" s="2">
        <v>5515400536</v>
      </c>
      <c r="D1313" s="4" t="s">
        <v>121</v>
      </c>
      <c r="E1313" s="5" t="s">
        <v>3009</v>
      </c>
      <c r="F1313" s="6" t="s">
        <v>3010</v>
      </c>
      <c r="G1313" s="7" t="s">
        <v>119</v>
      </c>
      <c r="H1313" s="7" t="s">
        <v>787</v>
      </c>
      <c r="I1313" s="7"/>
      <c r="J1313" s="7" t="s">
        <v>311</v>
      </c>
      <c r="K1313" s="7" t="s">
        <v>311</v>
      </c>
      <c r="L1313" s="7" t="s">
        <v>20</v>
      </c>
      <c r="M1313" s="8" t="s">
        <v>5464</v>
      </c>
    </row>
    <row r="1314" spans="1:13">
      <c r="A1314" s="1">
        <v>1313</v>
      </c>
      <c r="B1314" s="1" t="str">
        <f t="shared" si="20"/>
        <v>15</v>
      </c>
      <c r="C1314" s="2">
        <v>5515400552</v>
      </c>
      <c r="D1314" s="4" t="s">
        <v>120</v>
      </c>
      <c r="E1314" s="5" t="s">
        <v>3011</v>
      </c>
      <c r="F1314" s="6" t="s">
        <v>3012</v>
      </c>
      <c r="G1314" s="7" t="s">
        <v>119</v>
      </c>
      <c r="H1314" s="7" t="s">
        <v>787</v>
      </c>
      <c r="I1314" s="7"/>
      <c r="J1314" s="7" t="s">
        <v>311</v>
      </c>
      <c r="K1314" s="7" t="s">
        <v>311</v>
      </c>
      <c r="L1314" s="7" t="s">
        <v>20</v>
      </c>
      <c r="M1314" s="8" t="s">
        <v>5464</v>
      </c>
    </row>
    <row r="1315" spans="1:13">
      <c r="A1315" s="1">
        <v>1314</v>
      </c>
      <c r="B1315" s="1" t="str">
        <f t="shared" si="20"/>
        <v>15</v>
      </c>
      <c r="C1315" s="2">
        <v>5515400563</v>
      </c>
      <c r="D1315" s="4" t="s">
        <v>120</v>
      </c>
      <c r="E1315" s="5" t="s">
        <v>2734</v>
      </c>
      <c r="F1315" s="6" t="s">
        <v>3013</v>
      </c>
      <c r="G1315" s="7" t="s">
        <v>119</v>
      </c>
      <c r="H1315" s="7" t="s">
        <v>787</v>
      </c>
      <c r="I1315" s="7"/>
      <c r="J1315" s="7" t="s">
        <v>311</v>
      </c>
      <c r="K1315" s="7" t="s">
        <v>311</v>
      </c>
      <c r="L1315" s="7" t="s">
        <v>20</v>
      </c>
      <c r="M1315" s="8" t="s">
        <v>5464</v>
      </c>
    </row>
    <row r="1316" spans="1:13">
      <c r="A1316" s="1">
        <v>1315</v>
      </c>
      <c r="B1316" s="1" t="str">
        <f t="shared" si="20"/>
        <v>15</v>
      </c>
      <c r="C1316" s="2">
        <v>5515400576</v>
      </c>
      <c r="D1316" s="4" t="s">
        <v>120</v>
      </c>
      <c r="E1316" s="5" t="s">
        <v>3014</v>
      </c>
      <c r="F1316" s="6" t="s">
        <v>3015</v>
      </c>
      <c r="G1316" s="7" t="s">
        <v>119</v>
      </c>
      <c r="H1316" s="7" t="s">
        <v>787</v>
      </c>
      <c r="I1316" s="7"/>
      <c r="J1316" s="7" t="s">
        <v>311</v>
      </c>
      <c r="K1316" s="7" t="s">
        <v>311</v>
      </c>
      <c r="L1316" s="7" t="s">
        <v>20</v>
      </c>
      <c r="M1316" s="8" t="s">
        <v>5464</v>
      </c>
    </row>
    <row r="1317" spans="1:13">
      <c r="A1317" s="1">
        <v>1316</v>
      </c>
      <c r="B1317" s="1" t="str">
        <f t="shared" si="20"/>
        <v>15</v>
      </c>
      <c r="C1317" s="2">
        <v>5515400637</v>
      </c>
      <c r="D1317" s="4" t="s">
        <v>121</v>
      </c>
      <c r="E1317" s="5" t="s">
        <v>650</v>
      </c>
      <c r="F1317" s="6" t="s">
        <v>3016</v>
      </c>
      <c r="G1317" s="7" t="s">
        <v>119</v>
      </c>
      <c r="H1317" s="7" t="s">
        <v>787</v>
      </c>
      <c r="I1317" s="7"/>
      <c r="J1317" s="7" t="s">
        <v>311</v>
      </c>
      <c r="K1317" s="7" t="s">
        <v>311</v>
      </c>
      <c r="L1317" s="7" t="s">
        <v>20</v>
      </c>
      <c r="M1317" s="8" t="s">
        <v>5464</v>
      </c>
    </row>
    <row r="1318" spans="1:13">
      <c r="A1318" s="1">
        <v>1317</v>
      </c>
      <c r="B1318" s="1" t="str">
        <f t="shared" si="20"/>
        <v>15</v>
      </c>
      <c r="C1318" s="2">
        <v>5515400653</v>
      </c>
      <c r="D1318" s="4" t="s">
        <v>120</v>
      </c>
      <c r="E1318" s="5" t="s">
        <v>3017</v>
      </c>
      <c r="F1318" s="6" t="s">
        <v>3018</v>
      </c>
      <c r="G1318" s="7" t="s">
        <v>119</v>
      </c>
      <c r="H1318" s="7" t="s">
        <v>787</v>
      </c>
      <c r="I1318" s="7"/>
      <c r="J1318" s="7" t="s">
        <v>311</v>
      </c>
      <c r="K1318" s="7" t="s">
        <v>311</v>
      </c>
      <c r="L1318" s="7" t="s">
        <v>20</v>
      </c>
      <c r="M1318" s="8" t="s">
        <v>5464</v>
      </c>
    </row>
    <row r="1319" spans="1:13">
      <c r="A1319" s="1">
        <v>1318</v>
      </c>
      <c r="B1319" s="1" t="str">
        <f t="shared" si="20"/>
        <v>15</v>
      </c>
      <c r="C1319" s="2">
        <v>5515400664</v>
      </c>
      <c r="D1319" s="4" t="s">
        <v>120</v>
      </c>
      <c r="E1319" s="5" t="s">
        <v>614</v>
      </c>
      <c r="F1319" s="6" t="s">
        <v>3019</v>
      </c>
      <c r="G1319" s="7" t="s">
        <v>119</v>
      </c>
      <c r="H1319" s="7" t="s">
        <v>787</v>
      </c>
      <c r="I1319" s="7"/>
      <c r="J1319" s="7" t="s">
        <v>311</v>
      </c>
      <c r="K1319" s="7" t="s">
        <v>311</v>
      </c>
      <c r="L1319" s="7" t="s">
        <v>20</v>
      </c>
      <c r="M1319" s="8" t="s">
        <v>5464</v>
      </c>
    </row>
    <row r="1320" spans="1:13">
      <c r="A1320" s="1">
        <v>1319</v>
      </c>
      <c r="B1320" s="1" t="str">
        <f t="shared" si="20"/>
        <v>15</v>
      </c>
      <c r="C1320" s="2">
        <v>5515400677</v>
      </c>
      <c r="D1320" s="4" t="s">
        <v>121</v>
      </c>
      <c r="E1320" s="5" t="s">
        <v>310</v>
      </c>
      <c r="F1320" s="6" t="s">
        <v>657</v>
      </c>
      <c r="G1320" s="7" t="s">
        <v>119</v>
      </c>
      <c r="H1320" s="7" t="s">
        <v>787</v>
      </c>
      <c r="I1320" s="7"/>
      <c r="J1320" s="7" t="s">
        <v>311</v>
      </c>
      <c r="K1320" s="7" t="s">
        <v>311</v>
      </c>
      <c r="L1320" s="7" t="s">
        <v>20</v>
      </c>
      <c r="M1320" s="8" t="s">
        <v>5464</v>
      </c>
    </row>
    <row r="1321" spans="1:13">
      <c r="A1321" s="1">
        <v>1320</v>
      </c>
      <c r="B1321" s="1" t="str">
        <f t="shared" si="20"/>
        <v>15</v>
      </c>
      <c r="C1321" s="2">
        <v>5515400699</v>
      </c>
      <c r="D1321" s="4" t="s">
        <v>121</v>
      </c>
      <c r="E1321" s="5" t="s">
        <v>3020</v>
      </c>
      <c r="F1321" s="6" t="s">
        <v>3021</v>
      </c>
      <c r="G1321" s="7" t="s">
        <v>119</v>
      </c>
      <c r="H1321" s="7" t="s">
        <v>787</v>
      </c>
      <c r="I1321" s="7"/>
      <c r="J1321" s="7" t="s">
        <v>311</v>
      </c>
      <c r="K1321" s="7" t="s">
        <v>311</v>
      </c>
      <c r="L1321" s="7" t="s">
        <v>20</v>
      </c>
      <c r="M1321" s="8" t="s">
        <v>5464</v>
      </c>
    </row>
    <row r="1322" spans="1:13">
      <c r="A1322" s="1">
        <v>1321</v>
      </c>
      <c r="B1322" s="1" t="str">
        <f t="shared" si="20"/>
        <v>15</v>
      </c>
      <c r="C1322" s="2">
        <v>5515400712</v>
      </c>
      <c r="D1322" s="4" t="s">
        <v>120</v>
      </c>
      <c r="E1322" s="5" t="s">
        <v>316</v>
      </c>
      <c r="F1322" s="6" t="s">
        <v>3022</v>
      </c>
      <c r="G1322" s="7" t="s">
        <v>119</v>
      </c>
      <c r="H1322" s="7" t="s">
        <v>787</v>
      </c>
      <c r="I1322" s="7"/>
      <c r="J1322" s="7" t="s">
        <v>311</v>
      </c>
      <c r="K1322" s="7" t="s">
        <v>311</v>
      </c>
      <c r="L1322" s="7" t="s">
        <v>20</v>
      </c>
      <c r="M1322" s="8" t="s">
        <v>5464</v>
      </c>
    </row>
    <row r="1323" spans="1:13">
      <c r="A1323" s="1">
        <v>1322</v>
      </c>
      <c r="B1323" s="1" t="str">
        <f t="shared" si="20"/>
        <v>15</v>
      </c>
      <c r="C1323" s="2">
        <v>5515400725</v>
      </c>
      <c r="D1323" s="4" t="s">
        <v>120</v>
      </c>
      <c r="E1323" s="5" t="s">
        <v>3023</v>
      </c>
      <c r="F1323" s="6" t="s">
        <v>3024</v>
      </c>
      <c r="G1323" s="7" t="s">
        <v>119</v>
      </c>
      <c r="H1323" s="7" t="s">
        <v>787</v>
      </c>
      <c r="I1323" s="7"/>
      <c r="J1323" s="7" t="s">
        <v>311</v>
      </c>
      <c r="K1323" s="7" t="s">
        <v>311</v>
      </c>
      <c r="L1323" s="7" t="s">
        <v>20</v>
      </c>
      <c r="M1323" s="8" t="s">
        <v>5464</v>
      </c>
    </row>
    <row r="1324" spans="1:13">
      <c r="A1324" s="1">
        <v>1323</v>
      </c>
      <c r="B1324" s="1" t="str">
        <f t="shared" si="20"/>
        <v>15</v>
      </c>
      <c r="C1324" s="2">
        <v>5515400756</v>
      </c>
      <c r="D1324" s="4" t="s">
        <v>121</v>
      </c>
      <c r="E1324" s="5" t="s">
        <v>3025</v>
      </c>
      <c r="F1324" s="6" t="s">
        <v>3026</v>
      </c>
      <c r="G1324" s="7" t="s">
        <v>119</v>
      </c>
      <c r="H1324" s="7" t="s">
        <v>787</v>
      </c>
      <c r="I1324" s="7"/>
      <c r="J1324" s="7" t="s">
        <v>311</v>
      </c>
      <c r="K1324" s="7" t="s">
        <v>311</v>
      </c>
      <c r="L1324" s="7" t="s">
        <v>20</v>
      </c>
      <c r="M1324" s="8" t="s">
        <v>5463</v>
      </c>
    </row>
    <row r="1325" spans="1:13">
      <c r="A1325" s="1">
        <v>1324</v>
      </c>
      <c r="B1325" s="1" t="str">
        <f t="shared" si="20"/>
        <v>15</v>
      </c>
      <c r="C1325" s="2">
        <v>5515400767</v>
      </c>
      <c r="D1325" s="4" t="s">
        <v>120</v>
      </c>
      <c r="E1325" s="5" t="s">
        <v>1198</v>
      </c>
      <c r="F1325" s="6" t="s">
        <v>3027</v>
      </c>
      <c r="G1325" s="7" t="s">
        <v>119</v>
      </c>
      <c r="H1325" s="7" t="s">
        <v>787</v>
      </c>
      <c r="I1325" s="7"/>
      <c r="J1325" s="7" t="s">
        <v>311</v>
      </c>
      <c r="K1325" s="7" t="s">
        <v>311</v>
      </c>
      <c r="L1325" s="7" t="s">
        <v>20</v>
      </c>
      <c r="M1325" s="8" t="s">
        <v>5463</v>
      </c>
    </row>
    <row r="1326" spans="1:13">
      <c r="A1326" s="1">
        <v>1325</v>
      </c>
      <c r="B1326" s="1" t="str">
        <f t="shared" si="20"/>
        <v>15</v>
      </c>
      <c r="C1326" s="2">
        <v>5515400792</v>
      </c>
      <c r="D1326" s="4" t="s">
        <v>120</v>
      </c>
      <c r="E1326" s="5" t="s">
        <v>3028</v>
      </c>
      <c r="F1326" s="6" t="s">
        <v>3029</v>
      </c>
      <c r="G1326" s="7" t="s">
        <v>119</v>
      </c>
      <c r="H1326" s="7" t="s">
        <v>787</v>
      </c>
      <c r="I1326" s="7"/>
      <c r="J1326" s="7" t="s">
        <v>311</v>
      </c>
      <c r="K1326" s="7" t="s">
        <v>311</v>
      </c>
      <c r="L1326" s="7" t="s">
        <v>20</v>
      </c>
      <c r="M1326" s="8" t="s">
        <v>5463</v>
      </c>
    </row>
    <row r="1327" spans="1:13">
      <c r="A1327" s="1">
        <v>1326</v>
      </c>
      <c r="B1327" s="1" t="str">
        <f t="shared" si="20"/>
        <v>15</v>
      </c>
      <c r="C1327" s="2">
        <v>5515400835</v>
      </c>
      <c r="D1327" s="4" t="s">
        <v>120</v>
      </c>
      <c r="E1327" s="5" t="s">
        <v>2902</v>
      </c>
      <c r="F1327" s="6" t="s">
        <v>3030</v>
      </c>
      <c r="G1327" s="7" t="s">
        <v>119</v>
      </c>
      <c r="H1327" s="7" t="s">
        <v>787</v>
      </c>
      <c r="I1327" s="7"/>
      <c r="J1327" s="7" t="s">
        <v>311</v>
      </c>
      <c r="K1327" s="7" t="s">
        <v>311</v>
      </c>
      <c r="L1327" s="7" t="s">
        <v>20</v>
      </c>
      <c r="M1327" s="8" t="s">
        <v>5463</v>
      </c>
    </row>
    <row r="1328" spans="1:13">
      <c r="A1328" s="1">
        <v>1327</v>
      </c>
      <c r="B1328" s="1" t="str">
        <f t="shared" si="20"/>
        <v>15</v>
      </c>
      <c r="C1328" s="2">
        <v>5515400862</v>
      </c>
      <c r="D1328" s="4" t="s">
        <v>120</v>
      </c>
      <c r="E1328" s="5" t="s">
        <v>3031</v>
      </c>
      <c r="F1328" s="6" t="s">
        <v>546</v>
      </c>
      <c r="G1328" s="7" t="s">
        <v>119</v>
      </c>
      <c r="H1328" s="7" t="s">
        <v>787</v>
      </c>
      <c r="I1328" s="7"/>
      <c r="J1328" s="7" t="s">
        <v>311</v>
      </c>
      <c r="K1328" s="7" t="s">
        <v>311</v>
      </c>
      <c r="L1328" s="7" t="s">
        <v>20</v>
      </c>
      <c r="M1328" s="8" t="s">
        <v>5463</v>
      </c>
    </row>
    <row r="1329" spans="1:13">
      <c r="A1329" s="1">
        <v>1328</v>
      </c>
      <c r="B1329" s="1" t="str">
        <f t="shared" si="20"/>
        <v>15</v>
      </c>
      <c r="C1329" s="2">
        <v>5515400880</v>
      </c>
      <c r="D1329" s="4" t="s">
        <v>121</v>
      </c>
      <c r="E1329" s="5" t="s">
        <v>3032</v>
      </c>
      <c r="F1329" s="6" t="s">
        <v>3033</v>
      </c>
      <c r="G1329" s="7" t="s">
        <v>119</v>
      </c>
      <c r="H1329" s="7" t="s">
        <v>787</v>
      </c>
      <c r="I1329" s="7"/>
      <c r="J1329" s="7" t="s">
        <v>311</v>
      </c>
      <c r="K1329" s="7" t="s">
        <v>311</v>
      </c>
      <c r="L1329" s="7" t="s">
        <v>20</v>
      </c>
      <c r="M1329" s="8" t="s">
        <v>5463</v>
      </c>
    </row>
    <row r="1330" spans="1:13">
      <c r="A1330" s="1">
        <v>1329</v>
      </c>
      <c r="B1330" s="1" t="str">
        <f t="shared" si="20"/>
        <v>15</v>
      </c>
      <c r="C1330" s="2">
        <v>5515400914</v>
      </c>
      <c r="D1330" s="4" t="s">
        <v>121</v>
      </c>
      <c r="E1330" s="5" t="s">
        <v>3034</v>
      </c>
      <c r="F1330" s="6" t="s">
        <v>3035</v>
      </c>
      <c r="G1330" s="7" t="s">
        <v>119</v>
      </c>
      <c r="H1330" s="7" t="s">
        <v>787</v>
      </c>
      <c r="I1330" s="7"/>
      <c r="J1330" s="7" t="s">
        <v>311</v>
      </c>
      <c r="K1330" s="7" t="s">
        <v>311</v>
      </c>
      <c r="L1330" s="7" t="s">
        <v>20</v>
      </c>
      <c r="M1330" s="8" t="s">
        <v>5463</v>
      </c>
    </row>
    <row r="1331" spans="1:13">
      <c r="A1331" s="1">
        <v>1330</v>
      </c>
      <c r="B1331" s="1" t="str">
        <f t="shared" si="20"/>
        <v>15</v>
      </c>
      <c r="C1331" s="2">
        <v>5515401003</v>
      </c>
      <c r="D1331" s="4" t="s">
        <v>121</v>
      </c>
      <c r="E1331" s="5" t="s">
        <v>3036</v>
      </c>
      <c r="F1331" s="6" t="s">
        <v>3037</v>
      </c>
      <c r="G1331" s="7" t="s">
        <v>119</v>
      </c>
      <c r="H1331" s="7" t="s">
        <v>787</v>
      </c>
      <c r="I1331" s="7"/>
      <c r="J1331" s="7" t="s">
        <v>311</v>
      </c>
      <c r="K1331" s="7" t="s">
        <v>311</v>
      </c>
      <c r="L1331" s="7" t="s">
        <v>20</v>
      </c>
      <c r="M1331" s="8" t="s">
        <v>5463</v>
      </c>
    </row>
    <row r="1332" spans="1:13">
      <c r="A1332" s="1">
        <v>1331</v>
      </c>
      <c r="B1332" s="1" t="str">
        <f t="shared" si="20"/>
        <v>15</v>
      </c>
      <c r="C1332" s="2">
        <v>5515401014</v>
      </c>
      <c r="D1332" s="4" t="s">
        <v>120</v>
      </c>
      <c r="E1332" s="5" t="s">
        <v>3038</v>
      </c>
      <c r="F1332" s="6" t="s">
        <v>1496</v>
      </c>
      <c r="G1332" s="7" t="s">
        <v>119</v>
      </c>
      <c r="H1332" s="7" t="s">
        <v>787</v>
      </c>
      <c r="I1332" s="7"/>
      <c r="J1332" s="7" t="s">
        <v>311</v>
      </c>
      <c r="K1332" s="7" t="s">
        <v>311</v>
      </c>
      <c r="L1332" s="7" t="s">
        <v>20</v>
      </c>
      <c r="M1332" s="8" t="s">
        <v>5463</v>
      </c>
    </row>
    <row r="1333" spans="1:13">
      <c r="A1333" s="1">
        <v>1332</v>
      </c>
      <c r="B1333" s="1" t="str">
        <f t="shared" si="20"/>
        <v>15</v>
      </c>
      <c r="C1333" s="2">
        <v>5515401058</v>
      </c>
      <c r="D1333" s="4" t="s">
        <v>121</v>
      </c>
      <c r="E1333" s="5" t="s">
        <v>3039</v>
      </c>
      <c r="F1333" s="6" t="s">
        <v>3040</v>
      </c>
      <c r="G1333" s="7" t="s">
        <v>119</v>
      </c>
      <c r="H1333" s="7" t="s">
        <v>787</v>
      </c>
      <c r="I1333" s="7"/>
      <c r="J1333" s="7" t="s">
        <v>311</v>
      </c>
      <c r="K1333" s="7" t="s">
        <v>311</v>
      </c>
      <c r="L1333" s="7" t="s">
        <v>20</v>
      </c>
      <c r="M1333" s="8" t="s">
        <v>5463</v>
      </c>
    </row>
    <row r="1334" spans="1:13">
      <c r="A1334" s="1">
        <v>1333</v>
      </c>
      <c r="B1334" s="1" t="str">
        <f t="shared" si="20"/>
        <v>15</v>
      </c>
      <c r="C1334" s="2">
        <v>5515401069</v>
      </c>
      <c r="D1334" s="4" t="s">
        <v>120</v>
      </c>
      <c r="E1334" s="5" t="s">
        <v>3041</v>
      </c>
      <c r="F1334" s="6" t="s">
        <v>3042</v>
      </c>
      <c r="G1334" s="7" t="s">
        <v>119</v>
      </c>
      <c r="H1334" s="7" t="s">
        <v>787</v>
      </c>
      <c r="I1334" s="7"/>
      <c r="J1334" s="7" t="s">
        <v>311</v>
      </c>
      <c r="K1334" s="7" t="s">
        <v>311</v>
      </c>
      <c r="L1334" s="7" t="s">
        <v>20</v>
      </c>
      <c r="M1334" s="8" t="s">
        <v>5463</v>
      </c>
    </row>
    <row r="1335" spans="1:13">
      <c r="A1335" s="1">
        <v>1334</v>
      </c>
      <c r="B1335" s="1" t="str">
        <f t="shared" si="20"/>
        <v>15</v>
      </c>
      <c r="C1335" s="2">
        <v>5515401072</v>
      </c>
      <c r="D1335" s="4" t="s">
        <v>120</v>
      </c>
      <c r="E1335" s="5" t="s">
        <v>996</v>
      </c>
      <c r="F1335" s="6" t="s">
        <v>3043</v>
      </c>
      <c r="G1335" s="7" t="s">
        <v>119</v>
      </c>
      <c r="H1335" s="7" t="s">
        <v>787</v>
      </c>
      <c r="I1335" s="7"/>
      <c r="J1335" s="7" t="s">
        <v>311</v>
      </c>
      <c r="K1335" s="7" t="s">
        <v>311</v>
      </c>
      <c r="L1335" s="7" t="s">
        <v>20</v>
      </c>
      <c r="M1335" s="8" t="s">
        <v>5463</v>
      </c>
    </row>
    <row r="1336" spans="1:13">
      <c r="A1336" s="1">
        <v>1335</v>
      </c>
      <c r="B1336" s="1" t="str">
        <f t="shared" si="20"/>
        <v>15</v>
      </c>
      <c r="C1336" s="2">
        <v>5515401087</v>
      </c>
      <c r="D1336" s="4" t="s">
        <v>120</v>
      </c>
      <c r="E1336" s="5" t="s">
        <v>436</v>
      </c>
      <c r="F1336" s="6" t="s">
        <v>3044</v>
      </c>
      <c r="G1336" s="7" t="s">
        <v>119</v>
      </c>
      <c r="H1336" s="7" t="s">
        <v>787</v>
      </c>
      <c r="I1336" s="7"/>
      <c r="J1336" s="7" t="s">
        <v>311</v>
      </c>
      <c r="K1336" s="7" t="s">
        <v>311</v>
      </c>
      <c r="L1336" s="7" t="s">
        <v>20</v>
      </c>
      <c r="M1336" s="8" t="s">
        <v>5463</v>
      </c>
    </row>
    <row r="1337" spans="1:13">
      <c r="A1337" s="1">
        <v>1336</v>
      </c>
      <c r="B1337" s="1" t="str">
        <f t="shared" si="20"/>
        <v>15</v>
      </c>
      <c r="C1337" s="2">
        <v>5515401104</v>
      </c>
      <c r="D1337" s="4" t="s">
        <v>120</v>
      </c>
      <c r="E1337" s="5" t="s">
        <v>652</v>
      </c>
      <c r="F1337" s="6" t="s">
        <v>679</v>
      </c>
      <c r="G1337" s="7" t="s">
        <v>119</v>
      </c>
      <c r="H1337" s="7" t="s">
        <v>787</v>
      </c>
      <c r="I1337" s="7"/>
      <c r="J1337" s="7" t="s">
        <v>311</v>
      </c>
      <c r="K1337" s="7" t="s">
        <v>311</v>
      </c>
      <c r="L1337" s="7" t="s">
        <v>20</v>
      </c>
      <c r="M1337" s="8" t="s">
        <v>5463</v>
      </c>
    </row>
    <row r="1338" spans="1:13">
      <c r="A1338" s="1">
        <v>1337</v>
      </c>
      <c r="B1338" s="1" t="str">
        <f t="shared" si="20"/>
        <v>15</v>
      </c>
      <c r="C1338" s="2">
        <v>5515400048</v>
      </c>
      <c r="D1338" s="4" t="s">
        <v>121</v>
      </c>
      <c r="E1338" s="5" t="s">
        <v>3045</v>
      </c>
      <c r="F1338" s="6" t="s">
        <v>3046</v>
      </c>
      <c r="G1338" s="7" t="s">
        <v>119</v>
      </c>
      <c r="H1338" s="7" t="s">
        <v>787</v>
      </c>
      <c r="I1338" s="7"/>
      <c r="J1338" s="7" t="s">
        <v>311</v>
      </c>
      <c r="K1338" s="7" t="s">
        <v>311</v>
      </c>
      <c r="L1338" s="7" t="s">
        <v>20</v>
      </c>
      <c r="M1338" s="8" t="s">
        <v>5463</v>
      </c>
    </row>
    <row r="1339" spans="1:13">
      <c r="A1339" s="1">
        <v>1338</v>
      </c>
      <c r="B1339" s="1" t="str">
        <f t="shared" si="20"/>
        <v>15</v>
      </c>
      <c r="C1339" s="2">
        <v>5515400057</v>
      </c>
      <c r="D1339" s="4" t="s">
        <v>121</v>
      </c>
      <c r="E1339" s="5" t="s">
        <v>3047</v>
      </c>
      <c r="F1339" s="6" t="s">
        <v>3048</v>
      </c>
      <c r="G1339" s="7">
        <v>1</v>
      </c>
      <c r="H1339" s="7" t="s">
        <v>787</v>
      </c>
      <c r="I1339" s="7"/>
      <c r="J1339" s="7" t="s">
        <v>311</v>
      </c>
      <c r="K1339" s="7" t="s">
        <v>311</v>
      </c>
      <c r="L1339" s="7" t="s">
        <v>20</v>
      </c>
      <c r="M1339" s="8" t="s">
        <v>5463</v>
      </c>
    </row>
    <row r="1340" spans="1:13">
      <c r="A1340" s="1">
        <v>1339</v>
      </c>
      <c r="B1340" s="1" t="str">
        <f t="shared" si="20"/>
        <v>15</v>
      </c>
      <c r="C1340" s="2">
        <v>5515400086</v>
      </c>
      <c r="D1340" s="4" t="s">
        <v>120</v>
      </c>
      <c r="E1340" s="5" t="s">
        <v>3049</v>
      </c>
      <c r="F1340" s="6" t="s">
        <v>3050</v>
      </c>
      <c r="G1340" s="7">
        <v>2</v>
      </c>
      <c r="H1340" s="7" t="s">
        <v>787</v>
      </c>
      <c r="I1340" s="7"/>
      <c r="J1340" s="7" t="s">
        <v>311</v>
      </c>
      <c r="K1340" s="7" t="s">
        <v>311</v>
      </c>
      <c r="L1340" s="7" t="s">
        <v>20</v>
      </c>
      <c r="M1340" s="8" t="s">
        <v>5463</v>
      </c>
    </row>
    <row r="1341" spans="1:13">
      <c r="A1341" s="1">
        <v>1340</v>
      </c>
      <c r="B1341" s="1" t="str">
        <f t="shared" si="20"/>
        <v>15</v>
      </c>
      <c r="C1341" s="2">
        <v>5515400093</v>
      </c>
      <c r="D1341" s="4" t="s">
        <v>120</v>
      </c>
      <c r="E1341" s="5" t="s">
        <v>1094</v>
      </c>
      <c r="F1341" s="6" t="s">
        <v>1174</v>
      </c>
      <c r="G1341" s="7">
        <v>2</v>
      </c>
      <c r="H1341" s="7" t="s">
        <v>787</v>
      </c>
      <c r="I1341" s="7"/>
      <c r="J1341" s="7" t="s">
        <v>311</v>
      </c>
      <c r="K1341" s="7" t="s">
        <v>311</v>
      </c>
      <c r="L1341" s="7" t="s">
        <v>20</v>
      </c>
      <c r="M1341" s="8" t="s">
        <v>5463</v>
      </c>
    </row>
    <row r="1342" spans="1:13">
      <c r="A1342" s="1">
        <v>1341</v>
      </c>
      <c r="B1342" s="1" t="str">
        <f t="shared" si="20"/>
        <v>15</v>
      </c>
      <c r="C1342" s="2">
        <v>5515400114</v>
      </c>
      <c r="D1342" s="4" t="s">
        <v>121</v>
      </c>
      <c r="E1342" s="5" t="s">
        <v>3051</v>
      </c>
      <c r="F1342" s="6" t="s">
        <v>3052</v>
      </c>
      <c r="G1342" s="7">
        <v>2</v>
      </c>
      <c r="H1342" s="7" t="s">
        <v>787</v>
      </c>
      <c r="I1342" s="7"/>
      <c r="J1342" s="7" t="s">
        <v>311</v>
      </c>
      <c r="K1342" s="7" t="s">
        <v>311</v>
      </c>
      <c r="L1342" s="7" t="s">
        <v>20</v>
      </c>
      <c r="M1342" s="8" t="s">
        <v>5463</v>
      </c>
    </row>
    <row r="1343" spans="1:13">
      <c r="A1343" s="1">
        <v>1342</v>
      </c>
      <c r="B1343" s="1" t="str">
        <f t="shared" si="20"/>
        <v>15</v>
      </c>
      <c r="C1343" s="2">
        <v>5515400149</v>
      </c>
      <c r="D1343" s="4" t="s">
        <v>121</v>
      </c>
      <c r="E1343" s="5" t="s">
        <v>644</v>
      </c>
      <c r="F1343" s="6" t="s">
        <v>3053</v>
      </c>
      <c r="G1343" s="7">
        <v>2</v>
      </c>
      <c r="H1343" s="7" t="s">
        <v>787</v>
      </c>
      <c r="I1343" s="7"/>
      <c r="J1343" s="7" t="s">
        <v>311</v>
      </c>
      <c r="K1343" s="7" t="s">
        <v>311</v>
      </c>
      <c r="L1343" s="7" t="s">
        <v>20</v>
      </c>
      <c r="M1343" s="8" t="s">
        <v>5463</v>
      </c>
    </row>
    <row r="1344" spans="1:13">
      <c r="A1344" s="1">
        <v>1343</v>
      </c>
      <c r="B1344" s="1" t="str">
        <f t="shared" si="20"/>
        <v>15</v>
      </c>
      <c r="C1344" s="2">
        <v>5515400169</v>
      </c>
      <c r="D1344" s="4" t="s">
        <v>120</v>
      </c>
      <c r="E1344" s="5" t="s">
        <v>3054</v>
      </c>
      <c r="F1344" s="6" t="s">
        <v>2216</v>
      </c>
      <c r="G1344" s="7">
        <v>2</v>
      </c>
      <c r="H1344" s="7" t="s">
        <v>787</v>
      </c>
      <c r="I1344" s="7"/>
      <c r="J1344" s="7" t="s">
        <v>311</v>
      </c>
      <c r="K1344" s="7" t="s">
        <v>311</v>
      </c>
      <c r="L1344" s="7" t="s">
        <v>20</v>
      </c>
      <c r="M1344" s="8" t="s">
        <v>5463</v>
      </c>
    </row>
    <row r="1345" spans="1:13">
      <c r="A1345" s="1">
        <v>1344</v>
      </c>
      <c r="B1345" s="1" t="str">
        <f t="shared" si="20"/>
        <v>15</v>
      </c>
      <c r="C1345" s="2">
        <v>5515400206</v>
      </c>
      <c r="D1345" s="4" t="s">
        <v>120</v>
      </c>
      <c r="E1345" s="5" t="s">
        <v>947</v>
      </c>
      <c r="F1345" s="6" t="s">
        <v>3055</v>
      </c>
      <c r="G1345" s="7">
        <v>2</v>
      </c>
      <c r="H1345" s="7" t="s">
        <v>787</v>
      </c>
      <c r="I1345" s="7"/>
      <c r="J1345" s="7" t="s">
        <v>311</v>
      </c>
      <c r="K1345" s="7" t="s">
        <v>311</v>
      </c>
      <c r="L1345" s="7" t="s">
        <v>20</v>
      </c>
      <c r="M1345" s="8" t="s">
        <v>5463</v>
      </c>
    </row>
    <row r="1346" spans="1:13">
      <c r="A1346" s="1">
        <v>1345</v>
      </c>
      <c r="B1346" s="1" t="str">
        <f t="shared" si="20"/>
        <v>15</v>
      </c>
      <c r="C1346" s="2">
        <v>5515400220</v>
      </c>
      <c r="D1346" s="4" t="s">
        <v>120</v>
      </c>
      <c r="E1346" s="5" t="s">
        <v>364</v>
      </c>
      <c r="F1346" s="6" t="s">
        <v>1235</v>
      </c>
      <c r="G1346" s="7">
        <v>2</v>
      </c>
      <c r="H1346" s="7" t="s">
        <v>787</v>
      </c>
      <c r="I1346" s="7"/>
      <c r="J1346" s="7" t="s">
        <v>311</v>
      </c>
      <c r="K1346" s="7" t="s">
        <v>311</v>
      </c>
      <c r="L1346" s="7" t="s">
        <v>20</v>
      </c>
      <c r="M1346" s="8" t="s">
        <v>5463</v>
      </c>
    </row>
    <row r="1347" spans="1:13">
      <c r="A1347" s="1">
        <v>1346</v>
      </c>
      <c r="B1347" s="1" t="str">
        <f t="shared" ref="B1347:B1410" si="21">MID(C1347,3,2)</f>
        <v>15</v>
      </c>
      <c r="C1347" s="2">
        <v>5515400235</v>
      </c>
      <c r="D1347" s="4" t="s">
        <v>121</v>
      </c>
      <c r="E1347" s="5" t="s">
        <v>532</v>
      </c>
      <c r="F1347" s="6" t="s">
        <v>3056</v>
      </c>
      <c r="G1347" s="7">
        <v>2</v>
      </c>
      <c r="H1347" s="7" t="s">
        <v>787</v>
      </c>
      <c r="I1347" s="7"/>
      <c r="J1347" s="7" t="s">
        <v>311</v>
      </c>
      <c r="K1347" s="7" t="s">
        <v>311</v>
      </c>
      <c r="L1347" s="7" t="s">
        <v>20</v>
      </c>
      <c r="M1347" s="8" t="s">
        <v>5463</v>
      </c>
    </row>
    <row r="1348" spans="1:13">
      <c r="A1348" s="1">
        <v>1347</v>
      </c>
      <c r="B1348" s="1" t="str">
        <f t="shared" si="21"/>
        <v>15</v>
      </c>
      <c r="C1348" s="2">
        <v>5515400275</v>
      </c>
      <c r="D1348" s="4" t="s">
        <v>120</v>
      </c>
      <c r="E1348" s="5" t="s">
        <v>3057</v>
      </c>
      <c r="F1348" s="6" t="s">
        <v>3058</v>
      </c>
      <c r="G1348" s="7">
        <v>2</v>
      </c>
      <c r="H1348" s="7" t="s">
        <v>787</v>
      </c>
      <c r="I1348" s="7"/>
      <c r="J1348" s="7" t="s">
        <v>311</v>
      </c>
      <c r="K1348" s="7" t="s">
        <v>311</v>
      </c>
      <c r="L1348" s="7" t="s">
        <v>20</v>
      </c>
      <c r="M1348" s="8" t="s">
        <v>5463</v>
      </c>
    </row>
    <row r="1349" spans="1:13">
      <c r="A1349" s="1">
        <v>1348</v>
      </c>
      <c r="B1349" s="1" t="str">
        <f t="shared" si="21"/>
        <v>15</v>
      </c>
      <c r="C1349" s="2">
        <v>5515400280</v>
      </c>
      <c r="D1349" s="4" t="s">
        <v>120</v>
      </c>
      <c r="E1349" s="5" t="s">
        <v>3059</v>
      </c>
      <c r="F1349" s="6" t="s">
        <v>3060</v>
      </c>
      <c r="G1349" s="7" t="s">
        <v>119</v>
      </c>
      <c r="H1349" s="7" t="s">
        <v>787</v>
      </c>
      <c r="I1349" s="7"/>
      <c r="J1349" s="7" t="s">
        <v>311</v>
      </c>
      <c r="K1349" s="7" t="s">
        <v>311</v>
      </c>
      <c r="L1349" s="7" t="s">
        <v>20</v>
      </c>
      <c r="M1349" s="8" t="s">
        <v>5463</v>
      </c>
    </row>
    <row r="1350" spans="1:13">
      <c r="A1350" s="1">
        <v>1349</v>
      </c>
      <c r="B1350" s="1" t="str">
        <f t="shared" si="21"/>
        <v>15</v>
      </c>
      <c r="C1350" s="2">
        <v>5515400325</v>
      </c>
      <c r="D1350" s="4" t="s">
        <v>121</v>
      </c>
      <c r="E1350" s="5" t="s">
        <v>3061</v>
      </c>
      <c r="F1350" s="6" t="s">
        <v>3062</v>
      </c>
      <c r="G1350" s="7" t="s">
        <v>119</v>
      </c>
      <c r="H1350" s="7" t="s">
        <v>787</v>
      </c>
      <c r="I1350" s="7"/>
      <c r="J1350" s="7" t="s">
        <v>311</v>
      </c>
      <c r="K1350" s="7" t="s">
        <v>311</v>
      </c>
      <c r="L1350" s="7" t="s">
        <v>20</v>
      </c>
      <c r="M1350" s="8" t="s">
        <v>5463</v>
      </c>
    </row>
    <row r="1351" spans="1:13">
      <c r="A1351" s="1">
        <v>1350</v>
      </c>
      <c r="B1351" s="1" t="str">
        <f t="shared" si="21"/>
        <v>15</v>
      </c>
      <c r="C1351" s="2">
        <v>5515400356</v>
      </c>
      <c r="D1351" s="4" t="s">
        <v>120</v>
      </c>
      <c r="E1351" s="5" t="s">
        <v>2176</v>
      </c>
      <c r="F1351" s="6" t="s">
        <v>3063</v>
      </c>
      <c r="G1351" s="7" t="s">
        <v>119</v>
      </c>
      <c r="H1351" s="7" t="s">
        <v>787</v>
      </c>
      <c r="I1351" s="7"/>
      <c r="J1351" s="7" t="s">
        <v>311</v>
      </c>
      <c r="K1351" s="7" t="s">
        <v>311</v>
      </c>
      <c r="L1351" s="7" t="s">
        <v>20</v>
      </c>
      <c r="M1351" s="8" t="s">
        <v>5463</v>
      </c>
    </row>
    <row r="1352" spans="1:13">
      <c r="A1352" s="1">
        <v>1351</v>
      </c>
      <c r="B1352" s="1" t="str">
        <f t="shared" si="21"/>
        <v>15</v>
      </c>
      <c r="C1352" s="2">
        <v>5515400385</v>
      </c>
      <c r="D1352" s="4" t="s">
        <v>121</v>
      </c>
      <c r="E1352" s="5" t="s">
        <v>950</v>
      </c>
      <c r="F1352" s="6" t="s">
        <v>3064</v>
      </c>
      <c r="G1352" s="7" t="s">
        <v>119</v>
      </c>
      <c r="H1352" s="7" t="s">
        <v>787</v>
      </c>
      <c r="I1352" s="7"/>
      <c r="J1352" s="7" t="s">
        <v>311</v>
      </c>
      <c r="K1352" s="7" t="s">
        <v>311</v>
      </c>
      <c r="L1352" s="7" t="s">
        <v>20</v>
      </c>
      <c r="M1352" s="8" t="s">
        <v>5463</v>
      </c>
    </row>
    <row r="1353" spans="1:13">
      <c r="A1353" s="1">
        <v>1352</v>
      </c>
      <c r="B1353" s="1" t="str">
        <f t="shared" si="21"/>
        <v>15</v>
      </c>
      <c r="C1353" s="2">
        <v>5515400392</v>
      </c>
      <c r="D1353" s="4" t="s">
        <v>120</v>
      </c>
      <c r="E1353" s="5" t="s">
        <v>3065</v>
      </c>
      <c r="F1353" s="6" t="s">
        <v>3066</v>
      </c>
      <c r="G1353" s="7" t="s">
        <v>119</v>
      </c>
      <c r="H1353" s="7" t="s">
        <v>787</v>
      </c>
      <c r="I1353" s="7"/>
      <c r="J1353" s="7" t="s">
        <v>311</v>
      </c>
      <c r="K1353" s="7" t="s">
        <v>311</v>
      </c>
      <c r="L1353" s="7" t="s">
        <v>20</v>
      </c>
      <c r="M1353" s="8" t="s">
        <v>5463</v>
      </c>
    </row>
    <row r="1354" spans="1:13">
      <c r="A1354" s="1">
        <v>1353</v>
      </c>
      <c r="B1354" s="1" t="str">
        <f t="shared" si="21"/>
        <v>15</v>
      </c>
      <c r="C1354" s="2">
        <v>5515400408</v>
      </c>
      <c r="D1354" s="4" t="s">
        <v>120</v>
      </c>
      <c r="E1354" s="5" t="s">
        <v>3067</v>
      </c>
      <c r="F1354" s="6" t="s">
        <v>3015</v>
      </c>
      <c r="G1354" s="7" t="s">
        <v>119</v>
      </c>
      <c r="H1354" s="7" t="s">
        <v>787</v>
      </c>
      <c r="I1354" s="7"/>
      <c r="J1354" s="7" t="s">
        <v>311</v>
      </c>
      <c r="K1354" s="7" t="s">
        <v>311</v>
      </c>
      <c r="L1354" s="7" t="s">
        <v>20</v>
      </c>
      <c r="M1354" s="8" t="s">
        <v>5463</v>
      </c>
    </row>
    <row r="1355" spans="1:13">
      <c r="A1355" s="1">
        <v>1354</v>
      </c>
      <c r="B1355" s="1" t="str">
        <f t="shared" si="21"/>
        <v>15</v>
      </c>
      <c r="C1355" s="2">
        <v>5415400069</v>
      </c>
      <c r="D1355" s="4" t="s">
        <v>121</v>
      </c>
      <c r="E1355" s="5" t="s">
        <v>3068</v>
      </c>
      <c r="F1355" s="6" t="s">
        <v>3069</v>
      </c>
      <c r="G1355" s="7" t="s">
        <v>119</v>
      </c>
      <c r="H1355" s="7" t="s">
        <v>787</v>
      </c>
      <c r="I1355" s="7"/>
      <c r="J1355" s="7" t="s">
        <v>311</v>
      </c>
      <c r="K1355" s="7" t="s">
        <v>311</v>
      </c>
      <c r="L1355" s="7" t="s">
        <v>20</v>
      </c>
      <c r="M1355" s="8" t="s">
        <v>5463</v>
      </c>
    </row>
    <row r="1356" spans="1:13">
      <c r="A1356" s="1">
        <v>1355</v>
      </c>
      <c r="B1356" s="1" t="str">
        <f t="shared" si="21"/>
        <v>15</v>
      </c>
      <c r="C1356" s="2">
        <v>5415400483</v>
      </c>
      <c r="D1356" s="4" t="s">
        <v>120</v>
      </c>
      <c r="E1356" s="5" t="s">
        <v>1076</v>
      </c>
      <c r="F1356" s="6" t="s">
        <v>3070</v>
      </c>
      <c r="G1356" s="7" t="s">
        <v>119</v>
      </c>
      <c r="H1356" s="7" t="s">
        <v>787</v>
      </c>
      <c r="I1356" s="7"/>
      <c r="J1356" s="7" t="s">
        <v>311</v>
      </c>
      <c r="K1356" s="7" t="s">
        <v>311</v>
      </c>
      <c r="L1356" s="7" t="s">
        <v>20</v>
      </c>
      <c r="M1356" s="8" t="s">
        <v>5463</v>
      </c>
    </row>
    <row r="1357" spans="1:13">
      <c r="A1357" s="1">
        <v>1356</v>
      </c>
      <c r="B1357" s="1" t="str">
        <f t="shared" si="21"/>
        <v>15</v>
      </c>
      <c r="C1357" s="2">
        <v>5415400654</v>
      </c>
      <c r="D1357" s="4" t="s">
        <v>120</v>
      </c>
      <c r="E1357" s="5" t="s">
        <v>1402</v>
      </c>
      <c r="F1357" s="6" t="s">
        <v>3071</v>
      </c>
      <c r="G1357" s="7" t="s">
        <v>119</v>
      </c>
      <c r="H1357" s="7" t="s">
        <v>787</v>
      </c>
      <c r="I1357" s="7"/>
      <c r="J1357" s="7" t="s">
        <v>311</v>
      </c>
      <c r="K1357" s="7" t="s">
        <v>311</v>
      </c>
      <c r="L1357" s="7" t="s">
        <v>20</v>
      </c>
      <c r="M1357" s="8" t="s">
        <v>5463</v>
      </c>
    </row>
    <row r="1358" spans="1:13">
      <c r="A1358" s="1">
        <v>1357</v>
      </c>
      <c r="B1358" s="1" t="str">
        <f t="shared" si="21"/>
        <v>15</v>
      </c>
      <c r="C1358" s="2">
        <v>5615600027</v>
      </c>
      <c r="D1358" s="4" t="s">
        <v>120</v>
      </c>
      <c r="E1358" s="5" t="s">
        <v>3072</v>
      </c>
      <c r="F1358" s="6" t="s">
        <v>3073</v>
      </c>
      <c r="G1358" s="7" t="s">
        <v>119</v>
      </c>
      <c r="H1358" s="7" t="s">
        <v>304</v>
      </c>
      <c r="I1358" s="7"/>
      <c r="J1358" s="7" t="s">
        <v>311</v>
      </c>
      <c r="K1358" s="7" t="s">
        <v>311</v>
      </c>
      <c r="L1358" s="7" t="s">
        <v>20</v>
      </c>
      <c r="M1358" s="8" t="s">
        <v>242</v>
      </c>
    </row>
    <row r="1359" spans="1:13">
      <c r="A1359" s="1">
        <v>1358</v>
      </c>
      <c r="B1359" s="1" t="str">
        <f t="shared" si="21"/>
        <v>15</v>
      </c>
      <c r="C1359" s="2">
        <v>5515400817</v>
      </c>
      <c r="D1359" s="4" t="s">
        <v>120</v>
      </c>
      <c r="E1359" s="5" t="s">
        <v>3074</v>
      </c>
      <c r="F1359" s="6" t="s">
        <v>3075</v>
      </c>
      <c r="G1359" s="7" t="s">
        <v>119</v>
      </c>
      <c r="H1359" s="7" t="s">
        <v>787</v>
      </c>
      <c r="I1359" s="7"/>
      <c r="J1359" s="7" t="s">
        <v>311</v>
      </c>
      <c r="K1359" s="7" t="s">
        <v>311</v>
      </c>
      <c r="L1359" s="7" t="s">
        <v>20</v>
      </c>
      <c r="M1359" s="8" t="s">
        <v>5463</v>
      </c>
    </row>
    <row r="1360" spans="1:13">
      <c r="A1360" s="1">
        <v>1359</v>
      </c>
      <c r="B1360" s="1" t="str">
        <f t="shared" si="21"/>
        <v>15</v>
      </c>
      <c r="C1360" s="2">
        <v>5515401173</v>
      </c>
      <c r="D1360" s="4" t="s">
        <v>120</v>
      </c>
      <c r="E1360" s="5" t="s">
        <v>318</v>
      </c>
      <c r="F1360" s="6" t="s">
        <v>3076</v>
      </c>
      <c r="G1360" s="7" t="s">
        <v>119</v>
      </c>
      <c r="H1360" s="7" t="s">
        <v>787</v>
      </c>
      <c r="I1360" s="7"/>
      <c r="J1360" s="7" t="s">
        <v>311</v>
      </c>
      <c r="K1360" s="7" t="s">
        <v>311</v>
      </c>
      <c r="L1360" s="7" t="s">
        <v>20</v>
      </c>
      <c r="M1360" s="8" t="s">
        <v>5463</v>
      </c>
    </row>
    <row r="1361" spans="1:13">
      <c r="A1361" s="1">
        <v>1360</v>
      </c>
      <c r="B1361" s="1" t="str">
        <f t="shared" si="21"/>
        <v>15</v>
      </c>
      <c r="C1361" s="2">
        <v>5515400347</v>
      </c>
      <c r="D1361" s="4" t="s">
        <v>120</v>
      </c>
      <c r="E1361" s="5" t="s">
        <v>1214</v>
      </c>
      <c r="F1361" s="6" t="s">
        <v>3077</v>
      </c>
      <c r="G1361" s="7" t="s">
        <v>119</v>
      </c>
      <c r="H1361" s="7" t="s">
        <v>787</v>
      </c>
      <c r="I1361" s="7"/>
      <c r="J1361" s="7" t="s">
        <v>311</v>
      </c>
      <c r="K1361" s="7" t="s">
        <v>311</v>
      </c>
      <c r="L1361" s="7" t="s">
        <v>20</v>
      </c>
      <c r="M1361" s="8" t="s">
        <v>5463</v>
      </c>
    </row>
    <row r="1362" spans="1:13">
      <c r="A1362" s="1">
        <v>1361</v>
      </c>
      <c r="B1362" s="1" t="str">
        <f t="shared" si="21"/>
        <v>15</v>
      </c>
      <c r="C1362" s="2">
        <v>5515400927</v>
      </c>
      <c r="D1362" s="4" t="s">
        <v>120</v>
      </c>
      <c r="E1362" s="5" t="s">
        <v>3054</v>
      </c>
      <c r="F1362" s="6" t="s">
        <v>3078</v>
      </c>
      <c r="G1362" s="7" t="s">
        <v>119</v>
      </c>
      <c r="H1362" s="7" t="s">
        <v>787</v>
      </c>
      <c r="I1362" s="7"/>
      <c r="J1362" s="7" t="s">
        <v>311</v>
      </c>
      <c r="K1362" s="7" t="s">
        <v>311</v>
      </c>
      <c r="L1362" s="7" t="s">
        <v>20</v>
      </c>
      <c r="M1362" s="8" t="s">
        <v>5463</v>
      </c>
    </row>
    <row r="1363" spans="1:13">
      <c r="A1363" s="1">
        <v>1362</v>
      </c>
      <c r="B1363" s="1" t="str">
        <f t="shared" si="21"/>
        <v>15</v>
      </c>
      <c r="C1363" s="2">
        <v>5515400482</v>
      </c>
      <c r="D1363" s="4" t="s">
        <v>121</v>
      </c>
      <c r="E1363" s="5" t="s">
        <v>340</v>
      </c>
      <c r="F1363" s="6" t="s">
        <v>671</v>
      </c>
      <c r="G1363" s="7" t="s">
        <v>119</v>
      </c>
      <c r="H1363" s="7" t="s">
        <v>787</v>
      </c>
      <c r="I1363" s="7"/>
      <c r="J1363" s="7" t="s">
        <v>311</v>
      </c>
      <c r="K1363" s="7" t="s">
        <v>311</v>
      </c>
      <c r="L1363" s="7" t="s">
        <v>20</v>
      </c>
      <c r="M1363" s="8" t="s">
        <v>5464</v>
      </c>
    </row>
    <row r="1364" spans="1:13">
      <c r="A1364" s="1">
        <v>1363</v>
      </c>
      <c r="B1364" s="1" t="str">
        <f t="shared" si="21"/>
        <v>15</v>
      </c>
      <c r="C1364" s="2">
        <v>5115410179</v>
      </c>
      <c r="D1364" s="4" t="s">
        <v>120</v>
      </c>
      <c r="E1364" s="5" t="s">
        <v>493</v>
      </c>
      <c r="F1364" s="6" t="s">
        <v>3079</v>
      </c>
      <c r="G1364" s="7" t="s">
        <v>119</v>
      </c>
      <c r="H1364" s="7" t="s">
        <v>787</v>
      </c>
      <c r="I1364" s="7"/>
      <c r="J1364" s="7" t="s">
        <v>311</v>
      </c>
      <c r="K1364" s="7" t="s">
        <v>311</v>
      </c>
      <c r="L1364" s="7" t="s">
        <v>20</v>
      </c>
      <c r="M1364" s="8" t="s">
        <v>5463</v>
      </c>
    </row>
    <row r="1365" spans="1:13">
      <c r="A1365" s="1">
        <v>1364</v>
      </c>
      <c r="B1365" s="1" t="str">
        <f t="shared" si="21"/>
        <v>15</v>
      </c>
      <c r="C1365" s="2">
        <v>5415400768</v>
      </c>
      <c r="D1365" s="4" t="s">
        <v>120</v>
      </c>
      <c r="E1365" s="5" t="s">
        <v>3080</v>
      </c>
      <c r="F1365" s="6" t="s">
        <v>900</v>
      </c>
      <c r="G1365" s="7" t="s">
        <v>119</v>
      </c>
      <c r="H1365" s="7" t="s">
        <v>787</v>
      </c>
      <c r="I1365" s="7"/>
      <c r="J1365" s="7" t="s">
        <v>311</v>
      </c>
      <c r="K1365" s="7" t="s">
        <v>311</v>
      </c>
      <c r="L1365" s="7" t="s">
        <v>20</v>
      </c>
      <c r="M1365" s="8" t="s">
        <v>5463</v>
      </c>
    </row>
    <row r="1366" spans="1:13">
      <c r="A1366" s="1">
        <v>1365</v>
      </c>
      <c r="B1366" s="1" t="str">
        <f t="shared" si="21"/>
        <v>15</v>
      </c>
      <c r="C1366" s="2">
        <v>5515400747</v>
      </c>
      <c r="D1366" s="4" t="s">
        <v>121</v>
      </c>
      <c r="E1366" s="5" t="s">
        <v>3081</v>
      </c>
      <c r="F1366" s="6" t="s">
        <v>3082</v>
      </c>
      <c r="G1366" s="7" t="s">
        <v>119</v>
      </c>
      <c r="H1366" s="7" t="s">
        <v>787</v>
      </c>
      <c r="I1366" s="7"/>
      <c r="J1366" s="7" t="s">
        <v>311</v>
      </c>
      <c r="K1366" s="7" t="s">
        <v>311</v>
      </c>
      <c r="L1366" s="7" t="s">
        <v>20</v>
      </c>
      <c r="M1366" s="8" t="s">
        <v>5463</v>
      </c>
    </row>
    <row r="1367" spans="1:13">
      <c r="A1367" s="1">
        <v>1366</v>
      </c>
      <c r="B1367" s="1" t="str">
        <f t="shared" si="21"/>
        <v>15</v>
      </c>
      <c r="C1367" s="2">
        <v>5515401281</v>
      </c>
      <c r="D1367" s="4" t="s">
        <v>120</v>
      </c>
      <c r="E1367" s="5" t="s">
        <v>164</v>
      </c>
      <c r="F1367" s="6" t="s">
        <v>3083</v>
      </c>
      <c r="G1367" s="7" t="s">
        <v>119</v>
      </c>
      <c r="H1367" s="7" t="s">
        <v>787</v>
      </c>
      <c r="I1367" s="7"/>
      <c r="J1367" s="7" t="s">
        <v>311</v>
      </c>
      <c r="K1367" s="7" t="s">
        <v>311</v>
      </c>
      <c r="L1367" s="7" t="s">
        <v>20</v>
      </c>
      <c r="M1367" s="8" t="s">
        <v>5464</v>
      </c>
    </row>
    <row r="1368" spans="1:13">
      <c r="A1368" s="1">
        <v>1367</v>
      </c>
      <c r="B1368" s="1" t="str">
        <f t="shared" si="21"/>
        <v>15</v>
      </c>
      <c r="C1368" s="2">
        <v>59151160024</v>
      </c>
      <c r="D1368" s="4" t="s">
        <v>120</v>
      </c>
      <c r="E1368" s="5" t="s">
        <v>391</v>
      </c>
      <c r="F1368" s="6" t="s">
        <v>3084</v>
      </c>
      <c r="G1368" s="7" t="s">
        <v>119</v>
      </c>
      <c r="H1368" s="7" t="s">
        <v>304</v>
      </c>
      <c r="I1368" s="7"/>
      <c r="J1368" s="7" t="s">
        <v>311</v>
      </c>
      <c r="K1368" s="7" t="s">
        <v>311</v>
      </c>
      <c r="L1368" s="7" t="s">
        <v>20</v>
      </c>
      <c r="M1368" s="8" t="s">
        <v>242</v>
      </c>
    </row>
    <row r="1369" spans="1:13">
      <c r="A1369" s="1">
        <v>1368</v>
      </c>
      <c r="B1369" s="1" t="str">
        <f t="shared" si="21"/>
        <v>15</v>
      </c>
      <c r="C1369" s="2">
        <v>5515400444</v>
      </c>
      <c r="D1369" s="4" t="s">
        <v>120</v>
      </c>
      <c r="E1369" s="5" t="s">
        <v>135</v>
      </c>
      <c r="F1369" s="6" t="s">
        <v>3085</v>
      </c>
      <c r="G1369" s="7" t="s">
        <v>119</v>
      </c>
      <c r="H1369" s="7" t="s">
        <v>787</v>
      </c>
      <c r="I1369" s="7"/>
      <c r="J1369" s="7" t="s">
        <v>311</v>
      </c>
      <c r="K1369" s="7" t="s">
        <v>311</v>
      </c>
      <c r="L1369" s="7" t="s">
        <v>20</v>
      </c>
      <c r="M1369" s="8" t="s">
        <v>5463</v>
      </c>
    </row>
    <row r="1370" spans="1:13">
      <c r="A1370" s="1">
        <v>1369</v>
      </c>
      <c r="B1370" s="1" t="str">
        <f t="shared" si="21"/>
        <v>15</v>
      </c>
      <c r="C1370" s="2">
        <v>5515401236</v>
      </c>
      <c r="D1370" s="4" t="s">
        <v>120</v>
      </c>
      <c r="E1370" s="5" t="s">
        <v>3086</v>
      </c>
      <c r="F1370" s="6" t="s">
        <v>1138</v>
      </c>
      <c r="G1370" s="7" t="s">
        <v>119</v>
      </c>
      <c r="H1370" s="7" t="s">
        <v>787</v>
      </c>
      <c r="I1370" s="7"/>
      <c r="J1370" s="7" t="s">
        <v>311</v>
      </c>
      <c r="K1370" s="7" t="s">
        <v>311</v>
      </c>
      <c r="L1370" s="7" t="s">
        <v>20</v>
      </c>
      <c r="M1370" s="8" t="s">
        <v>5463</v>
      </c>
    </row>
    <row r="1371" spans="1:13">
      <c r="A1371" s="1">
        <v>1370</v>
      </c>
      <c r="B1371" s="1" t="str">
        <f t="shared" si="21"/>
        <v>15</v>
      </c>
      <c r="C1371" s="2">
        <v>5515400581</v>
      </c>
      <c r="D1371" s="4" t="s">
        <v>120</v>
      </c>
      <c r="E1371" s="5" t="s">
        <v>3087</v>
      </c>
      <c r="F1371" s="6" t="s">
        <v>3088</v>
      </c>
      <c r="G1371" s="7" t="s">
        <v>119</v>
      </c>
      <c r="H1371" s="7" t="s">
        <v>787</v>
      </c>
      <c r="I1371" s="7"/>
      <c r="J1371" s="7" t="s">
        <v>311</v>
      </c>
      <c r="K1371" s="7" t="s">
        <v>311</v>
      </c>
      <c r="L1371" s="7" t="s">
        <v>20</v>
      </c>
      <c r="M1371" s="8" t="s">
        <v>5464</v>
      </c>
    </row>
    <row r="1372" spans="1:13">
      <c r="A1372" s="1">
        <v>1371</v>
      </c>
      <c r="B1372" s="1" t="str">
        <f t="shared" si="21"/>
        <v>15</v>
      </c>
      <c r="C1372" s="2">
        <v>5515401298</v>
      </c>
      <c r="D1372" s="4" t="s">
        <v>121</v>
      </c>
      <c r="E1372" s="5" t="s">
        <v>182</v>
      </c>
      <c r="F1372" s="6" t="s">
        <v>3089</v>
      </c>
      <c r="G1372" s="7" t="s">
        <v>119</v>
      </c>
      <c r="H1372" s="7" t="s">
        <v>787</v>
      </c>
      <c r="I1372" s="7"/>
      <c r="J1372" s="7" t="s">
        <v>311</v>
      </c>
      <c r="K1372" s="7" t="s">
        <v>311</v>
      </c>
      <c r="L1372" s="7" t="s">
        <v>20</v>
      </c>
      <c r="M1372" s="8" t="s">
        <v>5463</v>
      </c>
    </row>
    <row r="1373" spans="1:13">
      <c r="A1373" s="1">
        <v>1372</v>
      </c>
      <c r="B1373" s="1" t="str">
        <f t="shared" si="21"/>
        <v>15</v>
      </c>
      <c r="C1373" s="2">
        <v>5515400949</v>
      </c>
      <c r="D1373" s="4" t="s">
        <v>120</v>
      </c>
      <c r="E1373" s="5" t="s">
        <v>3090</v>
      </c>
      <c r="F1373" s="6" t="s">
        <v>3091</v>
      </c>
      <c r="G1373" s="7" t="s">
        <v>119</v>
      </c>
      <c r="H1373" s="7" t="s">
        <v>787</v>
      </c>
      <c r="I1373" s="7"/>
      <c r="J1373" s="7" t="s">
        <v>311</v>
      </c>
      <c r="K1373" s="7" t="s">
        <v>311</v>
      </c>
      <c r="L1373" s="7" t="s">
        <v>20</v>
      </c>
      <c r="M1373" s="8" t="s">
        <v>5463</v>
      </c>
    </row>
    <row r="1374" spans="1:13">
      <c r="A1374" s="1">
        <v>1373</v>
      </c>
      <c r="B1374" s="1" t="str">
        <f t="shared" si="21"/>
        <v>15</v>
      </c>
      <c r="C1374" s="2">
        <v>5515400701</v>
      </c>
      <c r="D1374" s="4" t="s">
        <v>120</v>
      </c>
      <c r="E1374" s="5" t="s">
        <v>1238</v>
      </c>
      <c r="F1374" s="6" t="s">
        <v>3092</v>
      </c>
      <c r="G1374" s="7" t="s">
        <v>119</v>
      </c>
      <c r="H1374" s="7" t="s">
        <v>787</v>
      </c>
      <c r="I1374" s="7"/>
      <c r="J1374" s="7" t="s">
        <v>311</v>
      </c>
      <c r="K1374" s="7" t="s">
        <v>311</v>
      </c>
      <c r="L1374" s="7" t="s">
        <v>20</v>
      </c>
      <c r="M1374" s="8" t="s">
        <v>5464</v>
      </c>
    </row>
    <row r="1375" spans="1:13">
      <c r="A1375" s="1">
        <v>1374</v>
      </c>
      <c r="B1375" s="1" t="str">
        <f t="shared" si="21"/>
        <v>15</v>
      </c>
      <c r="C1375" s="2">
        <v>5515400127</v>
      </c>
      <c r="D1375" s="4" t="s">
        <v>121</v>
      </c>
      <c r="E1375" s="5" t="s">
        <v>1655</v>
      </c>
      <c r="F1375" s="6" t="s">
        <v>3093</v>
      </c>
      <c r="G1375" s="7" t="s">
        <v>119</v>
      </c>
      <c r="H1375" s="7" t="s">
        <v>787</v>
      </c>
      <c r="I1375" s="7"/>
      <c r="J1375" s="7" t="s">
        <v>311</v>
      </c>
      <c r="K1375" s="7" t="s">
        <v>311</v>
      </c>
      <c r="L1375" s="7" t="s">
        <v>20</v>
      </c>
      <c r="M1375" s="8" t="s">
        <v>5463</v>
      </c>
    </row>
    <row r="1376" spans="1:13">
      <c r="A1376" s="1">
        <v>1375</v>
      </c>
      <c r="B1376" s="1" t="str">
        <f t="shared" si="21"/>
        <v>15</v>
      </c>
      <c r="C1376" s="2">
        <v>5515400785</v>
      </c>
      <c r="D1376" s="4" t="s">
        <v>120</v>
      </c>
      <c r="E1376" s="5" t="s">
        <v>514</v>
      </c>
      <c r="F1376" s="6" t="s">
        <v>3094</v>
      </c>
      <c r="G1376" s="7" t="s">
        <v>119</v>
      </c>
      <c r="H1376" s="7" t="s">
        <v>787</v>
      </c>
      <c r="I1376" s="7"/>
      <c r="J1376" s="7" t="s">
        <v>311</v>
      </c>
      <c r="K1376" s="7" t="s">
        <v>311</v>
      </c>
      <c r="L1376" s="7" t="s">
        <v>20</v>
      </c>
      <c r="M1376" s="8" t="s">
        <v>5463</v>
      </c>
    </row>
    <row r="1377" spans="1:13">
      <c r="A1377" s="1">
        <v>1376</v>
      </c>
      <c r="B1377" s="1" t="str">
        <f t="shared" si="21"/>
        <v>15</v>
      </c>
      <c r="C1377" s="2">
        <v>5515400330</v>
      </c>
      <c r="D1377" s="4" t="s">
        <v>120</v>
      </c>
      <c r="E1377" s="5" t="s">
        <v>3095</v>
      </c>
      <c r="F1377" s="6" t="s">
        <v>3096</v>
      </c>
      <c r="G1377" s="7" t="s">
        <v>119</v>
      </c>
      <c r="H1377" s="7" t="s">
        <v>787</v>
      </c>
      <c r="I1377" s="7"/>
      <c r="J1377" s="7" t="s">
        <v>311</v>
      </c>
      <c r="K1377" s="7" t="s">
        <v>311</v>
      </c>
      <c r="L1377" s="7" t="s">
        <v>20</v>
      </c>
      <c r="M1377" s="8" t="s">
        <v>5463</v>
      </c>
    </row>
    <row r="1378" spans="1:13">
      <c r="A1378" s="1">
        <v>1377</v>
      </c>
      <c r="B1378" s="1" t="str">
        <f t="shared" si="21"/>
        <v>15</v>
      </c>
      <c r="C1378" s="2">
        <v>5515400770</v>
      </c>
      <c r="D1378" s="4" t="s">
        <v>120</v>
      </c>
      <c r="E1378" s="5" t="s">
        <v>848</v>
      </c>
      <c r="F1378" s="6" t="s">
        <v>3097</v>
      </c>
      <c r="G1378" s="7">
        <v>1</v>
      </c>
      <c r="H1378" s="7" t="s">
        <v>787</v>
      </c>
      <c r="I1378" s="7"/>
      <c r="J1378" s="7" t="s">
        <v>311</v>
      </c>
      <c r="K1378" s="7" t="s">
        <v>311</v>
      </c>
      <c r="L1378" s="7" t="s">
        <v>20</v>
      </c>
      <c r="M1378" s="8" t="s">
        <v>5463</v>
      </c>
    </row>
    <row r="1379" spans="1:13">
      <c r="A1379" s="1">
        <v>1378</v>
      </c>
      <c r="B1379" s="1" t="str">
        <f t="shared" si="21"/>
        <v>15</v>
      </c>
      <c r="C1379" s="2">
        <v>5515400419</v>
      </c>
      <c r="D1379" s="4" t="s">
        <v>120</v>
      </c>
      <c r="E1379" s="5" t="s">
        <v>833</v>
      </c>
      <c r="F1379" s="6" t="s">
        <v>3098</v>
      </c>
      <c r="G1379" s="7">
        <v>1</v>
      </c>
      <c r="H1379" s="7" t="s">
        <v>787</v>
      </c>
      <c r="I1379" s="7"/>
      <c r="J1379" s="7" t="s">
        <v>311</v>
      </c>
      <c r="K1379" s="7" t="s">
        <v>311</v>
      </c>
      <c r="L1379" s="7" t="s">
        <v>20</v>
      </c>
      <c r="M1379" s="8" t="s">
        <v>5463</v>
      </c>
    </row>
    <row r="1380" spans="1:13">
      <c r="A1380" s="1">
        <v>1379</v>
      </c>
      <c r="B1380" s="1" t="str">
        <f t="shared" si="21"/>
        <v>15</v>
      </c>
      <c r="C1380" s="2">
        <v>5515401263</v>
      </c>
      <c r="D1380" s="4" t="s">
        <v>120</v>
      </c>
      <c r="E1380" s="5" t="s">
        <v>3099</v>
      </c>
      <c r="F1380" s="6" t="s">
        <v>3100</v>
      </c>
      <c r="G1380" s="7">
        <v>1</v>
      </c>
      <c r="H1380" s="7" t="s">
        <v>787</v>
      </c>
      <c r="I1380" s="7"/>
      <c r="J1380" s="7" t="s">
        <v>311</v>
      </c>
      <c r="K1380" s="7" t="s">
        <v>311</v>
      </c>
      <c r="L1380" s="7" t="s">
        <v>20</v>
      </c>
      <c r="M1380" s="8" t="s">
        <v>5463</v>
      </c>
    </row>
    <row r="1381" spans="1:13">
      <c r="A1381" s="1">
        <v>1380</v>
      </c>
      <c r="B1381" s="1" t="str">
        <f t="shared" si="21"/>
        <v>15</v>
      </c>
      <c r="C1381" s="2">
        <v>5515400903</v>
      </c>
      <c r="D1381" s="4" t="s">
        <v>121</v>
      </c>
      <c r="E1381" s="5" t="s">
        <v>3101</v>
      </c>
      <c r="F1381" s="6" t="s">
        <v>3102</v>
      </c>
      <c r="G1381" s="7">
        <v>1</v>
      </c>
      <c r="H1381" s="7" t="s">
        <v>787</v>
      </c>
      <c r="I1381" s="7"/>
      <c r="J1381" s="7" t="s">
        <v>311</v>
      </c>
      <c r="K1381" s="7" t="s">
        <v>311</v>
      </c>
      <c r="L1381" s="7" t="s">
        <v>20</v>
      </c>
      <c r="M1381" s="8" t="s">
        <v>5463</v>
      </c>
    </row>
    <row r="1382" spans="1:13">
      <c r="A1382" s="1">
        <v>1381</v>
      </c>
      <c r="B1382" s="1" t="str">
        <f t="shared" si="21"/>
        <v>15</v>
      </c>
      <c r="C1382" s="2">
        <v>5515400969</v>
      </c>
      <c r="D1382" s="4" t="s">
        <v>120</v>
      </c>
      <c r="E1382" s="5" t="s">
        <v>3103</v>
      </c>
      <c r="F1382" s="6" t="s">
        <v>3104</v>
      </c>
      <c r="G1382" s="7">
        <v>1</v>
      </c>
      <c r="H1382" s="7" t="s">
        <v>787</v>
      </c>
      <c r="I1382" s="7"/>
      <c r="J1382" s="7" t="s">
        <v>311</v>
      </c>
      <c r="K1382" s="7" t="s">
        <v>311</v>
      </c>
      <c r="L1382" s="7" t="s">
        <v>20</v>
      </c>
      <c r="M1382" s="8" t="s">
        <v>5463</v>
      </c>
    </row>
    <row r="1383" spans="1:13">
      <c r="A1383" s="1">
        <v>1382</v>
      </c>
      <c r="B1383" s="1" t="str">
        <f t="shared" si="21"/>
        <v>15</v>
      </c>
      <c r="C1383" s="2">
        <v>5515401094</v>
      </c>
      <c r="D1383" s="4" t="s">
        <v>120</v>
      </c>
      <c r="E1383" s="5" t="s">
        <v>507</v>
      </c>
      <c r="F1383" s="6" t="s">
        <v>3105</v>
      </c>
      <c r="G1383" s="7">
        <v>1</v>
      </c>
      <c r="H1383" s="7" t="s">
        <v>787</v>
      </c>
      <c r="I1383" s="7"/>
      <c r="J1383" s="7" t="s">
        <v>311</v>
      </c>
      <c r="K1383" s="7" t="s">
        <v>311</v>
      </c>
      <c r="L1383" s="7" t="s">
        <v>20</v>
      </c>
      <c r="M1383" s="8" t="s">
        <v>5463</v>
      </c>
    </row>
    <row r="1384" spans="1:13">
      <c r="A1384" s="1">
        <v>1383</v>
      </c>
      <c r="B1384" s="1" t="str">
        <f t="shared" si="21"/>
        <v>15</v>
      </c>
      <c r="C1384" s="2">
        <v>5515400598</v>
      </c>
      <c r="D1384" s="4" t="s">
        <v>120</v>
      </c>
      <c r="E1384" s="5" t="s">
        <v>3106</v>
      </c>
      <c r="F1384" s="6" t="s">
        <v>3107</v>
      </c>
      <c r="G1384" s="7">
        <v>2</v>
      </c>
      <c r="H1384" s="7" t="s">
        <v>787</v>
      </c>
      <c r="I1384" s="7"/>
      <c r="J1384" s="7" t="s">
        <v>311</v>
      </c>
      <c r="K1384" s="7" t="s">
        <v>311</v>
      </c>
      <c r="L1384" s="7" t="s">
        <v>20</v>
      </c>
      <c r="M1384" s="8" t="s">
        <v>5464</v>
      </c>
    </row>
    <row r="1385" spans="1:13">
      <c r="A1385" s="1">
        <v>1384</v>
      </c>
      <c r="B1385" s="1" t="str">
        <f t="shared" si="21"/>
        <v>15</v>
      </c>
      <c r="C1385" s="2">
        <v>5515400068</v>
      </c>
      <c r="D1385" s="4" t="s">
        <v>120</v>
      </c>
      <c r="E1385" s="5" t="s">
        <v>582</v>
      </c>
      <c r="F1385" s="6" t="s">
        <v>3108</v>
      </c>
      <c r="G1385" s="7">
        <v>2</v>
      </c>
      <c r="H1385" s="7" t="s">
        <v>787</v>
      </c>
      <c r="I1385" s="7"/>
      <c r="J1385" s="7" t="s">
        <v>311</v>
      </c>
      <c r="K1385" s="7" t="s">
        <v>311</v>
      </c>
      <c r="L1385" s="7" t="s">
        <v>20</v>
      </c>
      <c r="M1385" s="8" t="s">
        <v>5463</v>
      </c>
    </row>
    <row r="1386" spans="1:13">
      <c r="A1386" s="1">
        <v>1385</v>
      </c>
      <c r="B1386" s="1" t="str">
        <f t="shared" si="21"/>
        <v>15</v>
      </c>
      <c r="C1386" s="2">
        <v>5515400172</v>
      </c>
      <c r="D1386" s="4" t="s">
        <v>121</v>
      </c>
      <c r="E1386" s="5" t="s">
        <v>196</v>
      </c>
      <c r="F1386" s="6" t="s">
        <v>3109</v>
      </c>
      <c r="G1386" s="7">
        <v>2</v>
      </c>
      <c r="H1386" s="7" t="s">
        <v>787</v>
      </c>
      <c r="I1386" s="7"/>
      <c r="J1386" s="7" t="s">
        <v>311</v>
      </c>
      <c r="K1386" s="7" t="s">
        <v>311</v>
      </c>
      <c r="L1386" s="7" t="s">
        <v>20</v>
      </c>
      <c r="M1386" s="8" t="s">
        <v>5463</v>
      </c>
    </row>
    <row r="1387" spans="1:13">
      <c r="A1387" s="1">
        <v>1386</v>
      </c>
      <c r="B1387" s="1" t="str">
        <f t="shared" si="21"/>
        <v>15</v>
      </c>
      <c r="C1387" s="2">
        <v>5515400262</v>
      </c>
      <c r="D1387" s="4" t="s">
        <v>121</v>
      </c>
      <c r="E1387" s="5" t="s">
        <v>704</v>
      </c>
      <c r="F1387" s="6" t="s">
        <v>3110</v>
      </c>
      <c r="G1387" s="7">
        <v>2</v>
      </c>
      <c r="H1387" s="7" t="s">
        <v>787</v>
      </c>
      <c r="I1387" s="7"/>
      <c r="J1387" s="7" t="s">
        <v>311</v>
      </c>
      <c r="K1387" s="7" t="s">
        <v>311</v>
      </c>
      <c r="L1387" s="7" t="s">
        <v>20</v>
      </c>
      <c r="M1387" s="8" t="s">
        <v>5463</v>
      </c>
    </row>
    <row r="1388" spans="1:13">
      <c r="A1388" s="1">
        <v>1387</v>
      </c>
      <c r="B1388" s="1" t="str">
        <f t="shared" si="21"/>
        <v>15</v>
      </c>
      <c r="C1388" s="2">
        <v>5515400301</v>
      </c>
      <c r="D1388" s="4" t="s">
        <v>120</v>
      </c>
      <c r="E1388" s="5" t="s">
        <v>377</v>
      </c>
      <c r="F1388" s="6" t="s">
        <v>888</v>
      </c>
      <c r="G1388" s="7">
        <v>2</v>
      </c>
      <c r="H1388" s="7" t="s">
        <v>787</v>
      </c>
      <c r="I1388" s="7"/>
      <c r="J1388" s="7" t="s">
        <v>311</v>
      </c>
      <c r="K1388" s="7" t="s">
        <v>311</v>
      </c>
      <c r="L1388" s="7" t="s">
        <v>20</v>
      </c>
      <c r="M1388" s="8" t="s">
        <v>5463</v>
      </c>
    </row>
    <row r="1389" spans="1:13">
      <c r="A1389" s="1">
        <v>1388</v>
      </c>
      <c r="B1389" s="1" t="str">
        <f t="shared" si="21"/>
        <v>15</v>
      </c>
      <c r="C1389" s="2">
        <v>5615600058</v>
      </c>
      <c r="D1389" s="4" t="s">
        <v>120</v>
      </c>
      <c r="E1389" s="5" t="s">
        <v>1257</v>
      </c>
      <c r="F1389" s="6" t="s">
        <v>3111</v>
      </c>
      <c r="G1389" s="7">
        <v>2</v>
      </c>
      <c r="H1389" s="7" t="s">
        <v>304</v>
      </c>
      <c r="I1389" s="7"/>
      <c r="J1389" s="7" t="s">
        <v>311</v>
      </c>
      <c r="K1389" s="7" t="s">
        <v>311</v>
      </c>
      <c r="L1389" s="7" t="s">
        <v>20</v>
      </c>
      <c r="M1389" s="8" t="s">
        <v>242</v>
      </c>
    </row>
    <row r="1390" spans="1:13">
      <c r="A1390" s="1">
        <v>1389</v>
      </c>
      <c r="B1390" s="1" t="str">
        <f t="shared" si="21"/>
        <v>15</v>
      </c>
      <c r="C1390" s="2">
        <v>5515400251</v>
      </c>
      <c r="D1390" s="4" t="s">
        <v>120</v>
      </c>
      <c r="E1390" s="5" t="s">
        <v>3112</v>
      </c>
      <c r="F1390" s="6" t="s">
        <v>3113</v>
      </c>
      <c r="G1390" s="7">
        <v>2</v>
      </c>
      <c r="H1390" s="7" t="s">
        <v>787</v>
      </c>
      <c r="I1390" s="7"/>
      <c r="J1390" s="7" t="s">
        <v>311</v>
      </c>
      <c r="K1390" s="7" t="s">
        <v>311</v>
      </c>
      <c r="L1390" s="7" t="s">
        <v>20</v>
      </c>
      <c r="M1390" s="8" t="s">
        <v>5463</v>
      </c>
    </row>
    <row r="1391" spans="1:13">
      <c r="A1391" s="1">
        <v>1390</v>
      </c>
      <c r="B1391" s="1" t="str">
        <f t="shared" si="21"/>
        <v>15</v>
      </c>
      <c r="C1391" s="2">
        <v>5515400994</v>
      </c>
      <c r="D1391" s="4" t="s">
        <v>120</v>
      </c>
      <c r="E1391" s="5" t="s">
        <v>3114</v>
      </c>
      <c r="F1391" s="6" t="s">
        <v>3115</v>
      </c>
      <c r="G1391" s="7">
        <v>2</v>
      </c>
      <c r="H1391" s="7" t="s">
        <v>787</v>
      </c>
      <c r="I1391" s="7"/>
      <c r="J1391" s="7" t="s">
        <v>311</v>
      </c>
      <c r="K1391" s="7" t="s">
        <v>311</v>
      </c>
      <c r="L1391" s="7" t="s">
        <v>20</v>
      </c>
      <c r="M1391" s="8" t="s">
        <v>5463</v>
      </c>
    </row>
    <row r="1392" spans="1:13">
      <c r="A1392" s="1">
        <v>1391</v>
      </c>
      <c r="B1392" s="1" t="str">
        <f t="shared" si="21"/>
        <v>15</v>
      </c>
      <c r="C1392" s="2">
        <v>5515400682</v>
      </c>
      <c r="D1392" s="4" t="s">
        <v>120</v>
      </c>
      <c r="E1392" s="5" t="s">
        <v>936</v>
      </c>
      <c r="F1392" s="6" t="s">
        <v>3116</v>
      </c>
      <c r="G1392" s="7">
        <v>2</v>
      </c>
      <c r="H1392" s="7" t="s">
        <v>787</v>
      </c>
      <c r="I1392" s="7"/>
      <c r="J1392" s="7" t="s">
        <v>311</v>
      </c>
      <c r="K1392" s="7" t="s">
        <v>311</v>
      </c>
      <c r="L1392" s="7" t="s">
        <v>20</v>
      </c>
      <c r="M1392" s="8" t="s">
        <v>5464</v>
      </c>
    </row>
    <row r="1393" spans="1:13">
      <c r="A1393" s="1">
        <v>1392</v>
      </c>
      <c r="B1393" s="1" t="str">
        <f t="shared" si="21"/>
        <v>15</v>
      </c>
      <c r="C1393" s="2">
        <v>5815600025</v>
      </c>
      <c r="D1393" s="4" t="s">
        <v>120</v>
      </c>
      <c r="E1393" s="5" t="s">
        <v>3117</v>
      </c>
      <c r="F1393" s="6" t="s">
        <v>3118</v>
      </c>
      <c r="G1393" s="7">
        <v>2</v>
      </c>
      <c r="H1393" s="7" t="s">
        <v>5458</v>
      </c>
      <c r="I1393" s="7"/>
      <c r="J1393" s="7" t="s">
        <v>311</v>
      </c>
      <c r="K1393" s="7" t="s">
        <v>311</v>
      </c>
      <c r="L1393" s="7" t="s">
        <v>20</v>
      </c>
      <c r="M1393" s="8" t="s">
        <v>242</v>
      </c>
    </row>
    <row r="1394" spans="1:13">
      <c r="A1394" s="1">
        <v>1393</v>
      </c>
      <c r="B1394" s="1" t="str">
        <f t="shared" si="21"/>
        <v>15</v>
      </c>
      <c r="C1394" s="2">
        <v>5515400820</v>
      </c>
      <c r="D1394" s="4" t="s">
        <v>120</v>
      </c>
      <c r="E1394" s="5" t="s">
        <v>3119</v>
      </c>
      <c r="F1394" s="6" t="s">
        <v>3120</v>
      </c>
      <c r="G1394" s="7">
        <v>2</v>
      </c>
      <c r="H1394" s="7" t="s">
        <v>787</v>
      </c>
      <c r="I1394" s="7"/>
      <c r="J1394" s="7" t="s">
        <v>311</v>
      </c>
      <c r="K1394" s="7" t="s">
        <v>311</v>
      </c>
      <c r="L1394" s="7" t="s">
        <v>20</v>
      </c>
      <c r="M1394" s="8" t="s">
        <v>5463</v>
      </c>
    </row>
    <row r="1395" spans="1:13">
      <c r="A1395" s="1">
        <v>1394</v>
      </c>
      <c r="B1395" s="1" t="str">
        <f t="shared" si="21"/>
        <v>15</v>
      </c>
      <c r="C1395" s="2">
        <v>5615600104</v>
      </c>
      <c r="D1395" s="4" t="s">
        <v>226</v>
      </c>
      <c r="E1395" s="5" t="s">
        <v>406</v>
      </c>
      <c r="F1395" s="6" t="s">
        <v>588</v>
      </c>
      <c r="G1395" s="7">
        <v>2</v>
      </c>
      <c r="H1395" s="7" t="s">
        <v>304</v>
      </c>
      <c r="I1395" s="7"/>
      <c r="J1395" s="7" t="s">
        <v>311</v>
      </c>
      <c r="K1395" s="7" t="s">
        <v>311</v>
      </c>
      <c r="L1395" s="7" t="s">
        <v>20</v>
      </c>
      <c r="M1395" s="8" t="s">
        <v>242</v>
      </c>
    </row>
    <row r="1396" spans="1:13">
      <c r="A1396" s="1">
        <v>1395</v>
      </c>
      <c r="B1396" s="1" t="str">
        <f t="shared" si="21"/>
        <v>15</v>
      </c>
      <c r="C1396" s="2">
        <v>5515400477</v>
      </c>
      <c r="D1396" s="4" t="s">
        <v>120</v>
      </c>
      <c r="E1396" s="5" t="s">
        <v>459</v>
      </c>
      <c r="F1396" s="6" t="s">
        <v>3121</v>
      </c>
      <c r="G1396" s="7" t="s">
        <v>119</v>
      </c>
      <c r="H1396" s="7" t="s">
        <v>787</v>
      </c>
      <c r="I1396" s="7"/>
      <c r="J1396" s="7" t="s">
        <v>311</v>
      </c>
      <c r="K1396" s="7" t="s">
        <v>311</v>
      </c>
      <c r="L1396" s="7" t="s">
        <v>20</v>
      </c>
      <c r="M1396" s="8" t="s">
        <v>5464</v>
      </c>
    </row>
    <row r="1397" spans="1:13">
      <c r="A1397" s="1">
        <v>1396</v>
      </c>
      <c r="B1397" s="1" t="str">
        <f t="shared" si="21"/>
        <v>15</v>
      </c>
      <c r="C1397" s="2">
        <v>5515600158</v>
      </c>
      <c r="D1397" s="4" t="s">
        <v>120</v>
      </c>
      <c r="E1397" s="5" t="s">
        <v>3122</v>
      </c>
      <c r="F1397" s="6" t="s">
        <v>3123</v>
      </c>
      <c r="G1397" s="7" t="s">
        <v>119</v>
      </c>
      <c r="H1397" s="7" t="s">
        <v>304</v>
      </c>
      <c r="I1397" s="7"/>
      <c r="J1397" s="7" t="s">
        <v>311</v>
      </c>
      <c r="K1397" s="7" t="s">
        <v>311</v>
      </c>
      <c r="L1397" s="7" t="s">
        <v>20</v>
      </c>
      <c r="M1397" s="8" t="s">
        <v>242</v>
      </c>
    </row>
    <row r="1398" spans="1:13">
      <c r="A1398" s="1">
        <v>1397</v>
      </c>
      <c r="B1398" s="1" t="str">
        <f t="shared" si="21"/>
        <v>15</v>
      </c>
      <c r="C1398" s="2">
        <v>5515400619</v>
      </c>
      <c r="D1398" s="4" t="s">
        <v>121</v>
      </c>
      <c r="E1398" s="5" t="s">
        <v>3124</v>
      </c>
      <c r="F1398" s="6" t="s">
        <v>3125</v>
      </c>
      <c r="G1398" s="7" t="s">
        <v>119</v>
      </c>
      <c r="H1398" s="7" t="s">
        <v>787</v>
      </c>
      <c r="I1398" s="7"/>
      <c r="J1398" s="7" t="s">
        <v>311</v>
      </c>
      <c r="K1398" s="7" t="s">
        <v>311</v>
      </c>
      <c r="L1398" s="7" t="s">
        <v>20</v>
      </c>
      <c r="M1398" s="8" t="s">
        <v>5464</v>
      </c>
    </row>
    <row r="1399" spans="1:13">
      <c r="A1399" s="1">
        <v>1398</v>
      </c>
      <c r="B1399" s="1" t="str">
        <f t="shared" si="21"/>
        <v>15</v>
      </c>
      <c r="C1399" s="2">
        <v>5415400836</v>
      </c>
      <c r="D1399" s="4" t="s">
        <v>120</v>
      </c>
      <c r="E1399" s="5" t="s">
        <v>3126</v>
      </c>
      <c r="F1399" s="6" t="s">
        <v>3127</v>
      </c>
      <c r="G1399" s="7" t="s">
        <v>119</v>
      </c>
      <c r="H1399" s="7" t="s">
        <v>787</v>
      </c>
      <c r="I1399" s="7"/>
      <c r="J1399" s="7" t="s">
        <v>311</v>
      </c>
      <c r="K1399" s="7" t="s">
        <v>311</v>
      </c>
      <c r="L1399" s="7" t="s">
        <v>20</v>
      </c>
      <c r="M1399" s="8" t="s">
        <v>5463</v>
      </c>
    </row>
    <row r="1400" spans="1:13">
      <c r="A1400" s="1">
        <v>1399</v>
      </c>
      <c r="B1400" s="1" t="str">
        <f t="shared" si="21"/>
        <v>15</v>
      </c>
      <c r="C1400" s="2">
        <v>5515401160</v>
      </c>
      <c r="D1400" s="4" t="s">
        <v>120</v>
      </c>
      <c r="E1400" s="5" t="s">
        <v>553</v>
      </c>
      <c r="F1400" s="6" t="s">
        <v>3128</v>
      </c>
      <c r="G1400" s="7" t="s">
        <v>119</v>
      </c>
      <c r="H1400" s="7" t="s">
        <v>787</v>
      </c>
      <c r="I1400" s="7"/>
      <c r="J1400" s="7" t="s">
        <v>311</v>
      </c>
      <c r="K1400" s="7" t="s">
        <v>311</v>
      </c>
      <c r="L1400" s="7" t="s">
        <v>20</v>
      </c>
      <c r="M1400" s="8" t="s">
        <v>5463</v>
      </c>
    </row>
    <row r="1401" spans="1:13">
      <c r="A1401" s="1">
        <v>1400</v>
      </c>
      <c r="B1401" s="1" t="str">
        <f t="shared" si="21"/>
        <v>15</v>
      </c>
      <c r="C1401" s="2">
        <v>5515400806</v>
      </c>
      <c r="D1401" s="4" t="s">
        <v>120</v>
      </c>
      <c r="E1401" s="5" t="s">
        <v>3129</v>
      </c>
      <c r="F1401" s="6" t="s">
        <v>3130</v>
      </c>
      <c r="G1401" s="7" t="s">
        <v>119</v>
      </c>
      <c r="H1401" s="7" t="s">
        <v>787</v>
      </c>
      <c r="I1401" s="7"/>
      <c r="J1401" s="7" t="s">
        <v>311</v>
      </c>
      <c r="K1401" s="7" t="s">
        <v>311</v>
      </c>
      <c r="L1401" s="7" t="s">
        <v>20</v>
      </c>
      <c r="M1401" s="8" t="s">
        <v>5463</v>
      </c>
    </row>
    <row r="1402" spans="1:13">
      <c r="A1402" s="1">
        <v>1401</v>
      </c>
      <c r="B1402" s="1" t="str">
        <f t="shared" si="21"/>
        <v>15</v>
      </c>
      <c r="C1402" s="2">
        <v>5615600032</v>
      </c>
      <c r="D1402" s="4" t="s">
        <v>120</v>
      </c>
      <c r="E1402" s="5" t="s">
        <v>261</v>
      </c>
      <c r="F1402" s="6" t="s">
        <v>3131</v>
      </c>
      <c r="G1402" s="7" t="s">
        <v>119</v>
      </c>
      <c r="H1402" s="7" t="s">
        <v>304</v>
      </c>
      <c r="I1402" s="7"/>
      <c r="J1402" s="7" t="s">
        <v>311</v>
      </c>
      <c r="K1402" s="7" t="s">
        <v>311</v>
      </c>
      <c r="L1402" s="7" t="s">
        <v>20</v>
      </c>
      <c r="M1402" s="8" t="s">
        <v>242</v>
      </c>
    </row>
    <row r="1403" spans="1:13">
      <c r="A1403" s="1">
        <v>1402</v>
      </c>
      <c r="B1403" s="1" t="str">
        <f t="shared" si="21"/>
        <v>15</v>
      </c>
      <c r="C1403" s="2">
        <v>5515400543</v>
      </c>
      <c r="D1403" s="4" t="s">
        <v>120</v>
      </c>
      <c r="E1403" s="5" t="s">
        <v>3132</v>
      </c>
      <c r="F1403" s="6" t="s">
        <v>3133</v>
      </c>
      <c r="G1403" s="7" t="s">
        <v>119</v>
      </c>
      <c r="H1403" s="7" t="s">
        <v>787</v>
      </c>
      <c r="I1403" s="7"/>
      <c r="J1403" s="7" t="s">
        <v>311</v>
      </c>
      <c r="K1403" s="7" t="s">
        <v>311</v>
      </c>
      <c r="L1403" s="7" t="s">
        <v>20</v>
      </c>
      <c r="M1403" s="8" t="s">
        <v>5464</v>
      </c>
    </row>
    <row r="1404" spans="1:13">
      <c r="A1404" s="1">
        <v>1403</v>
      </c>
      <c r="B1404" s="1" t="str">
        <f t="shared" si="21"/>
        <v>23</v>
      </c>
      <c r="C1404" s="2">
        <v>5723404979</v>
      </c>
      <c r="D1404" s="4" t="s">
        <v>120</v>
      </c>
      <c r="E1404" s="5" t="s">
        <v>3134</v>
      </c>
      <c r="F1404" s="6" t="s">
        <v>3135</v>
      </c>
      <c r="G1404" s="7" t="s">
        <v>119</v>
      </c>
      <c r="H1404" s="7" t="s">
        <v>324</v>
      </c>
      <c r="I1404" s="7"/>
      <c r="J1404" s="7" t="s">
        <v>5454</v>
      </c>
      <c r="K1404" s="7" t="s">
        <v>5454</v>
      </c>
      <c r="L1404" s="7" t="s">
        <v>26</v>
      </c>
      <c r="M1404" s="8" t="s">
        <v>5463</v>
      </c>
    </row>
    <row r="1405" spans="1:13">
      <c r="A1405" s="1">
        <v>1404</v>
      </c>
      <c r="B1405" s="1" t="str">
        <f t="shared" si="21"/>
        <v>23</v>
      </c>
      <c r="C1405" s="2">
        <v>5823600082</v>
      </c>
      <c r="D1405" s="4" t="s">
        <v>120</v>
      </c>
      <c r="E1405" s="5" t="s">
        <v>3136</v>
      </c>
      <c r="F1405" s="6" t="s">
        <v>3137</v>
      </c>
      <c r="G1405" s="7" t="s">
        <v>119</v>
      </c>
      <c r="H1405" s="7" t="s">
        <v>324</v>
      </c>
      <c r="I1405" s="7"/>
      <c r="J1405" s="7" t="s">
        <v>311</v>
      </c>
      <c r="K1405" s="7" t="s">
        <v>311</v>
      </c>
      <c r="L1405" s="7" t="s">
        <v>26</v>
      </c>
      <c r="M1405" s="8" t="s">
        <v>242</v>
      </c>
    </row>
    <row r="1406" spans="1:13">
      <c r="A1406" s="1">
        <v>1405</v>
      </c>
      <c r="B1406" s="1" t="str">
        <f t="shared" si="21"/>
        <v>23</v>
      </c>
      <c r="C1406" s="2">
        <v>5823600138</v>
      </c>
      <c r="D1406" s="4" t="s">
        <v>121</v>
      </c>
      <c r="E1406" s="5" t="s">
        <v>642</v>
      </c>
      <c r="F1406" s="6" t="s">
        <v>3138</v>
      </c>
      <c r="G1406" s="7" t="s">
        <v>119</v>
      </c>
      <c r="H1406" s="7" t="s">
        <v>324</v>
      </c>
      <c r="I1406" s="7"/>
      <c r="J1406" s="7" t="s">
        <v>311</v>
      </c>
      <c r="K1406" s="7" t="s">
        <v>311</v>
      </c>
      <c r="L1406" s="7" t="s">
        <v>26</v>
      </c>
      <c r="M1406" s="8" t="s">
        <v>242</v>
      </c>
    </row>
    <row r="1407" spans="1:13">
      <c r="A1407" s="1">
        <v>1406</v>
      </c>
      <c r="B1407" s="1" t="str">
        <f t="shared" si="21"/>
        <v>23</v>
      </c>
      <c r="C1407" s="2">
        <v>5623401607</v>
      </c>
      <c r="D1407" s="4" t="s">
        <v>120</v>
      </c>
      <c r="E1407" s="5" t="s">
        <v>3139</v>
      </c>
      <c r="F1407" s="6" t="s">
        <v>677</v>
      </c>
      <c r="G1407" s="7" t="s">
        <v>119</v>
      </c>
      <c r="H1407" s="7" t="s">
        <v>322</v>
      </c>
      <c r="I1407" s="7"/>
      <c r="J1407" s="7" t="s">
        <v>311</v>
      </c>
      <c r="K1407" s="7" t="s">
        <v>311</v>
      </c>
      <c r="L1407" s="7" t="s">
        <v>26</v>
      </c>
      <c r="M1407" s="8" t="s">
        <v>5463</v>
      </c>
    </row>
    <row r="1408" spans="1:13">
      <c r="A1408" s="1">
        <v>1407</v>
      </c>
      <c r="B1408" s="1" t="str">
        <f t="shared" si="21"/>
        <v>23</v>
      </c>
      <c r="C1408" s="2">
        <v>5623403588</v>
      </c>
      <c r="D1408" s="4" t="s">
        <v>120</v>
      </c>
      <c r="E1408" s="5" t="s">
        <v>261</v>
      </c>
      <c r="F1408" s="6" t="s">
        <v>195</v>
      </c>
      <c r="G1408" s="7" t="s">
        <v>119</v>
      </c>
      <c r="H1408" s="7" t="s">
        <v>322</v>
      </c>
      <c r="I1408" s="7"/>
      <c r="J1408" s="7" t="s">
        <v>311</v>
      </c>
      <c r="K1408" s="7" t="s">
        <v>311</v>
      </c>
      <c r="L1408" s="7" t="s">
        <v>26</v>
      </c>
      <c r="M1408" s="8" t="s">
        <v>5464</v>
      </c>
    </row>
    <row r="1409" spans="1:13">
      <c r="A1409" s="1">
        <v>1408</v>
      </c>
      <c r="B1409" s="1" t="str">
        <f t="shared" si="21"/>
        <v>23</v>
      </c>
      <c r="C1409" s="2">
        <v>5623400383</v>
      </c>
      <c r="D1409" s="4" t="s">
        <v>121</v>
      </c>
      <c r="E1409" s="5" t="s">
        <v>3140</v>
      </c>
      <c r="F1409" s="6" t="s">
        <v>2274</v>
      </c>
      <c r="G1409" s="7" t="s">
        <v>119</v>
      </c>
      <c r="H1409" s="7" t="s">
        <v>324</v>
      </c>
      <c r="I1409" s="7"/>
      <c r="J1409" s="7" t="s">
        <v>5454</v>
      </c>
      <c r="K1409" s="7" t="s">
        <v>5454</v>
      </c>
      <c r="L1409" s="7" t="s">
        <v>26</v>
      </c>
      <c r="M1409" s="8" t="s">
        <v>5463</v>
      </c>
    </row>
    <row r="1410" spans="1:13">
      <c r="A1410" s="1">
        <v>1409</v>
      </c>
      <c r="B1410" s="1" t="str">
        <f t="shared" si="21"/>
        <v>23</v>
      </c>
      <c r="C1410" s="2">
        <v>5623400406</v>
      </c>
      <c r="D1410" s="4" t="s">
        <v>121</v>
      </c>
      <c r="E1410" s="5" t="s">
        <v>3141</v>
      </c>
      <c r="F1410" s="6" t="s">
        <v>3142</v>
      </c>
      <c r="G1410" s="7" t="s">
        <v>119</v>
      </c>
      <c r="H1410" s="7" t="s">
        <v>324</v>
      </c>
      <c r="I1410" s="7"/>
      <c r="J1410" s="7" t="s">
        <v>5454</v>
      </c>
      <c r="K1410" s="7" t="s">
        <v>5454</v>
      </c>
      <c r="L1410" s="7" t="s">
        <v>26</v>
      </c>
      <c r="M1410" s="8" t="s">
        <v>5463</v>
      </c>
    </row>
    <row r="1411" spans="1:13">
      <c r="A1411" s="1">
        <v>1410</v>
      </c>
      <c r="B1411" s="1" t="str">
        <f t="shared" ref="B1411:B1474" si="22">MID(C1411,3,2)</f>
        <v>23</v>
      </c>
      <c r="C1411" s="2">
        <v>5623400462</v>
      </c>
      <c r="D1411" s="4" t="s">
        <v>120</v>
      </c>
      <c r="E1411" s="5" t="s">
        <v>1058</v>
      </c>
      <c r="F1411" s="6" t="s">
        <v>3143</v>
      </c>
      <c r="G1411" s="7" t="s">
        <v>119</v>
      </c>
      <c r="H1411" s="7" t="s">
        <v>324</v>
      </c>
      <c r="I1411" s="7"/>
      <c r="J1411" s="7" t="s">
        <v>5454</v>
      </c>
      <c r="K1411" s="7" t="s">
        <v>5454</v>
      </c>
      <c r="L1411" s="7" t="s">
        <v>26</v>
      </c>
      <c r="M1411" s="8" t="s">
        <v>5463</v>
      </c>
    </row>
    <row r="1412" spans="1:13">
      <c r="A1412" s="1">
        <v>1411</v>
      </c>
      <c r="B1412" s="1" t="str">
        <f t="shared" si="22"/>
        <v>23</v>
      </c>
      <c r="C1412" s="2">
        <v>5623402105</v>
      </c>
      <c r="D1412" s="4" t="s">
        <v>120</v>
      </c>
      <c r="E1412" s="5" t="s">
        <v>3144</v>
      </c>
      <c r="F1412" s="6" t="s">
        <v>700</v>
      </c>
      <c r="G1412" s="7" t="s">
        <v>119</v>
      </c>
      <c r="H1412" s="7" t="s">
        <v>324</v>
      </c>
      <c r="I1412" s="7"/>
      <c r="J1412" s="7" t="s">
        <v>1186</v>
      </c>
      <c r="K1412" s="7" t="s">
        <v>1186</v>
      </c>
      <c r="L1412" s="7" t="s">
        <v>26</v>
      </c>
      <c r="M1412" s="8" t="s">
        <v>5463</v>
      </c>
    </row>
    <row r="1413" spans="1:13">
      <c r="A1413" s="1">
        <v>1412</v>
      </c>
      <c r="B1413" s="1" t="str">
        <f t="shared" si="22"/>
        <v>23</v>
      </c>
      <c r="C1413" s="2">
        <v>5623402219</v>
      </c>
      <c r="D1413" s="4" t="s">
        <v>121</v>
      </c>
      <c r="E1413" s="5" t="s">
        <v>3145</v>
      </c>
      <c r="F1413" s="6" t="s">
        <v>3146</v>
      </c>
      <c r="G1413" s="7" t="s">
        <v>119</v>
      </c>
      <c r="H1413" s="7" t="s">
        <v>324</v>
      </c>
      <c r="I1413" s="7"/>
      <c r="J1413" s="7" t="s">
        <v>1186</v>
      </c>
      <c r="K1413" s="7" t="s">
        <v>1186</v>
      </c>
      <c r="L1413" s="7" t="s">
        <v>26</v>
      </c>
      <c r="M1413" s="8" t="s">
        <v>5463</v>
      </c>
    </row>
    <row r="1414" spans="1:13">
      <c r="A1414" s="1">
        <v>1413</v>
      </c>
      <c r="B1414" s="1" t="str">
        <f t="shared" si="22"/>
        <v>23</v>
      </c>
      <c r="C1414" s="2">
        <v>5623402844</v>
      </c>
      <c r="D1414" s="4" t="s">
        <v>121</v>
      </c>
      <c r="E1414" s="5" t="s">
        <v>512</v>
      </c>
      <c r="F1414" s="6" t="s">
        <v>3147</v>
      </c>
      <c r="G1414" s="7" t="s">
        <v>119</v>
      </c>
      <c r="H1414" s="7" t="s">
        <v>324</v>
      </c>
      <c r="I1414" s="7"/>
      <c r="J1414" s="7" t="s">
        <v>1186</v>
      </c>
      <c r="K1414" s="7" t="s">
        <v>1186</v>
      </c>
      <c r="L1414" s="7" t="s">
        <v>26</v>
      </c>
      <c r="M1414" s="8" t="s">
        <v>5463</v>
      </c>
    </row>
    <row r="1415" spans="1:13">
      <c r="A1415" s="1">
        <v>1414</v>
      </c>
      <c r="B1415" s="1" t="str">
        <f t="shared" si="22"/>
        <v>23</v>
      </c>
      <c r="C1415" s="2">
        <v>5623403827</v>
      </c>
      <c r="D1415" s="4" t="s">
        <v>120</v>
      </c>
      <c r="E1415" s="5" t="s">
        <v>3148</v>
      </c>
      <c r="F1415" s="6" t="s">
        <v>3149</v>
      </c>
      <c r="G1415" s="7" t="s">
        <v>119</v>
      </c>
      <c r="H1415" s="7" t="s">
        <v>322</v>
      </c>
      <c r="I1415" s="7"/>
      <c r="J1415" s="7" t="s">
        <v>311</v>
      </c>
      <c r="K1415" s="7" t="s">
        <v>311</v>
      </c>
      <c r="L1415" s="7" t="s">
        <v>26</v>
      </c>
      <c r="M1415" s="8" t="s">
        <v>5464</v>
      </c>
    </row>
    <row r="1416" spans="1:13">
      <c r="A1416" s="1">
        <v>1415</v>
      </c>
      <c r="B1416" s="1" t="str">
        <f t="shared" si="22"/>
        <v>23</v>
      </c>
      <c r="C1416" s="2">
        <v>5623400617</v>
      </c>
      <c r="D1416" s="4" t="s">
        <v>120</v>
      </c>
      <c r="E1416" s="5" t="s">
        <v>3150</v>
      </c>
      <c r="F1416" s="6" t="s">
        <v>3151</v>
      </c>
      <c r="G1416" s="7" t="s">
        <v>119</v>
      </c>
      <c r="H1416" s="7" t="s">
        <v>324</v>
      </c>
      <c r="I1416" s="7"/>
      <c r="J1416" s="7" t="s">
        <v>5454</v>
      </c>
      <c r="K1416" s="7" t="s">
        <v>5454</v>
      </c>
      <c r="L1416" s="7" t="s">
        <v>26</v>
      </c>
      <c r="M1416" s="8" t="s">
        <v>5463</v>
      </c>
    </row>
    <row r="1417" spans="1:13">
      <c r="A1417" s="1">
        <v>1416</v>
      </c>
      <c r="B1417" s="1" t="str">
        <f t="shared" si="22"/>
        <v>23</v>
      </c>
      <c r="C1417" s="2">
        <v>5623402303</v>
      </c>
      <c r="D1417" s="4" t="s">
        <v>120</v>
      </c>
      <c r="E1417" s="5" t="s">
        <v>3152</v>
      </c>
      <c r="F1417" s="6" t="s">
        <v>3153</v>
      </c>
      <c r="G1417" s="7" t="s">
        <v>119</v>
      </c>
      <c r="H1417" s="7" t="s">
        <v>324</v>
      </c>
      <c r="I1417" s="7"/>
      <c r="J1417" s="7" t="s">
        <v>1186</v>
      </c>
      <c r="K1417" s="7" t="s">
        <v>1186</v>
      </c>
      <c r="L1417" s="7" t="s">
        <v>26</v>
      </c>
      <c r="M1417" s="8" t="s">
        <v>5463</v>
      </c>
    </row>
    <row r="1418" spans="1:13">
      <c r="A1418" s="1">
        <v>1417</v>
      </c>
      <c r="B1418" s="1" t="str">
        <f t="shared" si="22"/>
        <v>23</v>
      </c>
      <c r="C1418" s="2">
        <v>5623403858</v>
      </c>
      <c r="D1418" s="4" t="s">
        <v>120</v>
      </c>
      <c r="E1418" s="5" t="s">
        <v>582</v>
      </c>
      <c r="F1418" s="6" t="s">
        <v>656</v>
      </c>
      <c r="G1418" s="7" t="s">
        <v>119</v>
      </c>
      <c r="H1418" s="7" t="s">
        <v>324</v>
      </c>
      <c r="I1418" s="7"/>
      <c r="J1418" s="7" t="s">
        <v>1186</v>
      </c>
      <c r="K1418" s="7" t="s">
        <v>1186</v>
      </c>
      <c r="L1418" s="7" t="s">
        <v>26</v>
      </c>
      <c r="M1418" s="8" t="s">
        <v>5464</v>
      </c>
    </row>
    <row r="1419" spans="1:13">
      <c r="A1419" s="1">
        <v>1418</v>
      </c>
      <c r="B1419" s="1" t="str">
        <f t="shared" si="22"/>
        <v>23</v>
      </c>
      <c r="C1419" s="2">
        <v>5623403869</v>
      </c>
      <c r="D1419" s="4" t="s">
        <v>121</v>
      </c>
      <c r="E1419" s="5" t="s">
        <v>805</v>
      </c>
      <c r="F1419" s="6" t="s">
        <v>3154</v>
      </c>
      <c r="G1419" s="7" t="s">
        <v>119</v>
      </c>
      <c r="H1419" s="7" t="s">
        <v>324</v>
      </c>
      <c r="I1419" s="7"/>
      <c r="J1419" s="7" t="s">
        <v>1186</v>
      </c>
      <c r="K1419" s="7" t="s">
        <v>1186</v>
      </c>
      <c r="L1419" s="7" t="s">
        <v>26</v>
      </c>
      <c r="M1419" s="8" t="s">
        <v>5464</v>
      </c>
    </row>
    <row r="1420" spans="1:13">
      <c r="A1420" s="1">
        <v>1419</v>
      </c>
      <c r="B1420" s="1" t="str">
        <f t="shared" si="22"/>
        <v>23</v>
      </c>
      <c r="C1420" s="2">
        <v>5623403894</v>
      </c>
      <c r="D1420" s="4" t="s">
        <v>121</v>
      </c>
      <c r="E1420" s="5" t="s">
        <v>3155</v>
      </c>
      <c r="F1420" s="6" t="s">
        <v>1245</v>
      </c>
      <c r="G1420" s="7" t="s">
        <v>119</v>
      </c>
      <c r="H1420" s="7" t="s">
        <v>324</v>
      </c>
      <c r="I1420" s="7"/>
      <c r="J1420" s="7" t="s">
        <v>1186</v>
      </c>
      <c r="K1420" s="7" t="s">
        <v>1186</v>
      </c>
      <c r="L1420" s="7" t="s">
        <v>26</v>
      </c>
      <c r="M1420" s="8" t="s">
        <v>5464</v>
      </c>
    </row>
    <row r="1421" spans="1:13">
      <c r="A1421" s="1">
        <v>1420</v>
      </c>
      <c r="B1421" s="1" t="str">
        <f t="shared" si="22"/>
        <v>23</v>
      </c>
      <c r="C1421" s="2">
        <v>5623403900</v>
      </c>
      <c r="D1421" s="4" t="s">
        <v>121</v>
      </c>
      <c r="E1421" s="5" t="s">
        <v>3156</v>
      </c>
      <c r="F1421" s="6" t="s">
        <v>3157</v>
      </c>
      <c r="G1421" s="7" t="s">
        <v>119</v>
      </c>
      <c r="H1421" s="7" t="s">
        <v>324</v>
      </c>
      <c r="I1421" s="7"/>
      <c r="J1421" s="7" t="s">
        <v>1186</v>
      </c>
      <c r="K1421" s="7" t="s">
        <v>1186</v>
      </c>
      <c r="L1421" s="7" t="s">
        <v>26</v>
      </c>
      <c r="M1421" s="8" t="s">
        <v>5464</v>
      </c>
    </row>
    <row r="1422" spans="1:13">
      <c r="A1422" s="1">
        <v>1421</v>
      </c>
      <c r="B1422" s="1" t="str">
        <f t="shared" si="22"/>
        <v>23</v>
      </c>
      <c r="C1422" s="2">
        <v>5623401296</v>
      </c>
      <c r="D1422" s="4" t="s">
        <v>121</v>
      </c>
      <c r="E1422" s="5" t="s">
        <v>810</v>
      </c>
      <c r="F1422" s="6" t="s">
        <v>3158</v>
      </c>
      <c r="G1422" s="7" t="s">
        <v>119</v>
      </c>
      <c r="H1422" s="7" t="s">
        <v>322</v>
      </c>
      <c r="I1422" s="7"/>
      <c r="J1422" s="7" t="s">
        <v>311</v>
      </c>
      <c r="K1422" s="7" t="s">
        <v>311</v>
      </c>
      <c r="L1422" s="7" t="s">
        <v>26</v>
      </c>
      <c r="M1422" s="8" t="s">
        <v>5463</v>
      </c>
    </row>
    <row r="1423" spans="1:13">
      <c r="A1423" s="1">
        <v>1422</v>
      </c>
      <c r="B1423" s="1" t="str">
        <f t="shared" si="22"/>
        <v>23</v>
      </c>
      <c r="C1423" s="2">
        <v>5623403023</v>
      </c>
      <c r="D1423" s="4" t="s">
        <v>121</v>
      </c>
      <c r="E1423" s="5" t="s">
        <v>1583</v>
      </c>
      <c r="F1423" s="6" t="s">
        <v>3159</v>
      </c>
      <c r="G1423" s="7" t="s">
        <v>119</v>
      </c>
      <c r="H1423" s="7" t="s">
        <v>324</v>
      </c>
      <c r="I1423" s="7"/>
      <c r="J1423" s="7" t="s">
        <v>5454</v>
      </c>
      <c r="K1423" s="7" t="s">
        <v>5454</v>
      </c>
      <c r="L1423" s="7" t="s">
        <v>26</v>
      </c>
      <c r="M1423" s="8" t="s">
        <v>5463</v>
      </c>
    </row>
    <row r="1424" spans="1:13">
      <c r="A1424" s="1">
        <v>1423</v>
      </c>
      <c r="B1424" s="1" t="str">
        <f t="shared" si="22"/>
        <v>23</v>
      </c>
      <c r="C1424" s="2">
        <v>5623400840</v>
      </c>
      <c r="D1424" s="4" t="s">
        <v>120</v>
      </c>
      <c r="E1424" s="5" t="s">
        <v>3160</v>
      </c>
      <c r="F1424" s="6" t="s">
        <v>3161</v>
      </c>
      <c r="G1424" s="7" t="s">
        <v>119</v>
      </c>
      <c r="H1424" s="7" t="s">
        <v>322</v>
      </c>
      <c r="I1424" s="7"/>
      <c r="J1424" s="7" t="s">
        <v>311</v>
      </c>
      <c r="K1424" s="7" t="s">
        <v>311</v>
      </c>
      <c r="L1424" s="7" t="s">
        <v>26</v>
      </c>
      <c r="M1424" s="8" t="s">
        <v>5463</v>
      </c>
    </row>
    <row r="1425" spans="1:13">
      <c r="A1425" s="1">
        <v>1424</v>
      </c>
      <c r="B1425" s="1" t="str">
        <f t="shared" si="22"/>
        <v>23</v>
      </c>
      <c r="C1425" s="2">
        <v>5623401418</v>
      </c>
      <c r="D1425" s="4" t="s">
        <v>120</v>
      </c>
      <c r="E1425" s="5" t="s">
        <v>1963</v>
      </c>
      <c r="F1425" s="6" t="s">
        <v>612</v>
      </c>
      <c r="G1425" s="7" t="s">
        <v>119</v>
      </c>
      <c r="H1425" s="7" t="s">
        <v>324</v>
      </c>
      <c r="I1425" s="7"/>
      <c r="J1425" s="7" t="s">
        <v>1186</v>
      </c>
      <c r="K1425" s="7" t="s">
        <v>1186</v>
      </c>
      <c r="L1425" s="7" t="s">
        <v>26</v>
      </c>
      <c r="M1425" s="8" t="s">
        <v>5463</v>
      </c>
    </row>
    <row r="1426" spans="1:13">
      <c r="A1426" s="1">
        <v>1425</v>
      </c>
      <c r="B1426" s="1" t="str">
        <f t="shared" si="22"/>
        <v>23</v>
      </c>
      <c r="C1426" s="2">
        <v>5623600112</v>
      </c>
      <c r="D1426" s="4" t="s">
        <v>121</v>
      </c>
      <c r="E1426" s="5" t="s">
        <v>3162</v>
      </c>
      <c r="F1426" s="6" t="s">
        <v>3163</v>
      </c>
      <c r="G1426" s="7" t="s">
        <v>119</v>
      </c>
      <c r="H1426" s="7" t="s">
        <v>324</v>
      </c>
      <c r="I1426" s="7"/>
      <c r="J1426" s="7" t="s">
        <v>311</v>
      </c>
      <c r="K1426" s="7" t="s">
        <v>311</v>
      </c>
      <c r="L1426" s="7" t="s">
        <v>26</v>
      </c>
      <c r="M1426" s="8" t="s">
        <v>242</v>
      </c>
    </row>
    <row r="1427" spans="1:13">
      <c r="A1427" s="1">
        <v>1426</v>
      </c>
      <c r="B1427" s="1" t="str">
        <f t="shared" si="22"/>
        <v>23</v>
      </c>
      <c r="C1427" s="2">
        <v>5623401070</v>
      </c>
      <c r="D1427" s="4" t="s">
        <v>120</v>
      </c>
      <c r="E1427" s="5" t="s">
        <v>625</v>
      </c>
      <c r="F1427" s="6" t="s">
        <v>3164</v>
      </c>
      <c r="G1427" s="7" t="s">
        <v>119</v>
      </c>
      <c r="H1427" s="7" t="s">
        <v>322</v>
      </c>
      <c r="I1427" s="7"/>
      <c r="J1427" s="7" t="s">
        <v>311</v>
      </c>
      <c r="K1427" s="7" t="s">
        <v>311</v>
      </c>
      <c r="L1427" s="7" t="s">
        <v>26</v>
      </c>
      <c r="M1427" s="8" t="s">
        <v>5463</v>
      </c>
    </row>
    <row r="1428" spans="1:13">
      <c r="A1428" s="1">
        <v>1427</v>
      </c>
      <c r="B1428" s="1" t="str">
        <f t="shared" si="22"/>
        <v>23</v>
      </c>
      <c r="C1428" s="2">
        <v>5723402182</v>
      </c>
      <c r="D1428" s="4" t="s">
        <v>120</v>
      </c>
      <c r="E1428" s="5" t="s">
        <v>232</v>
      </c>
      <c r="F1428" s="6" t="s">
        <v>3165</v>
      </c>
      <c r="G1428" s="7" t="s">
        <v>119</v>
      </c>
      <c r="H1428" s="7" t="s">
        <v>322</v>
      </c>
      <c r="I1428" s="7"/>
      <c r="J1428" s="7" t="s">
        <v>311</v>
      </c>
      <c r="K1428" s="7" t="s">
        <v>311</v>
      </c>
      <c r="L1428" s="7" t="s">
        <v>26</v>
      </c>
      <c r="M1428" s="8" t="s">
        <v>5463</v>
      </c>
    </row>
    <row r="1429" spans="1:13">
      <c r="A1429" s="1">
        <v>1428</v>
      </c>
      <c r="B1429" s="1" t="str">
        <f t="shared" si="22"/>
        <v>23</v>
      </c>
      <c r="C1429" s="2">
        <v>5723402212</v>
      </c>
      <c r="D1429" s="4" t="s">
        <v>121</v>
      </c>
      <c r="E1429" s="5" t="s">
        <v>669</v>
      </c>
      <c r="F1429" s="6" t="s">
        <v>3166</v>
      </c>
      <c r="G1429" s="7" t="s">
        <v>119</v>
      </c>
      <c r="H1429" s="7" t="s">
        <v>322</v>
      </c>
      <c r="I1429" s="7"/>
      <c r="J1429" s="7" t="s">
        <v>311</v>
      </c>
      <c r="K1429" s="7" t="s">
        <v>311</v>
      </c>
      <c r="L1429" s="7" t="s">
        <v>26</v>
      </c>
      <c r="M1429" s="8" t="s">
        <v>5463</v>
      </c>
    </row>
    <row r="1430" spans="1:13">
      <c r="A1430" s="1">
        <v>1429</v>
      </c>
      <c r="B1430" s="1" t="str">
        <f t="shared" si="22"/>
        <v>23</v>
      </c>
      <c r="C1430" s="2">
        <v>5723402230</v>
      </c>
      <c r="D1430" s="4" t="s">
        <v>121</v>
      </c>
      <c r="E1430" s="5" t="s">
        <v>238</v>
      </c>
      <c r="F1430" s="6" t="s">
        <v>3167</v>
      </c>
      <c r="G1430" s="7" t="s">
        <v>119</v>
      </c>
      <c r="H1430" s="7" t="s">
        <v>322</v>
      </c>
      <c r="I1430" s="7"/>
      <c r="J1430" s="7" t="s">
        <v>311</v>
      </c>
      <c r="K1430" s="7" t="s">
        <v>311</v>
      </c>
      <c r="L1430" s="7" t="s">
        <v>26</v>
      </c>
      <c r="M1430" s="8" t="s">
        <v>5463</v>
      </c>
    </row>
    <row r="1431" spans="1:13">
      <c r="A1431" s="1">
        <v>1430</v>
      </c>
      <c r="B1431" s="1" t="str">
        <f t="shared" si="22"/>
        <v>23</v>
      </c>
      <c r="C1431" s="2">
        <v>5723402247</v>
      </c>
      <c r="D1431" s="4" t="s">
        <v>120</v>
      </c>
      <c r="E1431" s="5" t="s">
        <v>3168</v>
      </c>
      <c r="F1431" s="6" t="s">
        <v>3169</v>
      </c>
      <c r="G1431" s="7" t="s">
        <v>119</v>
      </c>
      <c r="H1431" s="7" t="s">
        <v>322</v>
      </c>
      <c r="I1431" s="7"/>
      <c r="J1431" s="7" t="s">
        <v>311</v>
      </c>
      <c r="K1431" s="7" t="s">
        <v>311</v>
      </c>
      <c r="L1431" s="7" t="s">
        <v>26</v>
      </c>
      <c r="M1431" s="8" t="s">
        <v>5463</v>
      </c>
    </row>
    <row r="1432" spans="1:13">
      <c r="A1432" s="1">
        <v>1431</v>
      </c>
      <c r="B1432" s="1" t="str">
        <f t="shared" si="22"/>
        <v>23</v>
      </c>
      <c r="C1432" s="2">
        <v>5723402362</v>
      </c>
      <c r="D1432" s="4" t="s">
        <v>120</v>
      </c>
      <c r="E1432" s="5" t="s">
        <v>3170</v>
      </c>
      <c r="F1432" s="6" t="s">
        <v>3171</v>
      </c>
      <c r="G1432" s="7" t="s">
        <v>119</v>
      </c>
      <c r="H1432" s="7" t="s">
        <v>322</v>
      </c>
      <c r="I1432" s="7"/>
      <c r="J1432" s="7" t="s">
        <v>311</v>
      </c>
      <c r="K1432" s="7" t="s">
        <v>311</v>
      </c>
      <c r="L1432" s="7" t="s">
        <v>26</v>
      </c>
      <c r="M1432" s="8" t="s">
        <v>5463</v>
      </c>
    </row>
    <row r="1433" spans="1:13">
      <c r="A1433" s="1">
        <v>1432</v>
      </c>
      <c r="B1433" s="1" t="str">
        <f t="shared" si="22"/>
        <v>23</v>
      </c>
      <c r="C1433" s="2">
        <v>5723403897</v>
      </c>
      <c r="D1433" s="4" t="s">
        <v>121</v>
      </c>
      <c r="E1433" s="5" t="s">
        <v>3172</v>
      </c>
      <c r="F1433" s="6" t="s">
        <v>3173</v>
      </c>
      <c r="G1433" s="7" t="s">
        <v>119</v>
      </c>
      <c r="H1433" s="7" t="s">
        <v>322</v>
      </c>
      <c r="I1433" s="7"/>
      <c r="J1433" s="7" t="s">
        <v>311</v>
      </c>
      <c r="K1433" s="7" t="s">
        <v>311</v>
      </c>
      <c r="L1433" s="7" t="s">
        <v>26</v>
      </c>
      <c r="M1433" s="8" t="s">
        <v>5463</v>
      </c>
    </row>
    <row r="1434" spans="1:13">
      <c r="A1434" s="1">
        <v>1433</v>
      </c>
      <c r="B1434" s="1" t="str">
        <f t="shared" si="22"/>
        <v>23</v>
      </c>
      <c r="C1434" s="2">
        <v>5723401491</v>
      </c>
      <c r="D1434" s="4" t="s">
        <v>121</v>
      </c>
      <c r="E1434" s="5" t="s">
        <v>1236</v>
      </c>
      <c r="F1434" s="6" t="s">
        <v>3174</v>
      </c>
      <c r="G1434" s="7" t="s">
        <v>119</v>
      </c>
      <c r="H1434" s="7" t="s">
        <v>322</v>
      </c>
      <c r="I1434" s="7"/>
      <c r="J1434" s="7" t="s">
        <v>311</v>
      </c>
      <c r="K1434" s="7" t="s">
        <v>311</v>
      </c>
      <c r="L1434" s="7" t="s">
        <v>26</v>
      </c>
      <c r="M1434" s="8" t="s">
        <v>5463</v>
      </c>
    </row>
    <row r="1435" spans="1:13">
      <c r="A1435" s="1">
        <v>1434</v>
      </c>
      <c r="B1435" s="1" t="str">
        <f t="shared" si="22"/>
        <v>23</v>
      </c>
      <c r="C1435" s="2">
        <v>5723401565</v>
      </c>
      <c r="D1435" s="4" t="s">
        <v>121</v>
      </c>
      <c r="E1435" s="5" t="s">
        <v>423</v>
      </c>
      <c r="F1435" s="6" t="s">
        <v>3175</v>
      </c>
      <c r="G1435" s="7" t="s">
        <v>119</v>
      </c>
      <c r="H1435" s="7" t="s">
        <v>322</v>
      </c>
      <c r="I1435" s="7"/>
      <c r="J1435" s="7" t="s">
        <v>311</v>
      </c>
      <c r="K1435" s="7" t="s">
        <v>311</v>
      </c>
      <c r="L1435" s="7" t="s">
        <v>26</v>
      </c>
      <c r="M1435" s="8" t="s">
        <v>5463</v>
      </c>
    </row>
    <row r="1436" spans="1:13">
      <c r="A1436" s="1">
        <v>1435</v>
      </c>
      <c r="B1436" s="1" t="str">
        <f t="shared" si="22"/>
        <v>23</v>
      </c>
      <c r="C1436" s="2">
        <v>5723401639</v>
      </c>
      <c r="D1436" s="4" t="s">
        <v>121</v>
      </c>
      <c r="E1436" s="5" t="s">
        <v>3176</v>
      </c>
      <c r="F1436" s="6" t="s">
        <v>3177</v>
      </c>
      <c r="G1436" s="7" t="s">
        <v>119</v>
      </c>
      <c r="H1436" s="7" t="s">
        <v>322</v>
      </c>
      <c r="I1436" s="7"/>
      <c r="J1436" s="7" t="s">
        <v>311</v>
      </c>
      <c r="K1436" s="7" t="s">
        <v>311</v>
      </c>
      <c r="L1436" s="7" t="s">
        <v>26</v>
      </c>
      <c r="M1436" s="8" t="s">
        <v>5463</v>
      </c>
    </row>
    <row r="1437" spans="1:13">
      <c r="A1437" s="1">
        <v>1436</v>
      </c>
      <c r="B1437" s="1" t="str">
        <f t="shared" si="22"/>
        <v>23</v>
      </c>
      <c r="C1437" s="2">
        <v>5723401646</v>
      </c>
      <c r="D1437" s="4" t="s">
        <v>120</v>
      </c>
      <c r="E1437" s="5" t="s">
        <v>1520</v>
      </c>
      <c r="F1437" s="6" t="s">
        <v>3178</v>
      </c>
      <c r="G1437" s="7" t="s">
        <v>119</v>
      </c>
      <c r="H1437" s="7" t="s">
        <v>322</v>
      </c>
      <c r="I1437" s="7"/>
      <c r="J1437" s="7" t="s">
        <v>311</v>
      </c>
      <c r="K1437" s="7" t="s">
        <v>311</v>
      </c>
      <c r="L1437" s="7" t="s">
        <v>26</v>
      </c>
      <c r="M1437" s="8" t="s">
        <v>5463</v>
      </c>
    </row>
    <row r="1438" spans="1:13">
      <c r="A1438" s="1">
        <v>1437</v>
      </c>
      <c r="B1438" s="1" t="str">
        <f t="shared" si="22"/>
        <v>23</v>
      </c>
      <c r="C1438" s="2">
        <v>5723403242</v>
      </c>
      <c r="D1438" s="4" t="s">
        <v>121</v>
      </c>
      <c r="E1438" s="5" t="s">
        <v>3179</v>
      </c>
      <c r="F1438" s="6" t="s">
        <v>3180</v>
      </c>
      <c r="G1438" s="7" t="s">
        <v>119</v>
      </c>
      <c r="H1438" s="7" t="s">
        <v>324</v>
      </c>
      <c r="I1438" s="7"/>
      <c r="J1438" s="7" t="s">
        <v>1186</v>
      </c>
      <c r="K1438" s="7" t="s">
        <v>1186</v>
      </c>
      <c r="L1438" s="7" t="s">
        <v>26</v>
      </c>
      <c r="M1438" s="8" t="s">
        <v>5463</v>
      </c>
    </row>
    <row r="1439" spans="1:13">
      <c r="A1439" s="1">
        <v>1438</v>
      </c>
      <c r="B1439" s="1" t="str">
        <f t="shared" si="22"/>
        <v>23</v>
      </c>
      <c r="C1439" s="2">
        <v>5723403969</v>
      </c>
      <c r="D1439" s="4" t="s">
        <v>121</v>
      </c>
      <c r="E1439" s="5" t="s">
        <v>3181</v>
      </c>
      <c r="F1439" s="6" t="s">
        <v>3182</v>
      </c>
      <c r="G1439" s="7" t="s">
        <v>119</v>
      </c>
      <c r="H1439" s="7" t="s">
        <v>322</v>
      </c>
      <c r="I1439" s="7"/>
      <c r="J1439" s="7" t="s">
        <v>311</v>
      </c>
      <c r="K1439" s="7" t="s">
        <v>311</v>
      </c>
      <c r="L1439" s="7" t="s">
        <v>26</v>
      </c>
      <c r="M1439" s="8" t="s">
        <v>5463</v>
      </c>
    </row>
    <row r="1440" spans="1:13">
      <c r="A1440" s="1">
        <v>1439</v>
      </c>
      <c r="B1440" s="1" t="str">
        <f t="shared" si="22"/>
        <v>23</v>
      </c>
      <c r="C1440" s="2">
        <v>5723403972</v>
      </c>
      <c r="D1440" s="4" t="s">
        <v>121</v>
      </c>
      <c r="E1440" s="5" t="s">
        <v>3183</v>
      </c>
      <c r="F1440" s="6" t="s">
        <v>494</v>
      </c>
      <c r="G1440" s="7" t="s">
        <v>119</v>
      </c>
      <c r="H1440" s="7" t="s">
        <v>322</v>
      </c>
      <c r="I1440" s="7"/>
      <c r="J1440" s="7" t="s">
        <v>311</v>
      </c>
      <c r="K1440" s="7" t="s">
        <v>311</v>
      </c>
      <c r="L1440" s="7" t="s">
        <v>26</v>
      </c>
      <c r="M1440" s="8" t="s">
        <v>5463</v>
      </c>
    </row>
    <row r="1441" spans="1:13">
      <c r="A1441" s="1">
        <v>1440</v>
      </c>
      <c r="B1441" s="1" t="str">
        <f t="shared" si="22"/>
        <v>23</v>
      </c>
      <c r="C1441" s="2">
        <v>5723403987</v>
      </c>
      <c r="D1441" s="4" t="s">
        <v>120</v>
      </c>
      <c r="E1441" s="5" t="s">
        <v>3184</v>
      </c>
      <c r="F1441" s="6" t="s">
        <v>331</v>
      </c>
      <c r="G1441" s="7" t="s">
        <v>119</v>
      </c>
      <c r="H1441" s="7" t="s">
        <v>322</v>
      </c>
      <c r="I1441" s="7"/>
      <c r="J1441" s="7" t="s">
        <v>311</v>
      </c>
      <c r="K1441" s="7" t="s">
        <v>311</v>
      </c>
      <c r="L1441" s="7" t="s">
        <v>26</v>
      </c>
      <c r="M1441" s="8" t="s">
        <v>5463</v>
      </c>
    </row>
    <row r="1442" spans="1:13">
      <c r="A1442" s="1">
        <v>1441</v>
      </c>
      <c r="B1442" s="1" t="str">
        <f t="shared" si="22"/>
        <v>23</v>
      </c>
      <c r="C1442" s="2">
        <v>5723404009</v>
      </c>
      <c r="D1442" s="4" t="s">
        <v>121</v>
      </c>
      <c r="E1442" s="5" t="s">
        <v>162</v>
      </c>
      <c r="F1442" s="6" t="s">
        <v>3185</v>
      </c>
      <c r="G1442" s="7" t="s">
        <v>119</v>
      </c>
      <c r="H1442" s="7" t="s">
        <v>322</v>
      </c>
      <c r="I1442" s="7"/>
      <c r="J1442" s="7" t="s">
        <v>311</v>
      </c>
      <c r="K1442" s="7" t="s">
        <v>311</v>
      </c>
      <c r="L1442" s="7" t="s">
        <v>26</v>
      </c>
      <c r="M1442" s="8" t="s">
        <v>5463</v>
      </c>
    </row>
    <row r="1443" spans="1:13">
      <c r="A1443" s="1">
        <v>1442</v>
      </c>
      <c r="B1443" s="1" t="str">
        <f t="shared" si="22"/>
        <v>23</v>
      </c>
      <c r="C1443" s="2">
        <v>5723404045</v>
      </c>
      <c r="D1443" s="4" t="s">
        <v>120</v>
      </c>
      <c r="E1443" s="5" t="s">
        <v>609</v>
      </c>
      <c r="F1443" s="6" t="s">
        <v>2213</v>
      </c>
      <c r="G1443" s="7" t="s">
        <v>119</v>
      </c>
      <c r="H1443" s="7" t="s">
        <v>322</v>
      </c>
      <c r="I1443" s="7"/>
      <c r="J1443" s="7" t="s">
        <v>311</v>
      </c>
      <c r="K1443" s="7" t="s">
        <v>311</v>
      </c>
      <c r="L1443" s="7" t="s">
        <v>26</v>
      </c>
      <c r="M1443" s="8" t="s">
        <v>5463</v>
      </c>
    </row>
    <row r="1444" spans="1:13">
      <c r="A1444" s="1">
        <v>1443</v>
      </c>
      <c r="B1444" s="1" t="str">
        <f t="shared" si="22"/>
        <v>23</v>
      </c>
      <c r="C1444" s="2">
        <v>5723404065</v>
      </c>
      <c r="D1444" s="4" t="s">
        <v>120</v>
      </c>
      <c r="E1444" s="5" t="s">
        <v>3186</v>
      </c>
      <c r="F1444" s="6" t="s">
        <v>3187</v>
      </c>
      <c r="G1444" s="7" t="s">
        <v>119</v>
      </c>
      <c r="H1444" s="7" t="s">
        <v>322</v>
      </c>
      <c r="I1444" s="7"/>
      <c r="J1444" s="7" t="s">
        <v>311</v>
      </c>
      <c r="K1444" s="7" t="s">
        <v>311</v>
      </c>
      <c r="L1444" s="7" t="s">
        <v>26</v>
      </c>
      <c r="M1444" s="8" t="s">
        <v>5463</v>
      </c>
    </row>
    <row r="1445" spans="1:13">
      <c r="A1445" s="1">
        <v>1444</v>
      </c>
      <c r="B1445" s="1" t="str">
        <f t="shared" si="22"/>
        <v>23</v>
      </c>
      <c r="C1445" s="2">
        <v>5723404100</v>
      </c>
      <c r="D1445" s="4" t="s">
        <v>120</v>
      </c>
      <c r="E1445" s="5" t="s">
        <v>1182</v>
      </c>
      <c r="F1445" s="6" t="s">
        <v>3188</v>
      </c>
      <c r="G1445" s="7" t="s">
        <v>119</v>
      </c>
      <c r="H1445" s="7" t="s">
        <v>322</v>
      </c>
      <c r="I1445" s="7"/>
      <c r="J1445" s="7" t="s">
        <v>311</v>
      </c>
      <c r="K1445" s="7" t="s">
        <v>311</v>
      </c>
      <c r="L1445" s="7" t="s">
        <v>26</v>
      </c>
      <c r="M1445" s="8" t="s">
        <v>5463</v>
      </c>
    </row>
    <row r="1446" spans="1:13">
      <c r="A1446" s="1">
        <v>1445</v>
      </c>
      <c r="B1446" s="1" t="str">
        <f t="shared" si="22"/>
        <v>23</v>
      </c>
      <c r="C1446" s="2">
        <v>5723403297</v>
      </c>
      <c r="D1446" s="4" t="s">
        <v>120</v>
      </c>
      <c r="E1446" s="5" t="s">
        <v>388</v>
      </c>
      <c r="F1446" s="6" t="s">
        <v>3189</v>
      </c>
      <c r="G1446" s="7" t="s">
        <v>119</v>
      </c>
      <c r="H1446" s="7" t="s">
        <v>324</v>
      </c>
      <c r="I1446" s="7"/>
      <c r="J1446" s="7" t="s">
        <v>1186</v>
      </c>
      <c r="K1446" s="7" t="s">
        <v>1186</v>
      </c>
      <c r="L1446" s="7" t="s">
        <v>26</v>
      </c>
      <c r="M1446" s="8" t="s">
        <v>5463</v>
      </c>
    </row>
    <row r="1447" spans="1:13">
      <c r="A1447" s="1">
        <v>1446</v>
      </c>
      <c r="B1447" s="1" t="str">
        <f t="shared" si="22"/>
        <v>23</v>
      </c>
      <c r="C1447" s="2">
        <v>5723403301</v>
      </c>
      <c r="D1447" s="4" t="s">
        <v>120</v>
      </c>
      <c r="E1447" s="5" t="s">
        <v>752</v>
      </c>
      <c r="F1447" s="6" t="s">
        <v>3190</v>
      </c>
      <c r="G1447" s="7" t="s">
        <v>119</v>
      </c>
      <c r="H1447" s="7" t="s">
        <v>324</v>
      </c>
      <c r="I1447" s="7"/>
      <c r="J1447" s="7" t="s">
        <v>1186</v>
      </c>
      <c r="K1447" s="7" t="s">
        <v>1186</v>
      </c>
      <c r="L1447" s="7" t="s">
        <v>26</v>
      </c>
      <c r="M1447" s="8" t="s">
        <v>5463</v>
      </c>
    </row>
    <row r="1448" spans="1:13">
      <c r="A1448" s="1">
        <v>1447</v>
      </c>
      <c r="B1448" s="1" t="str">
        <f t="shared" si="22"/>
        <v>23</v>
      </c>
      <c r="C1448" s="2">
        <v>5723403312</v>
      </c>
      <c r="D1448" s="4" t="s">
        <v>120</v>
      </c>
      <c r="E1448" s="5" t="s">
        <v>802</v>
      </c>
      <c r="F1448" s="6" t="s">
        <v>2239</v>
      </c>
      <c r="G1448" s="7" t="s">
        <v>119</v>
      </c>
      <c r="H1448" s="7" t="s">
        <v>324</v>
      </c>
      <c r="I1448" s="7"/>
      <c r="J1448" s="7" t="s">
        <v>1186</v>
      </c>
      <c r="K1448" s="7" t="s">
        <v>1186</v>
      </c>
      <c r="L1448" s="7" t="s">
        <v>26</v>
      </c>
      <c r="M1448" s="8" t="s">
        <v>5463</v>
      </c>
    </row>
    <row r="1449" spans="1:13">
      <c r="A1449" s="1">
        <v>1448</v>
      </c>
      <c r="B1449" s="1" t="str">
        <f t="shared" si="22"/>
        <v>23</v>
      </c>
      <c r="C1449" s="2">
        <v>5723403356</v>
      </c>
      <c r="D1449" s="4" t="s">
        <v>121</v>
      </c>
      <c r="E1449" s="5" t="s">
        <v>545</v>
      </c>
      <c r="F1449" s="6" t="s">
        <v>935</v>
      </c>
      <c r="G1449" s="7" t="s">
        <v>119</v>
      </c>
      <c r="H1449" s="7" t="s">
        <v>324</v>
      </c>
      <c r="I1449" s="7"/>
      <c r="J1449" s="7" t="s">
        <v>1186</v>
      </c>
      <c r="K1449" s="7" t="s">
        <v>1186</v>
      </c>
      <c r="L1449" s="7" t="s">
        <v>26</v>
      </c>
      <c r="M1449" s="8" t="s">
        <v>5463</v>
      </c>
    </row>
    <row r="1450" spans="1:13">
      <c r="A1450" s="1">
        <v>1449</v>
      </c>
      <c r="B1450" s="1" t="str">
        <f t="shared" si="22"/>
        <v>23</v>
      </c>
      <c r="C1450" s="2">
        <v>5723403385</v>
      </c>
      <c r="D1450" s="4" t="s">
        <v>121</v>
      </c>
      <c r="E1450" s="5" t="s">
        <v>282</v>
      </c>
      <c r="F1450" s="6" t="s">
        <v>884</v>
      </c>
      <c r="G1450" s="7" t="s">
        <v>119</v>
      </c>
      <c r="H1450" s="7" t="s">
        <v>324</v>
      </c>
      <c r="I1450" s="7"/>
      <c r="J1450" s="7" t="s">
        <v>1186</v>
      </c>
      <c r="K1450" s="7" t="s">
        <v>1186</v>
      </c>
      <c r="L1450" s="7" t="s">
        <v>26</v>
      </c>
      <c r="M1450" s="8" t="s">
        <v>5463</v>
      </c>
    </row>
    <row r="1451" spans="1:13">
      <c r="A1451" s="1">
        <v>1450</v>
      </c>
      <c r="B1451" s="1" t="str">
        <f t="shared" si="22"/>
        <v>23</v>
      </c>
      <c r="C1451" s="2">
        <v>5723404799</v>
      </c>
      <c r="D1451" s="4" t="s">
        <v>120</v>
      </c>
      <c r="E1451" s="5" t="s">
        <v>1018</v>
      </c>
      <c r="F1451" s="6" t="s">
        <v>3191</v>
      </c>
      <c r="G1451" s="7" t="s">
        <v>119</v>
      </c>
      <c r="H1451" s="7" t="s">
        <v>324</v>
      </c>
      <c r="I1451" s="7"/>
      <c r="J1451" s="7" t="s">
        <v>5454</v>
      </c>
      <c r="K1451" s="7" t="s">
        <v>5454</v>
      </c>
      <c r="L1451" s="7" t="s">
        <v>26</v>
      </c>
      <c r="M1451" s="8" t="s">
        <v>5463</v>
      </c>
    </row>
    <row r="1452" spans="1:13">
      <c r="A1452" s="1">
        <v>1451</v>
      </c>
      <c r="B1452" s="1" t="str">
        <f t="shared" si="22"/>
        <v>23</v>
      </c>
      <c r="C1452" s="2">
        <v>5723404832</v>
      </c>
      <c r="D1452" s="4" t="s">
        <v>120</v>
      </c>
      <c r="E1452" s="5" t="s">
        <v>3192</v>
      </c>
      <c r="F1452" s="6" t="s">
        <v>3193</v>
      </c>
      <c r="G1452" s="7" t="s">
        <v>119</v>
      </c>
      <c r="H1452" s="7" t="s">
        <v>324</v>
      </c>
      <c r="I1452" s="7"/>
      <c r="J1452" s="7" t="s">
        <v>5454</v>
      </c>
      <c r="K1452" s="7" t="s">
        <v>5454</v>
      </c>
      <c r="L1452" s="7" t="s">
        <v>26</v>
      </c>
      <c r="M1452" s="8" t="s">
        <v>5463</v>
      </c>
    </row>
    <row r="1453" spans="1:13">
      <c r="A1453" s="1">
        <v>1452</v>
      </c>
      <c r="B1453" s="1" t="str">
        <f t="shared" si="22"/>
        <v>23</v>
      </c>
      <c r="C1453" s="2">
        <v>5723404869</v>
      </c>
      <c r="D1453" s="4" t="s">
        <v>120</v>
      </c>
      <c r="E1453" s="5" t="s">
        <v>412</v>
      </c>
      <c r="F1453" s="6" t="s">
        <v>3194</v>
      </c>
      <c r="G1453" s="7">
        <v>1</v>
      </c>
      <c r="H1453" s="7" t="s">
        <v>322</v>
      </c>
      <c r="I1453" s="7"/>
      <c r="J1453" s="7" t="s">
        <v>311</v>
      </c>
      <c r="K1453" s="7" t="s">
        <v>311</v>
      </c>
      <c r="L1453" s="7" t="s">
        <v>26</v>
      </c>
      <c r="M1453" s="8" t="s">
        <v>5463</v>
      </c>
    </row>
    <row r="1454" spans="1:13">
      <c r="A1454" s="1">
        <v>1453</v>
      </c>
      <c r="B1454" s="1" t="str">
        <f t="shared" si="22"/>
        <v>23</v>
      </c>
      <c r="C1454" s="2">
        <v>5723404887</v>
      </c>
      <c r="D1454" s="4" t="s">
        <v>120</v>
      </c>
      <c r="E1454" s="5" t="s">
        <v>946</v>
      </c>
      <c r="F1454" s="6" t="s">
        <v>3195</v>
      </c>
      <c r="G1454" s="7">
        <v>1</v>
      </c>
      <c r="H1454" s="7" t="s">
        <v>324</v>
      </c>
      <c r="I1454" s="7"/>
      <c r="J1454" s="7" t="s">
        <v>5454</v>
      </c>
      <c r="K1454" s="7" t="s">
        <v>5454</v>
      </c>
      <c r="L1454" s="7" t="s">
        <v>26</v>
      </c>
      <c r="M1454" s="8" t="s">
        <v>5463</v>
      </c>
    </row>
    <row r="1455" spans="1:13">
      <c r="A1455" s="1">
        <v>1454</v>
      </c>
      <c r="B1455" s="1" t="str">
        <f t="shared" si="22"/>
        <v>23</v>
      </c>
      <c r="C1455" s="2">
        <v>5723404939</v>
      </c>
      <c r="D1455" s="4" t="s">
        <v>121</v>
      </c>
      <c r="E1455" s="5" t="s">
        <v>3196</v>
      </c>
      <c r="F1455" s="6" t="s">
        <v>482</v>
      </c>
      <c r="G1455" s="7">
        <v>2</v>
      </c>
      <c r="H1455" s="7" t="s">
        <v>322</v>
      </c>
      <c r="I1455" s="7"/>
      <c r="J1455" s="7" t="s">
        <v>311</v>
      </c>
      <c r="K1455" s="7" t="s">
        <v>311</v>
      </c>
      <c r="L1455" s="7" t="s">
        <v>26</v>
      </c>
      <c r="M1455" s="8" t="s">
        <v>5463</v>
      </c>
    </row>
    <row r="1456" spans="1:13">
      <c r="A1456" s="1">
        <v>1455</v>
      </c>
      <c r="B1456" s="1" t="str">
        <f t="shared" si="22"/>
        <v>23</v>
      </c>
      <c r="C1456" s="2">
        <v>5723404984</v>
      </c>
      <c r="D1456" s="4" t="s">
        <v>120</v>
      </c>
      <c r="E1456" s="5" t="s">
        <v>915</v>
      </c>
      <c r="F1456" s="6" t="s">
        <v>3197</v>
      </c>
      <c r="G1456" s="7">
        <v>2</v>
      </c>
      <c r="H1456" s="7" t="s">
        <v>322</v>
      </c>
      <c r="I1456" s="7"/>
      <c r="J1456" s="7" t="s">
        <v>311</v>
      </c>
      <c r="K1456" s="7" t="s">
        <v>311</v>
      </c>
      <c r="L1456" s="7" t="s">
        <v>26</v>
      </c>
      <c r="M1456" s="8" t="s">
        <v>5463</v>
      </c>
    </row>
    <row r="1457" spans="1:13">
      <c r="A1457" s="1">
        <v>1456</v>
      </c>
      <c r="B1457" s="1" t="str">
        <f t="shared" si="22"/>
        <v>23</v>
      </c>
      <c r="C1457" s="2">
        <v>5723400665</v>
      </c>
      <c r="D1457" s="4" t="s">
        <v>120</v>
      </c>
      <c r="E1457" s="5" t="s">
        <v>273</v>
      </c>
      <c r="F1457" s="6" t="s">
        <v>3198</v>
      </c>
      <c r="G1457" s="7">
        <v>2</v>
      </c>
      <c r="H1457" s="7" t="s">
        <v>324</v>
      </c>
      <c r="I1457" s="7"/>
      <c r="J1457" s="7" t="s">
        <v>5454</v>
      </c>
      <c r="K1457" s="7" t="s">
        <v>5454</v>
      </c>
      <c r="L1457" s="7" t="s">
        <v>26</v>
      </c>
      <c r="M1457" s="8" t="s">
        <v>5463</v>
      </c>
    </row>
    <row r="1458" spans="1:13">
      <c r="A1458" s="1">
        <v>1457</v>
      </c>
      <c r="B1458" s="1" t="str">
        <f t="shared" si="22"/>
        <v>23</v>
      </c>
      <c r="C1458" s="2">
        <v>5723400690</v>
      </c>
      <c r="D1458" s="4" t="s">
        <v>120</v>
      </c>
      <c r="E1458" s="5" t="s">
        <v>388</v>
      </c>
      <c r="F1458" s="6" t="s">
        <v>3063</v>
      </c>
      <c r="G1458" s="7">
        <v>2</v>
      </c>
      <c r="H1458" s="7" t="s">
        <v>324</v>
      </c>
      <c r="I1458" s="7"/>
      <c r="J1458" s="7" t="s">
        <v>5454</v>
      </c>
      <c r="K1458" s="7" t="s">
        <v>5454</v>
      </c>
      <c r="L1458" s="7" t="s">
        <v>26</v>
      </c>
      <c r="M1458" s="8" t="s">
        <v>5463</v>
      </c>
    </row>
    <row r="1459" spans="1:13">
      <c r="A1459" s="1">
        <v>1458</v>
      </c>
      <c r="B1459" s="1" t="str">
        <f t="shared" si="22"/>
        <v>23</v>
      </c>
      <c r="C1459" s="2">
        <v>5723400702</v>
      </c>
      <c r="D1459" s="4" t="s">
        <v>120</v>
      </c>
      <c r="E1459" s="5" t="s">
        <v>3199</v>
      </c>
      <c r="F1459" s="6" t="s">
        <v>3200</v>
      </c>
      <c r="G1459" s="7">
        <v>2</v>
      </c>
      <c r="H1459" s="7" t="s">
        <v>324</v>
      </c>
      <c r="I1459" s="7"/>
      <c r="J1459" s="7" t="s">
        <v>5454</v>
      </c>
      <c r="K1459" s="7" t="s">
        <v>5454</v>
      </c>
      <c r="L1459" s="7" t="s">
        <v>26</v>
      </c>
      <c r="M1459" s="8" t="s">
        <v>5463</v>
      </c>
    </row>
    <row r="1460" spans="1:13">
      <c r="A1460" s="1">
        <v>1459</v>
      </c>
      <c r="B1460" s="1" t="str">
        <f t="shared" si="22"/>
        <v>23</v>
      </c>
      <c r="C1460" s="2">
        <v>5723400731</v>
      </c>
      <c r="D1460" s="4" t="s">
        <v>120</v>
      </c>
      <c r="E1460" s="5" t="s">
        <v>123</v>
      </c>
      <c r="F1460" s="6" t="s">
        <v>3201</v>
      </c>
      <c r="G1460" s="7">
        <v>2</v>
      </c>
      <c r="H1460" s="7" t="s">
        <v>324</v>
      </c>
      <c r="I1460" s="7"/>
      <c r="J1460" s="7" t="s">
        <v>5454</v>
      </c>
      <c r="K1460" s="7" t="s">
        <v>5454</v>
      </c>
      <c r="L1460" s="7" t="s">
        <v>26</v>
      </c>
      <c r="M1460" s="8" t="s">
        <v>5463</v>
      </c>
    </row>
    <row r="1461" spans="1:13">
      <c r="A1461" s="1">
        <v>1460</v>
      </c>
      <c r="B1461" s="1" t="str">
        <f t="shared" si="22"/>
        <v>23</v>
      </c>
      <c r="C1461" s="2">
        <v>5723400748</v>
      </c>
      <c r="D1461" s="4" t="s">
        <v>120</v>
      </c>
      <c r="E1461" s="5" t="s">
        <v>885</v>
      </c>
      <c r="F1461" s="6" t="s">
        <v>886</v>
      </c>
      <c r="G1461" s="7">
        <v>2</v>
      </c>
      <c r="H1461" s="7" t="s">
        <v>324</v>
      </c>
      <c r="I1461" s="7"/>
      <c r="J1461" s="7" t="s">
        <v>5454</v>
      </c>
      <c r="K1461" s="7" t="s">
        <v>5454</v>
      </c>
      <c r="L1461" s="7" t="s">
        <v>26</v>
      </c>
      <c r="M1461" s="8" t="s">
        <v>5463</v>
      </c>
    </row>
    <row r="1462" spans="1:13">
      <c r="A1462" s="1">
        <v>1461</v>
      </c>
      <c r="B1462" s="1" t="str">
        <f t="shared" si="22"/>
        <v>23</v>
      </c>
      <c r="C1462" s="2">
        <v>5723400757</v>
      </c>
      <c r="D1462" s="4" t="s">
        <v>120</v>
      </c>
      <c r="E1462" s="5" t="s">
        <v>2505</v>
      </c>
      <c r="F1462" s="6" t="s">
        <v>2347</v>
      </c>
      <c r="G1462" s="7">
        <v>2</v>
      </c>
      <c r="H1462" s="7" t="s">
        <v>324</v>
      </c>
      <c r="I1462" s="7"/>
      <c r="J1462" s="7" t="s">
        <v>5454</v>
      </c>
      <c r="K1462" s="7" t="s">
        <v>5454</v>
      </c>
      <c r="L1462" s="7" t="s">
        <v>26</v>
      </c>
      <c r="M1462" s="8" t="s">
        <v>5463</v>
      </c>
    </row>
    <row r="1463" spans="1:13">
      <c r="A1463" s="1">
        <v>1462</v>
      </c>
      <c r="B1463" s="1" t="str">
        <f t="shared" si="22"/>
        <v>23</v>
      </c>
      <c r="C1463" s="2">
        <v>5723400786</v>
      </c>
      <c r="D1463" s="4" t="s">
        <v>121</v>
      </c>
      <c r="E1463" s="5" t="s">
        <v>3202</v>
      </c>
      <c r="F1463" s="6" t="s">
        <v>3203</v>
      </c>
      <c r="G1463" s="7">
        <v>2</v>
      </c>
      <c r="H1463" s="7" t="s">
        <v>324</v>
      </c>
      <c r="I1463" s="7"/>
      <c r="J1463" s="7" t="s">
        <v>5454</v>
      </c>
      <c r="K1463" s="7" t="s">
        <v>5454</v>
      </c>
      <c r="L1463" s="7" t="s">
        <v>26</v>
      </c>
      <c r="M1463" s="8" t="s">
        <v>5463</v>
      </c>
    </row>
    <row r="1464" spans="1:13">
      <c r="A1464" s="1">
        <v>1463</v>
      </c>
      <c r="B1464" s="1" t="str">
        <f t="shared" si="22"/>
        <v>23</v>
      </c>
      <c r="C1464" s="2">
        <v>5723400904</v>
      </c>
      <c r="D1464" s="4" t="s">
        <v>121</v>
      </c>
      <c r="E1464" s="5" t="s">
        <v>3204</v>
      </c>
      <c r="F1464" s="6" t="s">
        <v>3205</v>
      </c>
      <c r="G1464" s="7">
        <v>2</v>
      </c>
      <c r="H1464" s="7" t="s">
        <v>322</v>
      </c>
      <c r="I1464" s="7"/>
      <c r="J1464" s="7" t="s">
        <v>311</v>
      </c>
      <c r="K1464" s="7" t="s">
        <v>311</v>
      </c>
      <c r="L1464" s="7" t="s">
        <v>26</v>
      </c>
      <c r="M1464" s="8" t="s">
        <v>5463</v>
      </c>
    </row>
    <row r="1465" spans="1:13">
      <c r="A1465" s="1">
        <v>1464</v>
      </c>
      <c r="B1465" s="1" t="str">
        <f t="shared" si="22"/>
        <v>23</v>
      </c>
      <c r="C1465" s="2">
        <v>5723405064</v>
      </c>
      <c r="D1465" s="4" t="s">
        <v>120</v>
      </c>
      <c r="E1465" s="5" t="s">
        <v>3206</v>
      </c>
      <c r="F1465" s="6" t="s">
        <v>3207</v>
      </c>
      <c r="G1465" s="7">
        <v>2</v>
      </c>
      <c r="H1465" s="7" t="s">
        <v>324</v>
      </c>
      <c r="I1465" s="7"/>
      <c r="J1465" s="7" t="s">
        <v>1186</v>
      </c>
      <c r="K1465" s="7" t="s">
        <v>1186</v>
      </c>
      <c r="L1465" s="7" t="s">
        <v>26</v>
      </c>
      <c r="M1465" s="8" t="s">
        <v>5463</v>
      </c>
    </row>
    <row r="1466" spans="1:13">
      <c r="A1466" s="1">
        <v>1465</v>
      </c>
      <c r="B1466" s="1" t="str">
        <f t="shared" si="22"/>
        <v>23</v>
      </c>
      <c r="C1466" s="2">
        <v>5723405099</v>
      </c>
      <c r="D1466" s="4" t="s">
        <v>120</v>
      </c>
      <c r="E1466" s="5" t="s">
        <v>3208</v>
      </c>
      <c r="F1466" s="6" t="s">
        <v>3209</v>
      </c>
      <c r="G1466" s="7">
        <v>2</v>
      </c>
      <c r="H1466" s="7" t="s">
        <v>324</v>
      </c>
      <c r="I1466" s="7"/>
      <c r="J1466" s="7" t="s">
        <v>1186</v>
      </c>
      <c r="K1466" s="7" t="s">
        <v>1186</v>
      </c>
      <c r="L1466" s="7" t="s">
        <v>26</v>
      </c>
      <c r="M1466" s="8" t="s">
        <v>5463</v>
      </c>
    </row>
    <row r="1467" spans="1:13">
      <c r="A1467" s="1">
        <v>1466</v>
      </c>
      <c r="B1467" s="1" t="str">
        <f t="shared" si="22"/>
        <v>23</v>
      </c>
      <c r="C1467" s="2">
        <v>5723405138</v>
      </c>
      <c r="D1467" s="4" t="s">
        <v>120</v>
      </c>
      <c r="E1467" s="5" t="s">
        <v>3210</v>
      </c>
      <c r="F1467" s="6" t="s">
        <v>3211</v>
      </c>
      <c r="G1467" s="7">
        <v>2</v>
      </c>
      <c r="H1467" s="7" t="s">
        <v>324</v>
      </c>
      <c r="I1467" s="7"/>
      <c r="J1467" s="7" t="s">
        <v>1186</v>
      </c>
      <c r="K1467" s="7" t="s">
        <v>1186</v>
      </c>
      <c r="L1467" s="7" t="s">
        <v>26</v>
      </c>
      <c r="M1467" s="8" t="s">
        <v>5463</v>
      </c>
    </row>
    <row r="1468" spans="1:13">
      <c r="A1468" s="1">
        <v>1467</v>
      </c>
      <c r="B1468" s="1" t="str">
        <f t="shared" si="22"/>
        <v>23</v>
      </c>
      <c r="C1468" s="2">
        <v>5723405154</v>
      </c>
      <c r="D1468" s="4" t="s">
        <v>120</v>
      </c>
      <c r="E1468" s="5" t="s">
        <v>812</v>
      </c>
      <c r="F1468" s="6" t="s">
        <v>3212</v>
      </c>
      <c r="G1468" s="7">
        <v>2</v>
      </c>
      <c r="H1468" s="7" t="s">
        <v>324</v>
      </c>
      <c r="I1468" s="7"/>
      <c r="J1468" s="7" t="s">
        <v>1186</v>
      </c>
      <c r="K1468" s="7" t="s">
        <v>1186</v>
      </c>
      <c r="L1468" s="7" t="s">
        <v>26</v>
      </c>
      <c r="M1468" s="8" t="s">
        <v>5463</v>
      </c>
    </row>
    <row r="1469" spans="1:13">
      <c r="A1469" s="1">
        <v>1468</v>
      </c>
      <c r="B1469" s="1" t="str">
        <f t="shared" si="22"/>
        <v>23</v>
      </c>
      <c r="C1469" s="2">
        <v>5723405165</v>
      </c>
      <c r="D1469" s="4" t="s">
        <v>121</v>
      </c>
      <c r="E1469" s="5" t="s">
        <v>3213</v>
      </c>
      <c r="F1469" s="6" t="s">
        <v>3214</v>
      </c>
      <c r="G1469" s="7">
        <v>2</v>
      </c>
      <c r="H1469" s="7" t="s">
        <v>324</v>
      </c>
      <c r="I1469" s="7"/>
      <c r="J1469" s="7" t="s">
        <v>1186</v>
      </c>
      <c r="K1469" s="7" t="s">
        <v>1186</v>
      </c>
      <c r="L1469" s="7" t="s">
        <v>26</v>
      </c>
      <c r="M1469" s="8" t="s">
        <v>5463</v>
      </c>
    </row>
    <row r="1470" spans="1:13">
      <c r="A1470" s="1">
        <v>1469</v>
      </c>
      <c r="B1470" s="1" t="str">
        <f t="shared" si="22"/>
        <v>23</v>
      </c>
      <c r="C1470" s="2">
        <v>5723405202</v>
      </c>
      <c r="D1470" s="4" t="s">
        <v>120</v>
      </c>
      <c r="E1470" s="5" t="s">
        <v>3215</v>
      </c>
      <c r="F1470" s="6" t="s">
        <v>564</v>
      </c>
      <c r="G1470" s="7" t="s">
        <v>119</v>
      </c>
      <c r="H1470" s="7" t="s">
        <v>324</v>
      </c>
      <c r="I1470" s="7"/>
      <c r="J1470" s="7" t="s">
        <v>5454</v>
      </c>
      <c r="K1470" s="7" t="s">
        <v>5454</v>
      </c>
      <c r="L1470" s="7" t="s">
        <v>26</v>
      </c>
      <c r="M1470" s="8" t="s">
        <v>5464</v>
      </c>
    </row>
    <row r="1471" spans="1:13">
      <c r="A1471" s="1">
        <v>1470</v>
      </c>
      <c r="B1471" s="1" t="str">
        <f t="shared" si="22"/>
        <v>23</v>
      </c>
      <c r="C1471" s="2">
        <v>5723405257</v>
      </c>
      <c r="D1471" s="4" t="s">
        <v>121</v>
      </c>
      <c r="E1471" s="5" t="s">
        <v>3216</v>
      </c>
      <c r="F1471" s="6" t="s">
        <v>3217</v>
      </c>
      <c r="G1471" s="7" t="s">
        <v>119</v>
      </c>
      <c r="H1471" s="7" t="s">
        <v>324</v>
      </c>
      <c r="I1471" s="7"/>
      <c r="J1471" s="7" t="s">
        <v>5454</v>
      </c>
      <c r="K1471" s="7" t="s">
        <v>5454</v>
      </c>
      <c r="L1471" s="7" t="s">
        <v>26</v>
      </c>
      <c r="M1471" s="8" t="s">
        <v>5464</v>
      </c>
    </row>
    <row r="1472" spans="1:13">
      <c r="A1472" s="1">
        <v>1471</v>
      </c>
      <c r="B1472" s="1" t="str">
        <f t="shared" si="22"/>
        <v>23</v>
      </c>
      <c r="C1472" s="2">
        <v>5723405268</v>
      </c>
      <c r="D1472" s="4" t="s">
        <v>120</v>
      </c>
      <c r="E1472" s="5" t="s">
        <v>737</v>
      </c>
      <c r="F1472" s="6" t="s">
        <v>3218</v>
      </c>
      <c r="G1472" s="7" t="s">
        <v>119</v>
      </c>
      <c r="H1472" s="7" t="s">
        <v>324</v>
      </c>
      <c r="I1472" s="7"/>
      <c r="J1472" s="7" t="s">
        <v>5454</v>
      </c>
      <c r="K1472" s="7" t="s">
        <v>5454</v>
      </c>
      <c r="L1472" s="7" t="s">
        <v>26</v>
      </c>
      <c r="M1472" s="8" t="s">
        <v>5464</v>
      </c>
    </row>
    <row r="1473" spans="1:13">
      <c r="A1473" s="1">
        <v>1472</v>
      </c>
      <c r="B1473" s="1" t="str">
        <f t="shared" si="22"/>
        <v>23</v>
      </c>
      <c r="C1473" s="2">
        <v>5723404155</v>
      </c>
      <c r="D1473" s="4" t="s">
        <v>120</v>
      </c>
      <c r="E1473" s="5" t="s">
        <v>396</v>
      </c>
      <c r="F1473" s="6" t="s">
        <v>3219</v>
      </c>
      <c r="G1473" s="7" t="s">
        <v>119</v>
      </c>
      <c r="H1473" s="7" t="s">
        <v>322</v>
      </c>
      <c r="I1473" s="7"/>
      <c r="J1473" s="7" t="s">
        <v>311</v>
      </c>
      <c r="K1473" s="7" t="s">
        <v>311</v>
      </c>
      <c r="L1473" s="7" t="s">
        <v>26</v>
      </c>
      <c r="M1473" s="8" t="s">
        <v>5463</v>
      </c>
    </row>
    <row r="1474" spans="1:13">
      <c r="A1474" s="1">
        <v>1473</v>
      </c>
      <c r="B1474" s="1" t="str">
        <f t="shared" si="22"/>
        <v>23</v>
      </c>
      <c r="C1474" s="2">
        <v>5723404184</v>
      </c>
      <c r="D1474" s="4" t="s">
        <v>120</v>
      </c>
      <c r="E1474" s="5" t="s">
        <v>844</v>
      </c>
      <c r="F1474" s="6" t="s">
        <v>3220</v>
      </c>
      <c r="G1474" s="7" t="s">
        <v>119</v>
      </c>
      <c r="H1474" s="7" t="s">
        <v>322</v>
      </c>
      <c r="I1474" s="7"/>
      <c r="J1474" s="7" t="s">
        <v>311</v>
      </c>
      <c r="K1474" s="7" t="s">
        <v>311</v>
      </c>
      <c r="L1474" s="7" t="s">
        <v>26</v>
      </c>
      <c r="M1474" s="8" t="s">
        <v>5463</v>
      </c>
    </row>
    <row r="1475" spans="1:13">
      <c r="A1475" s="1">
        <v>1474</v>
      </c>
      <c r="B1475" s="1" t="str">
        <f t="shared" ref="B1475:B1538" si="23">MID(C1475,3,2)</f>
        <v>23</v>
      </c>
      <c r="C1475" s="2">
        <v>5723404214</v>
      </c>
      <c r="D1475" s="4" t="s">
        <v>120</v>
      </c>
      <c r="E1475" s="5" t="s">
        <v>1088</v>
      </c>
      <c r="F1475" s="6" t="s">
        <v>3221</v>
      </c>
      <c r="G1475" s="7" t="s">
        <v>119</v>
      </c>
      <c r="H1475" s="7" t="s">
        <v>324</v>
      </c>
      <c r="I1475" s="7"/>
      <c r="J1475" s="7" t="s">
        <v>5454</v>
      </c>
      <c r="K1475" s="7" t="s">
        <v>5454</v>
      </c>
      <c r="L1475" s="7" t="s">
        <v>26</v>
      </c>
      <c r="M1475" s="8" t="s">
        <v>5463</v>
      </c>
    </row>
    <row r="1476" spans="1:13">
      <c r="A1476" s="1">
        <v>1475</v>
      </c>
      <c r="B1476" s="1" t="str">
        <f t="shared" si="23"/>
        <v>23</v>
      </c>
      <c r="C1476" s="2">
        <v>5723404227</v>
      </c>
      <c r="D1476" s="4" t="s">
        <v>121</v>
      </c>
      <c r="E1476" s="5" t="s">
        <v>153</v>
      </c>
      <c r="F1476" s="6" t="s">
        <v>3222</v>
      </c>
      <c r="G1476" s="7" t="s">
        <v>119</v>
      </c>
      <c r="H1476" s="7" t="s">
        <v>324</v>
      </c>
      <c r="I1476" s="7"/>
      <c r="J1476" s="7" t="s">
        <v>1186</v>
      </c>
      <c r="K1476" s="7" t="s">
        <v>1186</v>
      </c>
      <c r="L1476" s="7" t="s">
        <v>26</v>
      </c>
      <c r="M1476" s="8" t="s">
        <v>5463</v>
      </c>
    </row>
    <row r="1477" spans="1:13">
      <c r="A1477" s="1">
        <v>1476</v>
      </c>
      <c r="B1477" s="1" t="str">
        <f t="shared" si="23"/>
        <v>23</v>
      </c>
      <c r="C1477" s="2">
        <v>5723404269</v>
      </c>
      <c r="D1477" s="4" t="s">
        <v>120</v>
      </c>
      <c r="E1477" s="5" t="s">
        <v>1165</v>
      </c>
      <c r="F1477" s="6" t="s">
        <v>3223</v>
      </c>
      <c r="G1477" s="7" t="s">
        <v>119</v>
      </c>
      <c r="H1477" s="7" t="s">
        <v>324</v>
      </c>
      <c r="I1477" s="7"/>
      <c r="J1477" s="7" t="s">
        <v>1186</v>
      </c>
      <c r="K1477" s="7" t="s">
        <v>1186</v>
      </c>
      <c r="L1477" s="7" t="s">
        <v>26</v>
      </c>
      <c r="M1477" s="8" t="s">
        <v>5463</v>
      </c>
    </row>
    <row r="1478" spans="1:13">
      <c r="A1478" s="1">
        <v>1477</v>
      </c>
      <c r="B1478" s="1" t="str">
        <f t="shared" si="23"/>
        <v>23</v>
      </c>
      <c r="C1478" s="2">
        <v>5723404308</v>
      </c>
      <c r="D1478" s="4" t="s">
        <v>120</v>
      </c>
      <c r="E1478" s="5" t="s">
        <v>3224</v>
      </c>
      <c r="F1478" s="6" t="s">
        <v>3225</v>
      </c>
      <c r="G1478" s="7" t="s">
        <v>119</v>
      </c>
      <c r="H1478" s="7" t="s">
        <v>324</v>
      </c>
      <c r="I1478" s="7"/>
      <c r="J1478" s="7" t="s">
        <v>1186</v>
      </c>
      <c r="K1478" s="7" t="s">
        <v>1186</v>
      </c>
      <c r="L1478" s="7" t="s">
        <v>26</v>
      </c>
      <c r="M1478" s="8" t="s">
        <v>5463</v>
      </c>
    </row>
    <row r="1479" spans="1:13">
      <c r="A1479" s="1">
        <v>1478</v>
      </c>
      <c r="B1479" s="1" t="str">
        <f t="shared" si="23"/>
        <v>23</v>
      </c>
      <c r="C1479" s="2">
        <v>5723404319</v>
      </c>
      <c r="D1479" s="4" t="s">
        <v>120</v>
      </c>
      <c r="E1479" s="5" t="s">
        <v>173</v>
      </c>
      <c r="F1479" s="6" t="s">
        <v>3226</v>
      </c>
      <c r="G1479" s="7" t="s">
        <v>119</v>
      </c>
      <c r="H1479" s="7" t="s">
        <v>324</v>
      </c>
      <c r="I1479" s="7"/>
      <c r="J1479" s="7" t="s">
        <v>1186</v>
      </c>
      <c r="K1479" s="7" t="s">
        <v>1186</v>
      </c>
      <c r="L1479" s="7" t="s">
        <v>26</v>
      </c>
      <c r="M1479" s="8" t="s">
        <v>5463</v>
      </c>
    </row>
    <row r="1480" spans="1:13">
      <c r="A1480" s="1">
        <v>1479</v>
      </c>
      <c r="B1480" s="1" t="str">
        <f t="shared" si="23"/>
        <v>23</v>
      </c>
      <c r="C1480" s="2">
        <v>5723405271</v>
      </c>
      <c r="D1480" s="4" t="s">
        <v>120</v>
      </c>
      <c r="E1480" s="5" t="s">
        <v>510</v>
      </c>
      <c r="F1480" s="6" t="s">
        <v>892</v>
      </c>
      <c r="G1480" s="7" t="s">
        <v>119</v>
      </c>
      <c r="H1480" s="7" t="s">
        <v>324</v>
      </c>
      <c r="I1480" s="7"/>
      <c r="J1480" s="7" t="s">
        <v>5454</v>
      </c>
      <c r="K1480" s="7" t="s">
        <v>5454</v>
      </c>
      <c r="L1480" s="7" t="s">
        <v>26</v>
      </c>
      <c r="M1480" s="8" t="s">
        <v>5464</v>
      </c>
    </row>
    <row r="1481" spans="1:13">
      <c r="A1481" s="1">
        <v>1480</v>
      </c>
      <c r="B1481" s="1" t="str">
        <f t="shared" si="23"/>
        <v>23</v>
      </c>
      <c r="C1481" s="2">
        <v>5723405343</v>
      </c>
      <c r="D1481" s="4" t="s">
        <v>120</v>
      </c>
      <c r="E1481" s="5" t="s">
        <v>1176</v>
      </c>
      <c r="F1481" s="6" t="s">
        <v>133</v>
      </c>
      <c r="G1481" s="7" t="s">
        <v>119</v>
      </c>
      <c r="H1481" s="7" t="s">
        <v>322</v>
      </c>
      <c r="I1481" s="7"/>
      <c r="J1481" s="7" t="s">
        <v>311</v>
      </c>
      <c r="K1481" s="7" t="s">
        <v>311</v>
      </c>
      <c r="L1481" s="7" t="s">
        <v>26</v>
      </c>
      <c r="M1481" s="8" t="s">
        <v>5464</v>
      </c>
    </row>
    <row r="1482" spans="1:13">
      <c r="A1482" s="1">
        <v>1481</v>
      </c>
      <c r="B1482" s="1" t="str">
        <f t="shared" si="23"/>
        <v>23</v>
      </c>
      <c r="C1482" s="2">
        <v>5723405381</v>
      </c>
      <c r="D1482" s="4" t="s">
        <v>120</v>
      </c>
      <c r="E1482" s="5" t="s">
        <v>1108</v>
      </c>
      <c r="F1482" s="6" t="s">
        <v>350</v>
      </c>
      <c r="G1482" s="7" t="s">
        <v>119</v>
      </c>
      <c r="H1482" s="7" t="s">
        <v>322</v>
      </c>
      <c r="I1482" s="7"/>
      <c r="J1482" s="7" t="s">
        <v>311</v>
      </c>
      <c r="K1482" s="7" t="s">
        <v>311</v>
      </c>
      <c r="L1482" s="7" t="s">
        <v>26</v>
      </c>
      <c r="M1482" s="8" t="s">
        <v>5464</v>
      </c>
    </row>
    <row r="1483" spans="1:13">
      <c r="A1483" s="1">
        <v>1482</v>
      </c>
      <c r="B1483" s="1" t="str">
        <f t="shared" si="23"/>
        <v>23</v>
      </c>
      <c r="C1483" s="2">
        <v>5723405428</v>
      </c>
      <c r="D1483" s="4" t="s">
        <v>121</v>
      </c>
      <c r="E1483" s="5" t="s">
        <v>3227</v>
      </c>
      <c r="F1483" s="6" t="s">
        <v>3228</v>
      </c>
      <c r="G1483" s="7" t="s">
        <v>119</v>
      </c>
      <c r="H1483" s="7" t="s">
        <v>322</v>
      </c>
      <c r="I1483" s="7"/>
      <c r="J1483" s="7" t="s">
        <v>311</v>
      </c>
      <c r="K1483" s="7" t="s">
        <v>311</v>
      </c>
      <c r="L1483" s="7" t="s">
        <v>26</v>
      </c>
      <c r="M1483" s="8" t="s">
        <v>5464</v>
      </c>
    </row>
    <row r="1484" spans="1:13">
      <c r="A1484" s="1">
        <v>1483</v>
      </c>
      <c r="B1484" s="1" t="str">
        <f t="shared" si="23"/>
        <v>23</v>
      </c>
      <c r="C1484" s="2">
        <v>5723403444</v>
      </c>
      <c r="D1484" s="4" t="s">
        <v>120</v>
      </c>
      <c r="E1484" s="5" t="s">
        <v>396</v>
      </c>
      <c r="F1484" s="6" t="s">
        <v>3229</v>
      </c>
      <c r="G1484" s="7" t="s">
        <v>119</v>
      </c>
      <c r="H1484" s="7" t="s">
        <v>324</v>
      </c>
      <c r="I1484" s="7"/>
      <c r="J1484" s="7" t="s">
        <v>1186</v>
      </c>
      <c r="K1484" s="7" t="s">
        <v>1186</v>
      </c>
      <c r="L1484" s="7" t="s">
        <v>26</v>
      </c>
      <c r="M1484" s="8" t="s">
        <v>5463</v>
      </c>
    </row>
    <row r="1485" spans="1:13">
      <c r="A1485" s="1">
        <v>1484</v>
      </c>
      <c r="B1485" s="1" t="str">
        <f t="shared" si="23"/>
        <v>23</v>
      </c>
      <c r="C1485" s="2">
        <v>5723405473</v>
      </c>
      <c r="D1485" s="4" t="s">
        <v>121</v>
      </c>
      <c r="E1485" s="5" t="s">
        <v>148</v>
      </c>
      <c r="F1485" s="6" t="s">
        <v>3230</v>
      </c>
      <c r="G1485" s="7" t="s">
        <v>119</v>
      </c>
      <c r="H1485" s="7" t="s">
        <v>324</v>
      </c>
      <c r="I1485" s="7"/>
      <c r="J1485" s="7" t="s">
        <v>1186</v>
      </c>
      <c r="K1485" s="7" t="s">
        <v>1186</v>
      </c>
      <c r="L1485" s="7" t="s">
        <v>26</v>
      </c>
      <c r="M1485" s="8" t="s">
        <v>5464</v>
      </c>
    </row>
    <row r="1486" spans="1:13">
      <c r="A1486" s="1">
        <v>1485</v>
      </c>
      <c r="B1486" s="1" t="str">
        <f t="shared" si="23"/>
        <v>23</v>
      </c>
      <c r="C1486" s="2">
        <v>5723400960</v>
      </c>
      <c r="D1486" s="4" t="s">
        <v>121</v>
      </c>
      <c r="E1486" s="5" t="s">
        <v>3231</v>
      </c>
      <c r="F1486" s="6" t="s">
        <v>3232</v>
      </c>
      <c r="G1486" s="7" t="s">
        <v>119</v>
      </c>
      <c r="H1486" s="7" t="s">
        <v>322</v>
      </c>
      <c r="I1486" s="7"/>
      <c r="J1486" s="7" t="s">
        <v>311</v>
      </c>
      <c r="K1486" s="7" t="s">
        <v>311</v>
      </c>
      <c r="L1486" s="7" t="s">
        <v>26</v>
      </c>
      <c r="M1486" s="8" t="s">
        <v>5463</v>
      </c>
    </row>
    <row r="1487" spans="1:13">
      <c r="A1487" s="1">
        <v>1486</v>
      </c>
      <c r="B1487" s="1" t="str">
        <f t="shared" si="23"/>
        <v>23</v>
      </c>
      <c r="C1487" s="2">
        <v>5723401088</v>
      </c>
      <c r="D1487" s="4" t="s">
        <v>120</v>
      </c>
      <c r="E1487" s="5" t="s">
        <v>129</v>
      </c>
      <c r="F1487" s="6" t="s">
        <v>3233</v>
      </c>
      <c r="G1487" s="7" t="s">
        <v>119</v>
      </c>
      <c r="H1487" s="7" t="s">
        <v>322</v>
      </c>
      <c r="I1487" s="7"/>
      <c r="J1487" s="7" t="s">
        <v>311</v>
      </c>
      <c r="K1487" s="7" t="s">
        <v>311</v>
      </c>
      <c r="L1487" s="7" t="s">
        <v>26</v>
      </c>
      <c r="M1487" s="8" t="s">
        <v>5463</v>
      </c>
    </row>
    <row r="1488" spans="1:13">
      <c r="A1488" s="1">
        <v>1487</v>
      </c>
      <c r="B1488" s="1" t="str">
        <f t="shared" si="23"/>
        <v>23</v>
      </c>
      <c r="C1488" s="2">
        <v>5723401129</v>
      </c>
      <c r="D1488" s="4" t="s">
        <v>120</v>
      </c>
      <c r="E1488" s="5" t="s">
        <v>3007</v>
      </c>
      <c r="F1488" s="6" t="s">
        <v>3234</v>
      </c>
      <c r="G1488" s="7" t="s">
        <v>119</v>
      </c>
      <c r="H1488" s="7" t="s">
        <v>322</v>
      </c>
      <c r="I1488" s="7"/>
      <c r="J1488" s="7" t="s">
        <v>311</v>
      </c>
      <c r="K1488" s="7" t="s">
        <v>311</v>
      </c>
      <c r="L1488" s="7" t="s">
        <v>26</v>
      </c>
      <c r="M1488" s="8" t="s">
        <v>5463</v>
      </c>
    </row>
    <row r="1489" spans="1:13">
      <c r="A1489" s="1">
        <v>1488</v>
      </c>
      <c r="B1489" s="1" t="str">
        <f t="shared" si="23"/>
        <v>23</v>
      </c>
      <c r="C1489" s="2">
        <v>5723401189</v>
      </c>
      <c r="D1489" s="4" t="s">
        <v>120</v>
      </c>
      <c r="E1489" s="5" t="s">
        <v>850</v>
      </c>
      <c r="F1489" s="6" t="s">
        <v>3235</v>
      </c>
      <c r="G1489" s="7" t="s">
        <v>119</v>
      </c>
      <c r="H1489" s="7" t="s">
        <v>322</v>
      </c>
      <c r="I1489" s="7"/>
      <c r="J1489" s="7" t="s">
        <v>311</v>
      </c>
      <c r="K1489" s="7" t="s">
        <v>311</v>
      </c>
      <c r="L1489" s="7" t="s">
        <v>26</v>
      </c>
      <c r="M1489" s="8" t="s">
        <v>5463</v>
      </c>
    </row>
    <row r="1490" spans="1:13">
      <c r="A1490" s="1">
        <v>1489</v>
      </c>
      <c r="B1490" s="1" t="str">
        <f t="shared" si="23"/>
        <v>23</v>
      </c>
      <c r="C1490" s="2">
        <v>5723405503</v>
      </c>
      <c r="D1490" s="4" t="s">
        <v>121</v>
      </c>
      <c r="E1490" s="5" t="s">
        <v>3236</v>
      </c>
      <c r="F1490" s="6" t="s">
        <v>3237</v>
      </c>
      <c r="G1490" s="7">
        <v>1</v>
      </c>
      <c r="H1490" s="7" t="s">
        <v>324</v>
      </c>
      <c r="I1490" s="7"/>
      <c r="J1490" s="7" t="s">
        <v>1186</v>
      </c>
      <c r="K1490" s="7" t="s">
        <v>1186</v>
      </c>
      <c r="L1490" s="7" t="s">
        <v>26</v>
      </c>
      <c r="M1490" s="8" t="s">
        <v>5464</v>
      </c>
    </row>
    <row r="1491" spans="1:13">
      <c r="A1491" s="1">
        <v>1490</v>
      </c>
      <c r="B1491" s="1" t="str">
        <f t="shared" si="23"/>
        <v>23</v>
      </c>
      <c r="C1491" s="2">
        <v>5723405549</v>
      </c>
      <c r="D1491" s="4" t="s">
        <v>120</v>
      </c>
      <c r="E1491" s="5" t="s">
        <v>391</v>
      </c>
      <c r="F1491" s="6" t="s">
        <v>3238</v>
      </c>
      <c r="G1491" s="7">
        <v>1</v>
      </c>
      <c r="H1491" s="7" t="s">
        <v>324</v>
      </c>
      <c r="I1491" s="7"/>
      <c r="J1491" s="7" t="s">
        <v>1186</v>
      </c>
      <c r="K1491" s="7" t="s">
        <v>1186</v>
      </c>
      <c r="L1491" s="7" t="s">
        <v>26</v>
      </c>
      <c r="M1491" s="8" t="s">
        <v>5464</v>
      </c>
    </row>
    <row r="1492" spans="1:13">
      <c r="A1492" s="1">
        <v>1491</v>
      </c>
      <c r="B1492" s="1" t="str">
        <f t="shared" si="23"/>
        <v>23</v>
      </c>
      <c r="C1492" s="2">
        <v>5723405558</v>
      </c>
      <c r="D1492" s="4" t="s">
        <v>121</v>
      </c>
      <c r="E1492" s="5" t="s">
        <v>3239</v>
      </c>
      <c r="F1492" s="6" t="s">
        <v>3240</v>
      </c>
      <c r="G1492" s="7">
        <v>1</v>
      </c>
      <c r="H1492" s="7" t="s">
        <v>324</v>
      </c>
      <c r="I1492" s="7"/>
      <c r="J1492" s="7" t="s">
        <v>1186</v>
      </c>
      <c r="K1492" s="7" t="s">
        <v>1186</v>
      </c>
      <c r="L1492" s="7" t="s">
        <v>26</v>
      </c>
      <c r="M1492" s="8" t="s">
        <v>5464</v>
      </c>
    </row>
    <row r="1493" spans="1:13">
      <c r="A1493" s="1">
        <v>1492</v>
      </c>
      <c r="B1493" s="1" t="str">
        <f t="shared" si="23"/>
        <v>23</v>
      </c>
      <c r="C1493" s="2">
        <v>5723600014</v>
      </c>
      <c r="D1493" s="4" t="s">
        <v>1191</v>
      </c>
      <c r="E1493" s="5" t="s">
        <v>428</v>
      </c>
      <c r="F1493" s="6" t="s">
        <v>3241</v>
      </c>
      <c r="G1493" s="7">
        <v>2</v>
      </c>
      <c r="H1493" s="7" t="s">
        <v>322</v>
      </c>
      <c r="I1493" s="7"/>
      <c r="J1493" s="7" t="s">
        <v>311</v>
      </c>
      <c r="K1493" s="7" t="s">
        <v>311</v>
      </c>
      <c r="L1493" s="7" t="s">
        <v>26</v>
      </c>
      <c r="M1493" s="8" t="s">
        <v>242</v>
      </c>
    </row>
    <row r="1494" spans="1:13">
      <c r="A1494" s="1">
        <v>1493</v>
      </c>
      <c r="B1494" s="1" t="str">
        <f t="shared" si="23"/>
        <v>23</v>
      </c>
      <c r="C1494" s="2">
        <v>5723405019</v>
      </c>
      <c r="D1494" s="4" t="s">
        <v>120</v>
      </c>
      <c r="E1494" s="5" t="s">
        <v>127</v>
      </c>
      <c r="F1494" s="6" t="s">
        <v>3242</v>
      </c>
      <c r="G1494" s="7">
        <v>2</v>
      </c>
      <c r="H1494" s="7" t="s">
        <v>322</v>
      </c>
      <c r="I1494" s="7"/>
      <c r="J1494" s="7" t="s">
        <v>311</v>
      </c>
      <c r="K1494" s="7" t="s">
        <v>311</v>
      </c>
      <c r="L1494" s="7" t="s">
        <v>26</v>
      </c>
      <c r="M1494" s="8" t="s">
        <v>5463</v>
      </c>
    </row>
    <row r="1495" spans="1:13">
      <c r="A1495" s="1">
        <v>1494</v>
      </c>
      <c r="B1495" s="1" t="str">
        <f t="shared" si="23"/>
        <v>23</v>
      </c>
      <c r="C1495" s="2">
        <v>5723402487</v>
      </c>
      <c r="D1495" s="4" t="s">
        <v>120</v>
      </c>
      <c r="E1495" s="5" t="s">
        <v>3243</v>
      </c>
      <c r="F1495" s="6" t="s">
        <v>3244</v>
      </c>
      <c r="G1495" s="7">
        <v>2</v>
      </c>
      <c r="H1495" s="7" t="s">
        <v>324</v>
      </c>
      <c r="I1495" s="7"/>
      <c r="J1495" s="7" t="s">
        <v>1186</v>
      </c>
      <c r="K1495" s="7" t="s">
        <v>1186</v>
      </c>
      <c r="L1495" s="7" t="s">
        <v>26</v>
      </c>
      <c r="M1495" s="8" t="s">
        <v>5463</v>
      </c>
    </row>
    <row r="1496" spans="1:13">
      <c r="A1496" s="1">
        <v>1495</v>
      </c>
      <c r="B1496" s="1" t="str">
        <f t="shared" si="23"/>
        <v>23</v>
      </c>
      <c r="C1496" s="2">
        <v>5723402494</v>
      </c>
      <c r="D1496" s="4" t="s">
        <v>120</v>
      </c>
      <c r="E1496" s="5" t="s">
        <v>485</v>
      </c>
      <c r="F1496" s="6" t="s">
        <v>1117</v>
      </c>
      <c r="G1496" s="7" t="s">
        <v>119</v>
      </c>
      <c r="H1496" s="7" t="s">
        <v>324</v>
      </c>
      <c r="I1496" s="7"/>
      <c r="J1496" s="7" t="s">
        <v>1186</v>
      </c>
      <c r="K1496" s="7" t="s">
        <v>1186</v>
      </c>
      <c r="L1496" s="7" t="s">
        <v>26</v>
      </c>
      <c r="M1496" s="8" t="s">
        <v>5463</v>
      </c>
    </row>
    <row r="1497" spans="1:13">
      <c r="A1497" s="1">
        <v>1496</v>
      </c>
      <c r="B1497" s="1" t="str">
        <f t="shared" si="23"/>
        <v>23</v>
      </c>
      <c r="C1497" s="2">
        <v>5723402548</v>
      </c>
      <c r="D1497" s="4" t="s">
        <v>120</v>
      </c>
      <c r="E1497" s="5" t="s">
        <v>3245</v>
      </c>
      <c r="F1497" s="6" t="s">
        <v>3246</v>
      </c>
      <c r="G1497" s="7" t="s">
        <v>119</v>
      </c>
      <c r="H1497" s="7" t="s">
        <v>324</v>
      </c>
      <c r="I1497" s="7"/>
      <c r="J1497" s="7" t="s">
        <v>1186</v>
      </c>
      <c r="K1497" s="7" t="s">
        <v>1186</v>
      </c>
      <c r="L1497" s="7" t="s">
        <v>26</v>
      </c>
      <c r="M1497" s="8" t="s">
        <v>5463</v>
      </c>
    </row>
    <row r="1498" spans="1:13">
      <c r="A1498" s="1">
        <v>1497</v>
      </c>
      <c r="B1498" s="1" t="str">
        <f t="shared" si="23"/>
        <v>23</v>
      </c>
      <c r="C1498" s="2">
        <v>5723402557</v>
      </c>
      <c r="D1498" s="4" t="s">
        <v>121</v>
      </c>
      <c r="E1498" s="5" t="s">
        <v>340</v>
      </c>
      <c r="F1498" s="6" t="s">
        <v>3247</v>
      </c>
      <c r="G1498" s="7" t="s">
        <v>119</v>
      </c>
      <c r="H1498" s="7" t="s">
        <v>324</v>
      </c>
      <c r="I1498" s="7"/>
      <c r="J1498" s="7" t="s">
        <v>1186</v>
      </c>
      <c r="K1498" s="7" t="s">
        <v>1186</v>
      </c>
      <c r="L1498" s="7" t="s">
        <v>26</v>
      </c>
      <c r="M1498" s="8" t="s">
        <v>5463</v>
      </c>
    </row>
    <row r="1499" spans="1:13">
      <c r="A1499" s="1">
        <v>1498</v>
      </c>
      <c r="B1499" s="1" t="str">
        <f t="shared" si="23"/>
        <v>23</v>
      </c>
      <c r="C1499" s="2">
        <v>5723402568</v>
      </c>
      <c r="D1499" s="4" t="s">
        <v>121</v>
      </c>
      <c r="E1499" s="5" t="s">
        <v>3248</v>
      </c>
      <c r="F1499" s="6" t="s">
        <v>605</v>
      </c>
      <c r="G1499" s="7" t="s">
        <v>119</v>
      </c>
      <c r="H1499" s="7" t="s">
        <v>324</v>
      </c>
      <c r="I1499" s="7"/>
      <c r="J1499" s="7" t="s">
        <v>1186</v>
      </c>
      <c r="K1499" s="7" t="s">
        <v>1186</v>
      </c>
      <c r="L1499" s="7" t="s">
        <v>26</v>
      </c>
      <c r="M1499" s="8" t="s">
        <v>5463</v>
      </c>
    </row>
    <row r="1500" spans="1:13">
      <c r="A1500" s="1">
        <v>1499</v>
      </c>
      <c r="B1500" s="1" t="str">
        <f t="shared" si="23"/>
        <v>23</v>
      </c>
      <c r="C1500" s="2">
        <v>5723402672</v>
      </c>
      <c r="D1500" s="4" t="s">
        <v>120</v>
      </c>
      <c r="E1500" s="5" t="s">
        <v>808</v>
      </c>
      <c r="F1500" s="6" t="s">
        <v>3249</v>
      </c>
      <c r="G1500" s="7" t="s">
        <v>119</v>
      </c>
      <c r="H1500" s="7" t="s">
        <v>324</v>
      </c>
      <c r="I1500" s="7"/>
      <c r="J1500" s="7" t="s">
        <v>1186</v>
      </c>
      <c r="K1500" s="7" t="s">
        <v>1186</v>
      </c>
      <c r="L1500" s="7" t="s">
        <v>26</v>
      </c>
      <c r="M1500" s="8" t="s">
        <v>5463</v>
      </c>
    </row>
    <row r="1501" spans="1:13">
      <c r="A1501" s="1">
        <v>1500</v>
      </c>
      <c r="B1501" s="1" t="str">
        <f t="shared" si="23"/>
        <v>23</v>
      </c>
      <c r="C1501" s="2">
        <v>5723400072</v>
      </c>
      <c r="D1501" s="4" t="s">
        <v>121</v>
      </c>
      <c r="E1501" s="5" t="s">
        <v>636</v>
      </c>
      <c r="F1501" s="6" t="s">
        <v>3250</v>
      </c>
      <c r="G1501" s="7" t="s">
        <v>119</v>
      </c>
      <c r="H1501" s="7" t="s">
        <v>324</v>
      </c>
      <c r="I1501" s="7"/>
      <c r="J1501" s="7" t="s">
        <v>5454</v>
      </c>
      <c r="K1501" s="7" t="s">
        <v>5454</v>
      </c>
      <c r="L1501" s="7" t="s">
        <v>26</v>
      </c>
      <c r="M1501" s="8" t="s">
        <v>5463</v>
      </c>
    </row>
    <row r="1502" spans="1:13">
      <c r="A1502" s="1">
        <v>1501</v>
      </c>
      <c r="B1502" s="1" t="str">
        <f t="shared" si="23"/>
        <v>23</v>
      </c>
      <c r="C1502" s="2">
        <v>5723400140</v>
      </c>
      <c r="D1502" s="4" t="s">
        <v>120</v>
      </c>
      <c r="E1502" s="5" t="s">
        <v>850</v>
      </c>
      <c r="F1502" s="6" t="s">
        <v>3251</v>
      </c>
      <c r="G1502" s="7" t="s">
        <v>119</v>
      </c>
      <c r="H1502" s="7" t="s">
        <v>324</v>
      </c>
      <c r="I1502" s="7"/>
      <c r="J1502" s="7" t="s">
        <v>5454</v>
      </c>
      <c r="K1502" s="7" t="s">
        <v>5454</v>
      </c>
      <c r="L1502" s="7" t="s">
        <v>26</v>
      </c>
      <c r="M1502" s="8" t="s">
        <v>5463</v>
      </c>
    </row>
    <row r="1503" spans="1:13">
      <c r="A1503" s="1">
        <v>1502</v>
      </c>
      <c r="B1503" s="1" t="str">
        <f t="shared" si="23"/>
        <v>23</v>
      </c>
      <c r="C1503" s="2">
        <v>5723400159</v>
      </c>
      <c r="D1503" s="4" t="s">
        <v>121</v>
      </c>
      <c r="E1503" s="5" t="s">
        <v>490</v>
      </c>
      <c r="F1503" s="6" t="s">
        <v>3252</v>
      </c>
      <c r="G1503" s="7" t="s">
        <v>119</v>
      </c>
      <c r="H1503" s="7" t="s">
        <v>324</v>
      </c>
      <c r="I1503" s="7"/>
      <c r="J1503" s="7" t="s">
        <v>5454</v>
      </c>
      <c r="K1503" s="7" t="s">
        <v>5454</v>
      </c>
      <c r="L1503" s="7" t="s">
        <v>26</v>
      </c>
      <c r="M1503" s="8" t="s">
        <v>5463</v>
      </c>
    </row>
    <row r="1504" spans="1:13">
      <c r="A1504" s="1">
        <v>1503</v>
      </c>
      <c r="B1504" s="1" t="str">
        <f t="shared" si="23"/>
        <v>23</v>
      </c>
      <c r="C1504" s="2">
        <v>5723401679</v>
      </c>
      <c r="D1504" s="4" t="s">
        <v>121</v>
      </c>
      <c r="E1504" s="5" t="s">
        <v>1659</v>
      </c>
      <c r="F1504" s="6" t="s">
        <v>3253</v>
      </c>
      <c r="G1504" s="7" t="s">
        <v>119</v>
      </c>
      <c r="H1504" s="7" t="s">
        <v>322</v>
      </c>
      <c r="I1504" s="7"/>
      <c r="J1504" s="7" t="s">
        <v>311</v>
      </c>
      <c r="K1504" s="7" t="s">
        <v>311</v>
      </c>
      <c r="L1504" s="7" t="s">
        <v>26</v>
      </c>
      <c r="M1504" s="8" t="s">
        <v>5463</v>
      </c>
    </row>
    <row r="1505" spans="1:13">
      <c r="A1505" s="1">
        <v>1504</v>
      </c>
      <c r="B1505" s="1" t="str">
        <f t="shared" si="23"/>
        <v>23</v>
      </c>
      <c r="C1505" s="2">
        <v>5723401714</v>
      </c>
      <c r="D1505" s="4" t="s">
        <v>120</v>
      </c>
      <c r="E1505" s="5" t="s">
        <v>880</v>
      </c>
      <c r="F1505" s="6" t="s">
        <v>3254</v>
      </c>
      <c r="G1505" s="7" t="s">
        <v>119</v>
      </c>
      <c r="H1505" s="7" t="s">
        <v>324</v>
      </c>
      <c r="I1505" s="7"/>
      <c r="J1505" s="7" t="s">
        <v>5454</v>
      </c>
      <c r="K1505" s="7" t="s">
        <v>5454</v>
      </c>
      <c r="L1505" s="7" t="s">
        <v>26</v>
      </c>
      <c r="M1505" s="8" t="s">
        <v>5463</v>
      </c>
    </row>
    <row r="1506" spans="1:13">
      <c r="A1506" s="1">
        <v>1505</v>
      </c>
      <c r="B1506" s="1" t="str">
        <f t="shared" si="23"/>
        <v>23</v>
      </c>
      <c r="C1506" s="2">
        <v>5723401732</v>
      </c>
      <c r="D1506" s="4" t="s">
        <v>120</v>
      </c>
      <c r="E1506" s="5" t="s">
        <v>475</v>
      </c>
      <c r="F1506" s="6" t="s">
        <v>1143</v>
      </c>
      <c r="G1506" s="7" t="s">
        <v>119</v>
      </c>
      <c r="H1506" s="7" t="s">
        <v>322</v>
      </c>
      <c r="I1506" s="7"/>
      <c r="J1506" s="7" t="s">
        <v>311</v>
      </c>
      <c r="K1506" s="7" t="s">
        <v>311</v>
      </c>
      <c r="L1506" s="7" t="s">
        <v>26</v>
      </c>
      <c r="M1506" s="8" t="s">
        <v>5463</v>
      </c>
    </row>
    <row r="1507" spans="1:13">
      <c r="A1507" s="1">
        <v>1506</v>
      </c>
      <c r="B1507" s="1" t="str">
        <f t="shared" si="23"/>
        <v>23</v>
      </c>
      <c r="C1507" s="2">
        <v>5723401758</v>
      </c>
      <c r="D1507" s="4" t="s">
        <v>120</v>
      </c>
      <c r="E1507" s="5" t="s">
        <v>3255</v>
      </c>
      <c r="F1507" s="6" t="s">
        <v>3256</v>
      </c>
      <c r="G1507" s="7" t="s">
        <v>119</v>
      </c>
      <c r="H1507" s="7" t="s">
        <v>322</v>
      </c>
      <c r="I1507" s="7"/>
      <c r="J1507" s="7" t="s">
        <v>311</v>
      </c>
      <c r="K1507" s="7" t="s">
        <v>311</v>
      </c>
      <c r="L1507" s="7" t="s">
        <v>26</v>
      </c>
      <c r="M1507" s="8" t="s">
        <v>5463</v>
      </c>
    </row>
    <row r="1508" spans="1:13">
      <c r="A1508" s="1">
        <v>1507</v>
      </c>
      <c r="B1508" s="1" t="str">
        <f t="shared" si="23"/>
        <v>23</v>
      </c>
      <c r="C1508" s="2">
        <v>5723401772</v>
      </c>
      <c r="D1508" s="4" t="s">
        <v>120</v>
      </c>
      <c r="E1508" s="5" t="s">
        <v>3257</v>
      </c>
      <c r="F1508" s="6" t="s">
        <v>1242</v>
      </c>
      <c r="G1508" s="7" t="s">
        <v>119</v>
      </c>
      <c r="H1508" s="7" t="s">
        <v>322</v>
      </c>
      <c r="I1508" s="7"/>
      <c r="J1508" s="7" t="s">
        <v>311</v>
      </c>
      <c r="K1508" s="7" t="s">
        <v>311</v>
      </c>
      <c r="L1508" s="7" t="s">
        <v>26</v>
      </c>
      <c r="M1508" s="8" t="s">
        <v>5463</v>
      </c>
    </row>
    <row r="1509" spans="1:13">
      <c r="A1509" s="1">
        <v>1508</v>
      </c>
      <c r="B1509" s="1" t="str">
        <f t="shared" si="23"/>
        <v>23</v>
      </c>
      <c r="C1509" s="2">
        <v>5723401787</v>
      </c>
      <c r="D1509" s="4" t="s">
        <v>121</v>
      </c>
      <c r="E1509" s="5" t="s">
        <v>376</v>
      </c>
      <c r="F1509" s="6" t="s">
        <v>320</v>
      </c>
      <c r="G1509" s="7" t="s">
        <v>119</v>
      </c>
      <c r="H1509" s="7" t="s">
        <v>322</v>
      </c>
      <c r="I1509" s="7"/>
      <c r="J1509" s="7" t="s">
        <v>311</v>
      </c>
      <c r="K1509" s="7" t="s">
        <v>311</v>
      </c>
      <c r="L1509" s="7" t="s">
        <v>26</v>
      </c>
      <c r="M1509" s="8" t="s">
        <v>5463</v>
      </c>
    </row>
    <row r="1510" spans="1:13">
      <c r="A1510" s="1">
        <v>1509</v>
      </c>
      <c r="B1510" s="1" t="str">
        <f t="shared" si="23"/>
        <v>23</v>
      </c>
      <c r="C1510" s="2">
        <v>5723401808</v>
      </c>
      <c r="D1510" s="4" t="s">
        <v>120</v>
      </c>
      <c r="E1510" s="5" t="s">
        <v>3258</v>
      </c>
      <c r="F1510" s="6" t="s">
        <v>3259</v>
      </c>
      <c r="G1510" s="7" t="s">
        <v>119</v>
      </c>
      <c r="H1510" s="7" t="s">
        <v>322</v>
      </c>
      <c r="I1510" s="7"/>
      <c r="J1510" s="7" t="s">
        <v>311</v>
      </c>
      <c r="K1510" s="7" t="s">
        <v>311</v>
      </c>
      <c r="L1510" s="7" t="s">
        <v>26</v>
      </c>
      <c r="M1510" s="8" t="s">
        <v>5463</v>
      </c>
    </row>
    <row r="1511" spans="1:13">
      <c r="A1511" s="1">
        <v>1510</v>
      </c>
      <c r="B1511" s="1" t="str">
        <f t="shared" si="23"/>
        <v>23</v>
      </c>
      <c r="C1511" s="2">
        <v>5723401822</v>
      </c>
      <c r="D1511" s="4" t="s">
        <v>120</v>
      </c>
      <c r="E1511" s="5" t="s">
        <v>3260</v>
      </c>
      <c r="F1511" s="6" t="s">
        <v>3261</v>
      </c>
      <c r="G1511" s="7" t="s">
        <v>119</v>
      </c>
      <c r="H1511" s="7" t="s">
        <v>322</v>
      </c>
      <c r="I1511" s="7"/>
      <c r="J1511" s="7" t="s">
        <v>311</v>
      </c>
      <c r="K1511" s="7" t="s">
        <v>311</v>
      </c>
      <c r="L1511" s="7" t="s">
        <v>26</v>
      </c>
      <c r="M1511" s="8" t="s">
        <v>5463</v>
      </c>
    </row>
    <row r="1512" spans="1:13">
      <c r="A1512" s="1">
        <v>1511</v>
      </c>
      <c r="B1512" s="1" t="str">
        <f t="shared" si="23"/>
        <v>23</v>
      </c>
      <c r="C1512" s="2">
        <v>5723401844</v>
      </c>
      <c r="D1512" s="4" t="s">
        <v>120</v>
      </c>
      <c r="E1512" s="5" t="s">
        <v>3262</v>
      </c>
      <c r="F1512" s="6" t="s">
        <v>122</v>
      </c>
      <c r="G1512" s="7" t="s">
        <v>119</v>
      </c>
      <c r="H1512" s="7" t="s">
        <v>322</v>
      </c>
      <c r="I1512" s="7"/>
      <c r="J1512" s="7" t="s">
        <v>311</v>
      </c>
      <c r="K1512" s="7" t="s">
        <v>311</v>
      </c>
      <c r="L1512" s="7" t="s">
        <v>26</v>
      </c>
      <c r="M1512" s="8" t="s">
        <v>5463</v>
      </c>
    </row>
    <row r="1513" spans="1:13">
      <c r="A1513" s="1">
        <v>1512</v>
      </c>
      <c r="B1513" s="1" t="str">
        <f t="shared" si="23"/>
        <v>23</v>
      </c>
      <c r="C1513" s="2">
        <v>5723401877</v>
      </c>
      <c r="D1513" s="4" t="s">
        <v>120</v>
      </c>
      <c r="E1513" s="5" t="s">
        <v>3263</v>
      </c>
      <c r="F1513" s="6" t="s">
        <v>3264</v>
      </c>
      <c r="G1513" s="7" t="s">
        <v>119</v>
      </c>
      <c r="H1513" s="7" t="s">
        <v>322</v>
      </c>
      <c r="I1513" s="7"/>
      <c r="J1513" s="7" t="s">
        <v>311</v>
      </c>
      <c r="K1513" s="7" t="s">
        <v>311</v>
      </c>
      <c r="L1513" s="7" t="s">
        <v>26</v>
      </c>
      <c r="M1513" s="8" t="s">
        <v>5463</v>
      </c>
    </row>
    <row r="1514" spans="1:13">
      <c r="A1514" s="1">
        <v>1513</v>
      </c>
      <c r="B1514" s="1" t="str">
        <f t="shared" si="23"/>
        <v>23</v>
      </c>
      <c r="C1514" s="2">
        <v>5723401882</v>
      </c>
      <c r="D1514" s="4" t="s">
        <v>120</v>
      </c>
      <c r="E1514" s="5" t="s">
        <v>3265</v>
      </c>
      <c r="F1514" s="6" t="s">
        <v>3266</v>
      </c>
      <c r="G1514" s="7" t="s">
        <v>119</v>
      </c>
      <c r="H1514" s="7" t="s">
        <v>322</v>
      </c>
      <c r="I1514" s="7"/>
      <c r="J1514" s="7" t="s">
        <v>311</v>
      </c>
      <c r="K1514" s="7" t="s">
        <v>311</v>
      </c>
      <c r="L1514" s="7" t="s">
        <v>26</v>
      </c>
      <c r="M1514" s="8" t="s">
        <v>5463</v>
      </c>
    </row>
    <row r="1515" spans="1:13">
      <c r="A1515" s="1">
        <v>1514</v>
      </c>
      <c r="B1515" s="1" t="str">
        <f t="shared" si="23"/>
        <v>23</v>
      </c>
      <c r="C1515" s="2">
        <v>5723403507</v>
      </c>
      <c r="D1515" s="4" t="s">
        <v>120</v>
      </c>
      <c r="E1515" s="5" t="s">
        <v>844</v>
      </c>
      <c r="F1515" s="6" t="s">
        <v>3267</v>
      </c>
      <c r="G1515" s="7" t="s">
        <v>119</v>
      </c>
      <c r="H1515" s="7" t="s">
        <v>324</v>
      </c>
      <c r="I1515" s="7"/>
      <c r="J1515" s="7" t="s">
        <v>1186</v>
      </c>
      <c r="K1515" s="7" t="s">
        <v>1186</v>
      </c>
      <c r="L1515" s="7" t="s">
        <v>26</v>
      </c>
      <c r="M1515" s="8" t="s">
        <v>5463</v>
      </c>
    </row>
    <row r="1516" spans="1:13">
      <c r="A1516" s="1">
        <v>1515</v>
      </c>
      <c r="B1516" s="1" t="str">
        <f t="shared" si="23"/>
        <v>23</v>
      </c>
      <c r="C1516" s="2">
        <v>5723403536</v>
      </c>
      <c r="D1516" s="4" t="s">
        <v>120</v>
      </c>
      <c r="E1516" s="5" t="s">
        <v>923</v>
      </c>
      <c r="F1516" s="6" t="s">
        <v>3268</v>
      </c>
      <c r="G1516" s="7" t="s">
        <v>119</v>
      </c>
      <c r="H1516" s="7" t="s">
        <v>324</v>
      </c>
      <c r="I1516" s="7"/>
      <c r="J1516" s="7" t="s">
        <v>1186</v>
      </c>
      <c r="K1516" s="7" t="s">
        <v>1186</v>
      </c>
      <c r="L1516" s="7" t="s">
        <v>26</v>
      </c>
      <c r="M1516" s="8" t="s">
        <v>5463</v>
      </c>
    </row>
    <row r="1517" spans="1:13">
      <c r="A1517" s="1">
        <v>1516</v>
      </c>
      <c r="B1517" s="1" t="str">
        <f t="shared" si="23"/>
        <v>23</v>
      </c>
      <c r="C1517" s="2">
        <v>5723403543</v>
      </c>
      <c r="D1517" s="4" t="s">
        <v>120</v>
      </c>
      <c r="E1517" s="5" t="s">
        <v>3269</v>
      </c>
      <c r="F1517" s="6" t="s">
        <v>3270</v>
      </c>
      <c r="G1517" s="7" t="s">
        <v>119</v>
      </c>
      <c r="H1517" s="7" t="s">
        <v>324</v>
      </c>
      <c r="I1517" s="7"/>
      <c r="J1517" s="7" t="s">
        <v>1186</v>
      </c>
      <c r="K1517" s="7" t="s">
        <v>1186</v>
      </c>
      <c r="L1517" s="7" t="s">
        <v>26</v>
      </c>
      <c r="M1517" s="8" t="s">
        <v>5463</v>
      </c>
    </row>
    <row r="1518" spans="1:13">
      <c r="A1518" s="1">
        <v>1517</v>
      </c>
      <c r="B1518" s="1" t="str">
        <f t="shared" si="23"/>
        <v>23</v>
      </c>
      <c r="C1518" s="2">
        <v>5723403552</v>
      </c>
      <c r="D1518" s="4" t="s">
        <v>121</v>
      </c>
      <c r="E1518" s="5" t="s">
        <v>3271</v>
      </c>
      <c r="F1518" s="6" t="s">
        <v>3272</v>
      </c>
      <c r="G1518" s="7" t="s">
        <v>119</v>
      </c>
      <c r="H1518" s="7" t="s">
        <v>324</v>
      </c>
      <c r="I1518" s="7"/>
      <c r="J1518" s="7" t="s">
        <v>1186</v>
      </c>
      <c r="K1518" s="7" t="s">
        <v>1186</v>
      </c>
      <c r="L1518" s="7" t="s">
        <v>26</v>
      </c>
      <c r="M1518" s="8" t="s">
        <v>5463</v>
      </c>
    </row>
    <row r="1519" spans="1:13">
      <c r="A1519" s="1">
        <v>1518</v>
      </c>
      <c r="B1519" s="1" t="str">
        <f t="shared" si="23"/>
        <v>23</v>
      </c>
      <c r="C1519" s="2">
        <v>5723403576</v>
      </c>
      <c r="D1519" s="4" t="s">
        <v>120</v>
      </c>
      <c r="E1519" s="5" t="s">
        <v>277</v>
      </c>
      <c r="F1519" s="6" t="s">
        <v>3273</v>
      </c>
      <c r="G1519" s="7" t="s">
        <v>119</v>
      </c>
      <c r="H1519" s="7" t="s">
        <v>324</v>
      </c>
      <c r="I1519" s="7"/>
      <c r="J1519" s="7" t="s">
        <v>1186</v>
      </c>
      <c r="K1519" s="7" t="s">
        <v>1186</v>
      </c>
      <c r="L1519" s="7" t="s">
        <v>26</v>
      </c>
      <c r="M1519" s="8" t="s">
        <v>5463</v>
      </c>
    </row>
    <row r="1520" spans="1:13">
      <c r="A1520" s="1">
        <v>1519</v>
      </c>
      <c r="B1520" s="1" t="str">
        <f t="shared" si="23"/>
        <v>23</v>
      </c>
      <c r="C1520" s="2">
        <v>5723403622</v>
      </c>
      <c r="D1520" s="4" t="s">
        <v>120</v>
      </c>
      <c r="E1520" s="5" t="s">
        <v>3274</v>
      </c>
      <c r="F1520" s="6" t="s">
        <v>3275</v>
      </c>
      <c r="G1520" s="7" t="s">
        <v>119</v>
      </c>
      <c r="H1520" s="7" t="s">
        <v>324</v>
      </c>
      <c r="I1520" s="7"/>
      <c r="J1520" s="7" t="s">
        <v>5454</v>
      </c>
      <c r="K1520" s="7" t="s">
        <v>5454</v>
      </c>
      <c r="L1520" s="7" t="s">
        <v>26</v>
      </c>
      <c r="M1520" s="8" t="s">
        <v>5463</v>
      </c>
    </row>
    <row r="1521" spans="1:13">
      <c r="A1521" s="1">
        <v>1520</v>
      </c>
      <c r="B1521" s="1" t="str">
        <f t="shared" si="23"/>
        <v>23</v>
      </c>
      <c r="C1521" s="2">
        <v>5723403637</v>
      </c>
      <c r="D1521" s="4" t="s">
        <v>121</v>
      </c>
      <c r="E1521" s="5" t="s">
        <v>640</v>
      </c>
      <c r="F1521" s="6" t="s">
        <v>3276</v>
      </c>
      <c r="G1521" s="7" t="s">
        <v>119</v>
      </c>
      <c r="H1521" s="7" t="s">
        <v>324</v>
      </c>
      <c r="I1521" s="7"/>
      <c r="J1521" s="7" t="s">
        <v>5454</v>
      </c>
      <c r="K1521" s="7" t="s">
        <v>5454</v>
      </c>
      <c r="L1521" s="7" t="s">
        <v>26</v>
      </c>
      <c r="M1521" s="8" t="s">
        <v>5463</v>
      </c>
    </row>
    <row r="1522" spans="1:13">
      <c r="A1522" s="1">
        <v>1521</v>
      </c>
      <c r="B1522" s="1" t="str">
        <f t="shared" si="23"/>
        <v>23</v>
      </c>
      <c r="C1522" s="2">
        <v>5723403677</v>
      </c>
      <c r="D1522" s="4" t="s">
        <v>120</v>
      </c>
      <c r="E1522" s="5" t="s">
        <v>1017</v>
      </c>
      <c r="F1522" s="6" t="s">
        <v>3277</v>
      </c>
      <c r="G1522" s="7" t="s">
        <v>119</v>
      </c>
      <c r="H1522" s="7" t="s">
        <v>324</v>
      </c>
      <c r="I1522" s="7"/>
      <c r="J1522" s="7" t="s">
        <v>5454</v>
      </c>
      <c r="K1522" s="7" t="s">
        <v>5454</v>
      </c>
      <c r="L1522" s="7" t="s">
        <v>26</v>
      </c>
      <c r="M1522" s="8" t="s">
        <v>5463</v>
      </c>
    </row>
    <row r="1523" spans="1:13">
      <c r="A1523" s="1">
        <v>1522</v>
      </c>
      <c r="B1523" s="1" t="str">
        <f t="shared" si="23"/>
        <v>23</v>
      </c>
      <c r="C1523" s="2">
        <v>5723400218</v>
      </c>
      <c r="D1523" s="4" t="s">
        <v>120</v>
      </c>
      <c r="E1523" s="5" t="s">
        <v>3278</v>
      </c>
      <c r="F1523" s="6" t="s">
        <v>3279</v>
      </c>
      <c r="G1523" s="7" t="s">
        <v>119</v>
      </c>
      <c r="H1523" s="7" t="s">
        <v>324</v>
      </c>
      <c r="I1523" s="7"/>
      <c r="J1523" s="7" t="s">
        <v>5454</v>
      </c>
      <c r="K1523" s="7" t="s">
        <v>5454</v>
      </c>
      <c r="L1523" s="7" t="s">
        <v>26</v>
      </c>
      <c r="M1523" s="8" t="s">
        <v>5463</v>
      </c>
    </row>
    <row r="1524" spans="1:13">
      <c r="A1524" s="1">
        <v>1523</v>
      </c>
      <c r="B1524" s="1" t="str">
        <f t="shared" si="23"/>
        <v>23</v>
      </c>
      <c r="C1524" s="2">
        <v>5723400276</v>
      </c>
      <c r="D1524" s="4" t="s">
        <v>120</v>
      </c>
      <c r="E1524" s="5" t="s">
        <v>3280</v>
      </c>
      <c r="F1524" s="6" t="s">
        <v>3281</v>
      </c>
      <c r="G1524" s="7" t="s">
        <v>119</v>
      </c>
      <c r="H1524" s="7" t="s">
        <v>324</v>
      </c>
      <c r="I1524" s="7"/>
      <c r="J1524" s="7" t="s">
        <v>5454</v>
      </c>
      <c r="K1524" s="7" t="s">
        <v>5454</v>
      </c>
      <c r="L1524" s="7" t="s">
        <v>26</v>
      </c>
      <c r="M1524" s="8" t="s">
        <v>5463</v>
      </c>
    </row>
    <row r="1525" spans="1:13">
      <c r="A1525" s="1">
        <v>1524</v>
      </c>
      <c r="B1525" s="1" t="str">
        <f t="shared" si="23"/>
        <v>23</v>
      </c>
      <c r="C1525" s="2">
        <v>5723400281</v>
      </c>
      <c r="D1525" s="4" t="s">
        <v>120</v>
      </c>
      <c r="E1525" s="5" t="s">
        <v>3282</v>
      </c>
      <c r="F1525" s="6" t="s">
        <v>3283</v>
      </c>
      <c r="G1525" s="7" t="s">
        <v>119</v>
      </c>
      <c r="H1525" s="7" t="s">
        <v>324</v>
      </c>
      <c r="I1525" s="7"/>
      <c r="J1525" s="7" t="s">
        <v>5454</v>
      </c>
      <c r="K1525" s="7" t="s">
        <v>5454</v>
      </c>
      <c r="L1525" s="7" t="s">
        <v>26</v>
      </c>
      <c r="M1525" s="8" t="s">
        <v>5463</v>
      </c>
    </row>
    <row r="1526" spans="1:13">
      <c r="A1526" s="1">
        <v>1525</v>
      </c>
      <c r="B1526" s="1" t="str">
        <f t="shared" si="23"/>
        <v>23</v>
      </c>
      <c r="C1526" s="2">
        <v>5723400302</v>
      </c>
      <c r="D1526" s="4" t="s">
        <v>121</v>
      </c>
      <c r="E1526" s="5" t="s">
        <v>3284</v>
      </c>
      <c r="F1526" s="6" t="s">
        <v>3285</v>
      </c>
      <c r="G1526" s="7" t="s">
        <v>119</v>
      </c>
      <c r="H1526" s="7" t="s">
        <v>324</v>
      </c>
      <c r="I1526" s="7"/>
      <c r="J1526" s="7" t="s">
        <v>5454</v>
      </c>
      <c r="K1526" s="7" t="s">
        <v>5454</v>
      </c>
      <c r="L1526" s="7" t="s">
        <v>26</v>
      </c>
      <c r="M1526" s="8" t="s">
        <v>5463</v>
      </c>
    </row>
    <row r="1527" spans="1:13">
      <c r="A1527" s="1">
        <v>1526</v>
      </c>
      <c r="B1527" s="1" t="str">
        <f t="shared" si="23"/>
        <v>23</v>
      </c>
      <c r="C1527" s="2">
        <v>5723400331</v>
      </c>
      <c r="D1527" s="4" t="s">
        <v>120</v>
      </c>
      <c r="E1527" s="5" t="s">
        <v>3286</v>
      </c>
      <c r="F1527" s="6" t="s">
        <v>3287</v>
      </c>
      <c r="G1527" s="7" t="s">
        <v>119</v>
      </c>
      <c r="H1527" s="7" t="s">
        <v>324</v>
      </c>
      <c r="I1527" s="7"/>
      <c r="J1527" s="7" t="s">
        <v>5454</v>
      </c>
      <c r="K1527" s="7" t="s">
        <v>5454</v>
      </c>
      <c r="L1527" s="7" t="s">
        <v>26</v>
      </c>
      <c r="M1527" s="8" t="s">
        <v>5463</v>
      </c>
    </row>
    <row r="1528" spans="1:13">
      <c r="A1528" s="1">
        <v>1527</v>
      </c>
      <c r="B1528" s="1" t="str">
        <f t="shared" si="23"/>
        <v>23</v>
      </c>
      <c r="C1528" s="2">
        <v>5723400348</v>
      </c>
      <c r="D1528" s="4" t="s">
        <v>120</v>
      </c>
      <c r="E1528" s="5" t="s">
        <v>177</v>
      </c>
      <c r="F1528" s="6" t="s">
        <v>3288</v>
      </c>
      <c r="G1528" s="7" t="s">
        <v>119</v>
      </c>
      <c r="H1528" s="7" t="s">
        <v>324</v>
      </c>
      <c r="I1528" s="7"/>
      <c r="J1528" s="7" t="s">
        <v>5454</v>
      </c>
      <c r="K1528" s="7" t="s">
        <v>5454</v>
      </c>
      <c r="L1528" s="7" t="s">
        <v>26</v>
      </c>
      <c r="M1528" s="8" t="s">
        <v>5463</v>
      </c>
    </row>
    <row r="1529" spans="1:13">
      <c r="A1529" s="1">
        <v>1528</v>
      </c>
      <c r="B1529" s="1" t="str">
        <f t="shared" si="23"/>
        <v>23</v>
      </c>
      <c r="C1529" s="2">
        <v>5723400368</v>
      </c>
      <c r="D1529" s="4" t="s">
        <v>120</v>
      </c>
      <c r="E1529" s="5" t="s">
        <v>177</v>
      </c>
      <c r="F1529" s="6" t="s">
        <v>3289</v>
      </c>
      <c r="G1529" s="7" t="s">
        <v>119</v>
      </c>
      <c r="H1529" s="7" t="s">
        <v>324</v>
      </c>
      <c r="I1529" s="7"/>
      <c r="J1529" s="7" t="s">
        <v>5454</v>
      </c>
      <c r="K1529" s="7" t="s">
        <v>5454</v>
      </c>
      <c r="L1529" s="7" t="s">
        <v>26</v>
      </c>
      <c r="M1529" s="8" t="s">
        <v>5463</v>
      </c>
    </row>
    <row r="1530" spans="1:13">
      <c r="A1530" s="1">
        <v>1529</v>
      </c>
      <c r="B1530" s="1" t="str">
        <f t="shared" si="23"/>
        <v>23</v>
      </c>
      <c r="C1530" s="2">
        <v>5723400371</v>
      </c>
      <c r="D1530" s="4" t="s">
        <v>120</v>
      </c>
      <c r="E1530" s="5" t="s">
        <v>3290</v>
      </c>
      <c r="F1530" s="6" t="s">
        <v>3291</v>
      </c>
      <c r="G1530" s="7" t="s">
        <v>119</v>
      </c>
      <c r="H1530" s="7" t="s">
        <v>324</v>
      </c>
      <c r="I1530" s="7"/>
      <c r="J1530" s="7" t="s">
        <v>1186</v>
      </c>
      <c r="K1530" s="7" t="s">
        <v>1186</v>
      </c>
      <c r="L1530" s="7" t="s">
        <v>26</v>
      </c>
      <c r="M1530" s="8" t="s">
        <v>5463</v>
      </c>
    </row>
    <row r="1531" spans="1:13">
      <c r="A1531" s="1">
        <v>1530</v>
      </c>
      <c r="B1531" s="1" t="str">
        <f t="shared" si="23"/>
        <v>23</v>
      </c>
      <c r="C1531" s="2">
        <v>5723400409</v>
      </c>
      <c r="D1531" s="4" t="s">
        <v>120</v>
      </c>
      <c r="E1531" s="5" t="s">
        <v>3292</v>
      </c>
      <c r="F1531" s="6" t="s">
        <v>3293</v>
      </c>
      <c r="G1531" s="7" t="s">
        <v>119</v>
      </c>
      <c r="H1531" s="7" t="s">
        <v>324</v>
      </c>
      <c r="I1531" s="7"/>
      <c r="J1531" s="7" t="s">
        <v>5454</v>
      </c>
      <c r="K1531" s="7" t="s">
        <v>5454</v>
      </c>
      <c r="L1531" s="7" t="s">
        <v>26</v>
      </c>
      <c r="M1531" s="8" t="s">
        <v>5463</v>
      </c>
    </row>
    <row r="1532" spans="1:13">
      <c r="A1532" s="1">
        <v>1531</v>
      </c>
      <c r="B1532" s="1" t="str">
        <f t="shared" si="23"/>
        <v>23</v>
      </c>
      <c r="C1532" s="2">
        <v>5723400410</v>
      </c>
      <c r="D1532" s="4" t="s">
        <v>120</v>
      </c>
      <c r="E1532" s="5" t="s">
        <v>250</v>
      </c>
      <c r="F1532" s="6" t="s">
        <v>3294</v>
      </c>
      <c r="G1532" s="7" t="s">
        <v>119</v>
      </c>
      <c r="H1532" s="7" t="s">
        <v>324</v>
      </c>
      <c r="I1532" s="7"/>
      <c r="J1532" s="7" t="s">
        <v>5454</v>
      </c>
      <c r="K1532" s="7" t="s">
        <v>5454</v>
      </c>
      <c r="L1532" s="7" t="s">
        <v>26</v>
      </c>
      <c r="M1532" s="8" t="s">
        <v>5463</v>
      </c>
    </row>
    <row r="1533" spans="1:13">
      <c r="A1533" s="1">
        <v>1532</v>
      </c>
      <c r="B1533" s="1" t="str">
        <f t="shared" si="23"/>
        <v>23</v>
      </c>
      <c r="C1533" s="2">
        <v>5723401905</v>
      </c>
      <c r="D1533" s="4" t="s">
        <v>121</v>
      </c>
      <c r="E1533" s="5" t="s">
        <v>3295</v>
      </c>
      <c r="F1533" s="6" t="s">
        <v>3296</v>
      </c>
      <c r="G1533" s="7" t="s">
        <v>119</v>
      </c>
      <c r="H1533" s="7" t="s">
        <v>322</v>
      </c>
      <c r="I1533" s="7"/>
      <c r="J1533" s="7" t="s">
        <v>311</v>
      </c>
      <c r="K1533" s="7" t="s">
        <v>311</v>
      </c>
      <c r="L1533" s="7" t="s">
        <v>26</v>
      </c>
      <c r="M1533" s="8" t="s">
        <v>5463</v>
      </c>
    </row>
    <row r="1534" spans="1:13">
      <c r="A1534" s="1">
        <v>1533</v>
      </c>
      <c r="B1534" s="1" t="str">
        <f t="shared" si="23"/>
        <v>23</v>
      </c>
      <c r="C1534" s="2">
        <v>5723401934</v>
      </c>
      <c r="D1534" s="4" t="s">
        <v>120</v>
      </c>
      <c r="E1534" s="5" t="s">
        <v>382</v>
      </c>
      <c r="F1534" s="6" t="s">
        <v>3297</v>
      </c>
      <c r="G1534" s="7" t="s">
        <v>119</v>
      </c>
      <c r="H1534" s="7" t="s">
        <v>322</v>
      </c>
      <c r="I1534" s="7"/>
      <c r="J1534" s="7" t="s">
        <v>311</v>
      </c>
      <c r="K1534" s="7" t="s">
        <v>311</v>
      </c>
      <c r="L1534" s="7" t="s">
        <v>26</v>
      </c>
      <c r="M1534" s="8" t="s">
        <v>5463</v>
      </c>
    </row>
    <row r="1535" spans="1:13">
      <c r="A1535" s="1">
        <v>1534</v>
      </c>
      <c r="B1535" s="1" t="str">
        <f t="shared" si="23"/>
        <v>23</v>
      </c>
      <c r="C1535" s="2">
        <v>5723401961</v>
      </c>
      <c r="D1535" s="4" t="s">
        <v>121</v>
      </c>
      <c r="E1535" s="5" t="s">
        <v>653</v>
      </c>
      <c r="F1535" s="6" t="s">
        <v>3298</v>
      </c>
      <c r="G1535" s="7" t="s">
        <v>119</v>
      </c>
      <c r="H1535" s="7" t="s">
        <v>322</v>
      </c>
      <c r="I1535" s="7"/>
      <c r="J1535" s="7" t="s">
        <v>311</v>
      </c>
      <c r="K1535" s="7" t="s">
        <v>311</v>
      </c>
      <c r="L1535" s="7" t="s">
        <v>26</v>
      </c>
      <c r="M1535" s="8" t="s">
        <v>5463</v>
      </c>
    </row>
    <row r="1536" spans="1:13">
      <c r="A1536" s="1">
        <v>1535</v>
      </c>
      <c r="B1536" s="1" t="str">
        <f t="shared" si="23"/>
        <v>23</v>
      </c>
      <c r="C1536" s="2">
        <v>5723401996</v>
      </c>
      <c r="D1536" s="4" t="s">
        <v>121</v>
      </c>
      <c r="E1536" s="5" t="s">
        <v>3299</v>
      </c>
      <c r="F1536" s="6" t="s">
        <v>3300</v>
      </c>
      <c r="G1536" s="7" t="s">
        <v>119</v>
      </c>
      <c r="H1536" s="7" t="s">
        <v>322</v>
      </c>
      <c r="I1536" s="7"/>
      <c r="J1536" s="7" t="s">
        <v>311</v>
      </c>
      <c r="K1536" s="7" t="s">
        <v>311</v>
      </c>
      <c r="L1536" s="7" t="s">
        <v>26</v>
      </c>
      <c r="M1536" s="8" t="s">
        <v>5463</v>
      </c>
    </row>
    <row r="1537" spans="1:13">
      <c r="A1537" s="1">
        <v>1536</v>
      </c>
      <c r="B1537" s="1" t="str">
        <f t="shared" si="23"/>
        <v>23</v>
      </c>
      <c r="C1537" s="2">
        <v>5723402007</v>
      </c>
      <c r="D1537" s="4" t="s">
        <v>121</v>
      </c>
      <c r="E1537" s="5" t="s">
        <v>3301</v>
      </c>
      <c r="F1537" s="6" t="s">
        <v>3302</v>
      </c>
      <c r="G1537" s="7" t="s">
        <v>119</v>
      </c>
      <c r="H1537" s="7" t="s">
        <v>322</v>
      </c>
      <c r="I1537" s="7"/>
      <c r="J1537" s="7" t="s">
        <v>311</v>
      </c>
      <c r="K1537" s="7" t="s">
        <v>311</v>
      </c>
      <c r="L1537" s="7" t="s">
        <v>26</v>
      </c>
      <c r="M1537" s="8" t="s">
        <v>5463</v>
      </c>
    </row>
    <row r="1538" spans="1:13">
      <c r="A1538" s="1">
        <v>1537</v>
      </c>
      <c r="B1538" s="1" t="str">
        <f t="shared" si="23"/>
        <v>23</v>
      </c>
      <c r="C1538" s="2">
        <v>5723402108</v>
      </c>
      <c r="D1538" s="4" t="s">
        <v>120</v>
      </c>
      <c r="E1538" s="5" t="s">
        <v>1243</v>
      </c>
      <c r="F1538" s="6" t="s">
        <v>174</v>
      </c>
      <c r="G1538" s="7" t="s">
        <v>119</v>
      </c>
      <c r="H1538" s="7" t="s">
        <v>322</v>
      </c>
      <c r="I1538" s="7"/>
      <c r="J1538" s="7" t="s">
        <v>311</v>
      </c>
      <c r="K1538" s="7" t="s">
        <v>311</v>
      </c>
      <c r="L1538" s="7" t="s">
        <v>26</v>
      </c>
      <c r="M1538" s="8" t="s">
        <v>5463</v>
      </c>
    </row>
    <row r="1539" spans="1:13">
      <c r="A1539" s="1">
        <v>1538</v>
      </c>
      <c r="B1539" s="1" t="str">
        <f t="shared" ref="B1539:B1602" si="24">MID(C1539,3,2)</f>
        <v>23</v>
      </c>
      <c r="C1539" s="2">
        <v>5723402137</v>
      </c>
      <c r="D1539" s="4" t="s">
        <v>121</v>
      </c>
      <c r="E1539" s="5" t="s">
        <v>3303</v>
      </c>
      <c r="F1539" s="6" t="s">
        <v>3304</v>
      </c>
      <c r="G1539" s="7" t="s">
        <v>119</v>
      </c>
      <c r="H1539" s="7" t="s">
        <v>322</v>
      </c>
      <c r="I1539" s="7"/>
      <c r="J1539" s="7" t="s">
        <v>311</v>
      </c>
      <c r="K1539" s="7" t="s">
        <v>311</v>
      </c>
      <c r="L1539" s="7" t="s">
        <v>26</v>
      </c>
      <c r="M1539" s="8" t="s">
        <v>5463</v>
      </c>
    </row>
    <row r="1540" spans="1:13">
      <c r="A1540" s="1">
        <v>1539</v>
      </c>
      <c r="B1540" s="1" t="str">
        <f t="shared" si="24"/>
        <v>23</v>
      </c>
      <c r="C1540" s="2">
        <v>5723402153</v>
      </c>
      <c r="D1540" s="4" t="s">
        <v>121</v>
      </c>
      <c r="E1540" s="5" t="s">
        <v>665</v>
      </c>
      <c r="F1540" s="6" t="s">
        <v>3305</v>
      </c>
      <c r="G1540" s="7" t="s">
        <v>119</v>
      </c>
      <c r="H1540" s="7" t="s">
        <v>322</v>
      </c>
      <c r="I1540" s="7"/>
      <c r="J1540" s="7" t="s">
        <v>311</v>
      </c>
      <c r="K1540" s="7" t="s">
        <v>311</v>
      </c>
      <c r="L1540" s="7" t="s">
        <v>26</v>
      </c>
      <c r="M1540" s="8" t="s">
        <v>5463</v>
      </c>
    </row>
    <row r="1541" spans="1:13">
      <c r="A1541" s="1">
        <v>1540</v>
      </c>
      <c r="B1541" s="1" t="str">
        <f t="shared" si="24"/>
        <v>23</v>
      </c>
      <c r="C1541" s="2">
        <v>5723403725</v>
      </c>
      <c r="D1541" s="4" t="s">
        <v>120</v>
      </c>
      <c r="E1541" s="5" t="s">
        <v>205</v>
      </c>
      <c r="F1541" s="6" t="s">
        <v>3306</v>
      </c>
      <c r="G1541" s="7" t="s">
        <v>119</v>
      </c>
      <c r="H1541" s="7" t="s">
        <v>324</v>
      </c>
      <c r="I1541" s="7"/>
      <c r="J1541" s="7" t="s">
        <v>5454</v>
      </c>
      <c r="K1541" s="7" t="s">
        <v>5454</v>
      </c>
      <c r="L1541" s="7" t="s">
        <v>26</v>
      </c>
      <c r="M1541" s="8" t="s">
        <v>5463</v>
      </c>
    </row>
    <row r="1542" spans="1:13">
      <c r="A1542" s="1">
        <v>1541</v>
      </c>
      <c r="B1542" s="1" t="str">
        <f t="shared" si="24"/>
        <v>23</v>
      </c>
      <c r="C1542" s="2">
        <v>5723403730</v>
      </c>
      <c r="D1542" s="4" t="s">
        <v>120</v>
      </c>
      <c r="E1542" s="5" t="s">
        <v>1189</v>
      </c>
      <c r="F1542" s="6" t="s">
        <v>3307</v>
      </c>
      <c r="G1542" s="7" t="s">
        <v>119</v>
      </c>
      <c r="H1542" s="7" t="s">
        <v>324</v>
      </c>
      <c r="I1542" s="7"/>
      <c r="J1542" s="7" t="s">
        <v>5454</v>
      </c>
      <c r="K1542" s="7" t="s">
        <v>5454</v>
      </c>
      <c r="L1542" s="7" t="s">
        <v>26</v>
      </c>
      <c r="M1542" s="8" t="s">
        <v>5463</v>
      </c>
    </row>
    <row r="1543" spans="1:13">
      <c r="A1543" s="1">
        <v>1542</v>
      </c>
      <c r="B1543" s="1" t="str">
        <f t="shared" si="24"/>
        <v>23</v>
      </c>
      <c r="C1543" s="2">
        <v>5723403747</v>
      </c>
      <c r="D1543" s="4" t="s">
        <v>120</v>
      </c>
      <c r="E1543" s="5" t="s">
        <v>1184</v>
      </c>
      <c r="F1543" s="6" t="s">
        <v>736</v>
      </c>
      <c r="G1543" s="7" t="s">
        <v>119</v>
      </c>
      <c r="H1543" s="7" t="s">
        <v>324</v>
      </c>
      <c r="I1543" s="7"/>
      <c r="J1543" s="7" t="s">
        <v>5454</v>
      </c>
      <c r="K1543" s="7" t="s">
        <v>5454</v>
      </c>
      <c r="L1543" s="7" t="s">
        <v>26</v>
      </c>
      <c r="M1543" s="8" t="s">
        <v>5463</v>
      </c>
    </row>
    <row r="1544" spans="1:13">
      <c r="A1544" s="1">
        <v>1543</v>
      </c>
      <c r="B1544" s="1" t="str">
        <f t="shared" si="24"/>
        <v>23</v>
      </c>
      <c r="C1544" s="2">
        <v>5723403785</v>
      </c>
      <c r="D1544" s="4" t="s">
        <v>121</v>
      </c>
      <c r="E1544" s="5" t="s">
        <v>718</v>
      </c>
      <c r="F1544" s="6" t="s">
        <v>3308</v>
      </c>
      <c r="G1544" s="7">
        <v>1</v>
      </c>
      <c r="H1544" s="7" t="s">
        <v>324</v>
      </c>
      <c r="I1544" s="7"/>
      <c r="J1544" s="7" t="s">
        <v>5454</v>
      </c>
      <c r="K1544" s="7" t="s">
        <v>5454</v>
      </c>
      <c r="L1544" s="7" t="s">
        <v>26</v>
      </c>
      <c r="M1544" s="8" t="s">
        <v>5463</v>
      </c>
    </row>
    <row r="1545" spans="1:13">
      <c r="A1545" s="1">
        <v>1544</v>
      </c>
      <c r="B1545" s="1" t="str">
        <f t="shared" si="24"/>
        <v>23</v>
      </c>
      <c r="C1545" s="2">
        <v>5723403820</v>
      </c>
      <c r="D1545" s="4" t="s">
        <v>120</v>
      </c>
      <c r="E1545" s="5" t="s">
        <v>3309</v>
      </c>
      <c r="F1545" s="6" t="s">
        <v>3310</v>
      </c>
      <c r="G1545" s="7">
        <v>1</v>
      </c>
      <c r="H1545" s="7" t="s">
        <v>322</v>
      </c>
      <c r="I1545" s="7"/>
      <c r="J1545" s="7" t="s">
        <v>311</v>
      </c>
      <c r="K1545" s="7" t="s">
        <v>311</v>
      </c>
      <c r="L1545" s="7" t="s">
        <v>26</v>
      </c>
      <c r="M1545" s="8" t="s">
        <v>5463</v>
      </c>
    </row>
    <row r="1546" spans="1:13">
      <c r="A1546" s="1">
        <v>1545</v>
      </c>
      <c r="B1546" s="1" t="str">
        <f t="shared" si="24"/>
        <v>23</v>
      </c>
      <c r="C1546" s="2">
        <v>5723403835</v>
      </c>
      <c r="D1546" s="4" t="s">
        <v>121</v>
      </c>
      <c r="E1546" s="5" t="s">
        <v>3311</v>
      </c>
      <c r="F1546" s="6" t="s">
        <v>1152</v>
      </c>
      <c r="G1546" s="7">
        <v>2</v>
      </c>
      <c r="H1546" s="7" t="s">
        <v>322</v>
      </c>
      <c r="I1546" s="7"/>
      <c r="J1546" s="7" t="s">
        <v>311</v>
      </c>
      <c r="K1546" s="7" t="s">
        <v>311</v>
      </c>
      <c r="L1546" s="7" t="s">
        <v>26</v>
      </c>
      <c r="M1546" s="8" t="s">
        <v>5463</v>
      </c>
    </row>
    <row r="1547" spans="1:13">
      <c r="A1547" s="1">
        <v>1546</v>
      </c>
      <c r="B1547" s="1" t="str">
        <f t="shared" si="24"/>
        <v>23</v>
      </c>
      <c r="C1547" s="2">
        <v>5723403851</v>
      </c>
      <c r="D1547" s="4" t="s">
        <v>121</v>
      </c>
      <c r="E1547" s="5" t="s">
        <v>577</v>
      </c>
      <c r="F1547" s="6" t="s">
        <v>3312</v>
      </c>
      <c r="G1547" s="7">
        <v>2</v>
      </c>
      <c r="H1547" s="7" t="s">
        <v>322</v>
      </c>
      <c r="I1547" s="7"/>
      <c r="J1547" s="7" t="s">
        <v>311</v>
      </c>
      <c r="K1547" s="7" t="s">
        <v>311</v>
      </c>
      <c r="L1547" s="7" t="s">
        <v>26</v>
      </c>
      <c r="M1547" s="8" t="s">
        <v>5463</v>
      </c>
    </row>
    <row r="1548" spans="1:13">
      <c r="A1548" s="1">
        <v>1547</v>
      </c>
      <c r="B1548" s="1" t="str">
        <f t="shared" si="24"/>
        <v>23</v>
      </c>
      <c r="C1548" s="2">
        <v>5723400423</v>
      </c>
      <c r="D1548" s="4" t="s">
        <v>120</v>
      </c>
      <c r="E1548" s="5" t="s">
        <v>3313</v>
      </c>
      <c r="F1548" s="6" t="s">
        <v>345</v>
      </c>
      <c r="G1548" s="7">
        <v>2</v>
      </c>
      <c r="H1548" s="7" t="s">
        <v>324</v>
      </c>
      <c r="I1548" s="7"/>
      <c r="J1548" s="7" t="s">
        <v>5454</v>
      </c>
      <c r="K1548" s="7" t="s">
        <v>5454</v>
      </c>
      <c r="L1548" s="7" t="s">
        <v>26</v>
      </c>
      <c r="M1548" s="8" t="s">
        <v>5463</v>
      </c>
    </row>
    <row r="1549" spans="1:13">
      <c r="A1549" s="1">
        <v>1548</v>
      </c>
      <c r="B1549" s="1" t="str">
        <f t="shared" si="24"/>
        <v>23</v>
      </c>
      <c r="C1549" s="2">
        <v>5723400438</v>
      </c>
      <c r="D1549" s="4" t="s">
        <v>120</v>
      </c>
      <c r="E1549" s="5" t="s">
        <v>947</v>
      </c>
      <c r="F1549" s="6" t="s">
        <v>3314</v>
      </c>
      <c r="G1549" s="7">
        <v>2</v>
      </c>
      <c r="H1549" s="7" t="s">
        <v>324</v>
      </c>
      <c r="I1549" s="7"/>
      <c r="J1549" s="7" t="s">
        <v>5454</v>
      </c>
      <c r="K1549" s="7" t="s">
        <v>5454</v>
      </c>
      <c r="L1549" s="7" t="s">
        <v>26</v>
      </c>
      <c r="M1549" s="8" t="s">
        <v>5463</v>
      </c>
    </row>
    <row r="1550" spans="1:13">
      <c r="A1550" s="1">
        <v>1549</v>
      </c>
      <c r="B1550" s="1" t="str">
        <f t="shared" si="24"/>
        <v>23</v>
      </c>
      <c r="C1550" s="2">
        <v>5723400490</v>
      </c>
      <c r="D1550" s="4" t="s">
        <v>120</v>
      </c>
      <c r="E1550" s="5" t="s">
        <v>369</v>
      </c>
      <c r="F1550" s="6" t="s">
        <v>3315</v>
      </c>
      <c r="G1550" s="7">
        <v>2</v>
      </c>
      <c r="H1550" s="7" t="s">
        <v>324</v>
      </c>
      <c r="I1550" s="7"/>
      <c r="J1550" s="7" t="s">
        <v>5454</v>
      </c>
      <c r="K1550" s="7" t="s">
        <v>5454</v>
      </c>
      <c r="L1550" s="7" t="s">
        <v>26</v>
      </c>
      <c r="M1550" s="8" t="s">
        <v>5463</v>
      </c>
    </row>
    <row r="1551" spans="1:13">
      <c r="A1551" s="1">
        <v>1550</v>
      </c>
      <c r="B1551" s="1" t="str">
        <f t="shared" si="24"/>
        <v>23</v>
      </c>
      <c r="C1551" s="2">
        <v>5723400508</v>
      </c>
      <c r="D1551" s="4" t="s">
        <v>120</v>
      </c>
      <c r="E1551" s="5" t="s">
        <v>3316</v>
      </c>
      <c r="F1551" s="6" t="s">
        <v>3317</v>
      </c>
      <c r="G1551" s="7">
        <v>2</v>
      </c>
      <c r="H1551" s="7" t="s">
        <v>324</v>
      </c>
      <c r="I1551" s="7"/>
      <c r="J1551" s="7" t="s">
        <v>5454</v>
      </c>
      <c r="K1551" s="7" t="s">
        <v>5454</v>
      </c>
      <c r="L1551" s="7" t="s">
        <v>26</v>
      </c>
      <c r="M1551" s="8" t="s">
        <v>5463</v>
      </c>
    </row>
    <row r="1552" spans="1:13">
      <c r="A1552" s="1">
        <v>1551</v>
      </c>
      <c r="B1552" s="1" t="str">
        <f t="shared" si="24"/>
        <v>23</v>
      </c>
      <c r="C1552" s="2">
        <v>5723400544</v>
      </c>
      <c r="D1552" s="4" t="s">
        <v>121</v>
      </c>
      <c r="E1552" s="5" t="s">
        <v>3318</v>
      </c>
      <c r="F1552" s="6" t="s">
        <v>967</v>
      </c>
      <c r="G1552" s="7">
        <v>2</v>
      </c>
      <c r="H1552" s="7" t="s">
        <v>324</v>
      </c>
      <c r="I1552" s="7"/>
      <c r="J1552" s="7" t="s">
        <v>5454</v>
      </c>
      <c r="K1552" s="7" t="s">
        <v>5454</v>
      </c>
      <c r="L1552" s="7" t="s">
        <v>26</v>
      </c>
      <c r="M1552" s="8" t="s">
        <v>5463</v>
      </c>
    </row>
    <row r="1553" spans="1:13">
      <c r="A1553" s="1">
        <v>1552</v>
      </c>
      <c r="B1553" s="1" t="str">
        <f t="shared" si="24"/>
        <v>23</v>
      </c>
      <c r="C1553" s="2">
        <v>5723400564</v>
      </c>
      <c r="D1553" s="4" t="s">
        <v>120</v>
      </c>
      <c r="E1553" s="5" t="s">
        <v>3319</v>
      </c>
      <c r="F1553" s="6" t="s">
        <v>3320</v>
      </c>
      <c r="G1553" s="7" t="s">
        <v>119</v>
      </c>
      <c r="H1553" s="7" t="s">
        <v>324</v>
      </c>
      <c r="I1553" s="7"/>
      <c r="J1553" s="7" t="s">
        <v>5454</v>
      </c>
      <c r="K1553" s="7" t="s">
        <v>5454</v>
      </c>
      <c r="L1553" s="7" t="s">
        <v>26</v>
      </c>
      <c r="M1553" s="8" t="s">
        <v>5463</v>
      </c>
    </row>
    <row r="1554" spans="1:13">
      <c r="A1554" s="1">
        <v>1553</v>
      </c>
      <c r="B1554" s="1" t="str">
        <f t="shared" si="24"/>
        <v>23</v>
      </c>
      <c r="C1554" s="2">
        <v>5723400577</v>
      </c>
      <c r="D1554" s="4" t="s">
        <v>120</v>
      </c>
      <c r="E1554" s="5" t="s">
        <v>3321</v>
      </c>
      <c r="F1554" s="6" t="s">
        <v>3322</v>
      </c>
      <c r="G1554" s="7" t="s">
        <v>119</v>
      </c>
      <c r="H1554" s="7" t="s">
        <v>324</v>
      </c>
      <c r="I1554" s="7"/>
      <c r="J1554" s="7" t="s">
        <v>5454</v>
      </c>
      <c r="K1554" s="7" t="s">
        <v>5454</v>
      </c>
      <c r="L1554" s="7" t="s">
        <v>26</v>
      </c>
      <c r="M1554" s="8" t="s">
        <v>5463</v>
      </c>
    </row>
    <row r="1555" spans="1:13">
      <c r="A1555" s="1">
        <v>1554</v>
      </c>
      <c r="B1555" s="1" t="str">
        <f t="shared" si="24"/>
        <v>23</v>
      </c>
      <c r="C1555" s="2">
        <v>5723400582</v>
      </c>
      <c r="D1555" s="4" t="s">
        <v>121</v>
      </c>
      <c r="E1555" s="5" t="s">
        <v>3323</v>
      </c>
      <c r="F1555" s="6" t="s">
        <v>3324</v>
      </c>
      <c r="G1555" s="7" t="s">
        <v>119</v>
      </c>
      <c r="H1555" s="7" t="s">
        <v>324</v>
      </c>
      <c r="I1555" s="7"/>
      <c r="J1555" s="7" t="s">
        <v>5454</v>
      </c>
      <c r="K1555" s="7" t="s">
        <v>5454</v>
      </c>
      <c r="L1555" s="7" t="s">
        <v>26</v>
      </c>
      <c r="M1555" s="8" t="s">
        <v>5463</v>
      </c>
    </row>
    <row r="1556" spans="1:13">
      <c r="A1556" s="1">
        <v>1555</v>
      </c>
      <c r="B1556" s="1" t="str">
        <f t="shared" si="24"/>
        <v>23</v>
      </c>
      <c r="C1556" s="2">
        <v>5723401455</v>
      </c>
      <c r="D1556" s="4" t="s">
        <v>120</v>
      </c>
      <c r="E1556" s="5" t="s">
        <v>3325</v>
      </c>
      <c r="F1556" s="6" t="s">
        <v>429</v>
      </c>
      <c r="G1556" s="7" t="s">
        <v>119</v>
      </c>
      <c r="H1556" s="7" t="s">
        <v>322</v>
      </c>
      <c r="I1556" s="7"/>
      <c r="J1556" s="7" t="s">
        <v>311</v>
      </c>
      <c r="K1556" s="7" t="s">
        <v>311</v>
      </c>
      <c r="L1556" s="7" t="s">
        <v>26</v>
      </c>
      <c r="M1556" s="8" t="s">
        <v>5463</v>
      </c>
    </row>
    <row r="1557" spans="1:13">
      <c r="A1557" s="1">
        <v>1556</v>
      </c>
      <c r="B1557" s="1" t="str">
        <f t="shared" si="24"/>
        <v>23</v>
      </c>
      <c r="C1557" s="2">
        <v>5723402751</v>
      </c>
      <c r="D1557" s="4" t="s">
        <v>120</v>
      </c>
      <c r="E1557" s="5" t="s">
        <v>765</v>
      </c>
      <c r="F1557" s="6" t="s">
        <v>3326</v>
      </c>
      <c r="G1557" s="7" t="s">
        <v>119</v>
      </c>
      <c r="H1557" s="7" t="s">
        <v>324</v>
      </c>
      <c r="I1557" s="7"/>
      <c r="J1557" s="7" t="s">
        <v>1186</v>
      </c>
      <c r="K1557" s="7" t="s">
        <v>1186</v>
      </c>
      <c r="L1557" s="7" t="s">
        <v>26</v>
      </c>
      <c r="M1557" s="8" t="s">
        <v>5463</v>
      </c>
    </row>
    <row r="1558" spans="1:13">
      <c r="A1558" s="1">
        <v>1557</v>
      </c>
      <c r="B1558" s="1" t="str">
        <f t="shared" si="24"/>
        <v>23</v>
      </c>
      <c r="C1558" s="2">
        <v>5723402762</v>
      </c>
      <c r="D1558" s="4" t="s">
        <v>120</v>
      </c>
      <c r="E1558" s="5" t="s">
        <v>3327</v>
      </c>
      <c r="F1558" s="6" t="s">
        <v>975</v>
      </c>
      <c r="G1558" s="7" t="s">
        <v>119</v>
      </c>
      <c r="H1558" s="7" t="s">
        <v>324</v>
      </c>
      <c r="I1558" s="7"/>
      <c r="J1558" s="7" t="s">
        <v>1186</v>
      </c>
      <c r="K1558" s="7" t="s">
        <v>1186</v>
      </c>
      <c r="L1558" s="7" t="s">
        <v>26</v>
      </c>
      <c r="M1558" s="8" t="s">
        <v>5463</v>
      </c>
    </row>
    <row r="1559" spans="1:13">
      <c r="A1559" s="1">
        <v>1558</v>
      </c>
      <c r="B1559" s="1" t="str">
        <f t="shared" si="24"/>
        <v>23</v>
      </c>
      <c r="C1559" s="2">
        <v>5723402856</v>
      </c>
      <c r="D1559" s="4" t="s">
        <v>120</v>
      </c>
      <c r="E1559" s="5" t="s">
        <v>3328</v>
      </c>
      <c r="F1559" s="6" t="s">
        <v>3329</v>
      </c>
      <c r="G1559" s="7" t="s">
        <v>119</v>
      </c>
      <c r="H1559" s="7" t="s">
        <v>324</v>
      </c>
      <c r="I1559" s="7"/>
      <c r="J1559" s="7" t="s">
        <v>1186</v>
      </c>
      <c r="K1559" s="7" t="s">
        <v>1186</v>
      </c>
      <c r="L1559" s="7" t="s">
        <v>26</v>
      </c>
      <c r="M1559" s="8" t="s">
        <v>5463</v>
      </c>
    </row>
    <row r="1560" spans="1:13">
      <c r="A1560" s="1">
        <v>1559</v>
      </c>
      <c r="B1560" s="1" t="str">
        <f t="shared" si="24"/>
        <v>23</v>
      </c>
      <c r="C1560" s="2">
        <v>5723402885</v>
      </c>
      <c r="D1560" s="4" t="s">
        <v>121</v>
      </c>
      <c r="E1560" s="5" t="s">
        <v>3330</v>
      </c>
      <c r="F1560" s="6" t="s">
        <v>2913</v>
      </c>
      <c r="G1560" s="7" t="s">
        <v>119</v>
      </c>
      <c r="H1560" s="7" t="s">
        <v>324</v>
      </c>
      <c r="I1560" s="7"/>
      <c r="J1560" s="7" t="s">
        <v>1186</v>
      </c>
      <c r="K1560" s="7" t="s">
        <v>1186</v>
      </c>
      <c r="L1560" s="7" t="s">
        <v>26</v>
      </c>
      <c r="M1560" s="8" t="s">
        <v>5463</v>
      </c>
    </row>
    <row r="1561" spans="1:13">
      <c r="A1561" s="1">
        <v>1560</v>
      </c>
      <c r="B1561" s="1" t="str">
        <f t="shared" si="24"/>
        <v>23</v>
      </c>
      <c r="C1561" s="2">
        <v>5723402892</v>
      </c>
      <c r="D1561" s="4" t="s">
        <v>120</v>
      </c>
      <c r="E1561" s="5" t="s">
        <v>392</v>
      </c>
      <c r="F1561" s="6" t="s">
        <v>3331</v>
      </c>
      <c r="G1561" s="7" t="s">
        <v>119</v>
      </c>
      <c r="H1561" s="7" t="s">
        <v>324</v>
      </c>
      <c r="I1561" s="7"/>
      <c r="J1561" s="7" t="s">
        <v>1186</v>
      </c>
      <c r="K1561" s="7" t="s">
        <v>1186</v>
      </c>
      <c r="L1561" s="7" t="s">
        <v>26</v>
      </c>
      <c r="M1561" s="8" t="s">
        <v>5463</v>
      </c>
    </row>
    <row r="1562" spans="1:13">
      <c r="A1562" s="1">
        <v>1561</v>
      </c>
      <c r="B1562" s="1" t="str">
        <f t="shared" si="24"/>
        <v>23</v>
      </c>
      <c r="C1562" s="2">
        <v>5723402922</v>
      </c>
      <c r="D1562" s="4" t="s">
        <v>120</v>
      </c>
      <c r="E1562" s="5" t="s">
        <v>418</v>
      </c>
      <c r="F1562" s="6" t="s">
        <v>3332</v>
      </c>
      <c r="G1562" s="7" t="s">
        <v>119</v>
      </c>
      <c r="H1562" s="7" t="s">
        <v>324</v>
      </c>
      <c r="I1562" s="7"/>
      <c r="J1562" s="7" t="s">
        <v>1186</v>
      </c>
      <c r="K1562" s="7" t="s">
        <v>1186</v>
      </c>
      <c r="L1562" s="7" t="s">
        <v>26</v>
      </c>
      <c r="M1562" s="8" t="s">
        <v>5463</v>
      </c>
    </row>
    <row r="1563" spans="1:13">
      <c r="A1563" s="1">
        <v>1562</v>
      </c>
      <c r="B1563" s="1" t="str">
        <f t="shared" si="24"/>
        <v>23</v>
      </c>
      <c r="C1563" s="2">
        <v>5723404364</v>
      </c>
      <c r="D1563" s="4" t="s">
        <v>121</v>
      </c>
      <c r="E1563" s="5" t="s">
        <v>532</v>
      </c>
      <c r="F1563" s="6" t="s">
        <v>673</v>
      </c>
      <c r="G1563" s="7" t="s">
        <v>119</v>
      </c>
      <c r="H1563" s="7" t="s">
        <v>324</v>
      </c>
      <c r="I1563" s="7"/>
      <c r="J1563" s="7" t="s">
        <v>1186</v>
      </c>
      <c r="K1563" s="7" t="s">
        <v>1186</v>
      </c>
      <c r="L1563" s="7" t="s">
        <v>26</v>
      </c>
      <c r="M1563" s="8" t="s">
        <v>5463</v>
      </c>
    </row>
    <row r="1564" spans="1:13">
      <c r="A1564" s="1">
        <v>1563</v>
      </c>
      <c r="B1564" s="1" t="str">
        <f t="shared" si="24"/>
        <v>23</v>
      </c>
      <c r="C1564" s="2">
        <v>5723404405</v>
      </c>
      <c r="D1564" s="4" t="s">
        <v>120</v>
      </c>
      <c r="E1564" s="5" t="s">
        <v>3333</v>
      </c>
      <c r="F1564" s="6" t="s">
        <v>3334</v>
      </c>
      <c r="G1564" s="7" t="s">
        <v>119</v>
      </c>
      <c r="H1564" s="7" t="s">
        <v>324</v>
      </c>
      <c r="I1564" s="7"/>
      <c r="J1564" s="7" t="s">
        <v>1186</v>
      </c>
      <c r="K1564" s="7" t="s">
        <v>1186</v>
      </c>
      <c r="L1564" s="7" t="s">
        <v>26</v>
      </c>
      <c r="M1564" s="8" t="s">
        <v>5463</v>
      </c>
    </row>
    <row r="1565" spans="1:13">
      <c r="A1565" s="1">
        <v>1564</v>
      </c>
      <c r="B1565" s="1" t="str">
        <f t="shared" si="24"/>
        <v>23</v>
      </c>
      <c r="C1565" s="2">
        <v>5723404429</v>
      </c>
      <c r="D1565" s="4" t="s">
        <v>120</v>
      </c>
      <c r="E1565" s="5" t="s">
        <v>614</v>
      </c>
      <c r="F1565" s="6" t="s">
        <v>3335</v>
      </c>
      <c r="G1565" s="7" t="s">
        <v>119</v>
      </c>
      <c r="H1565" s="7" t="s">
        <v>324</v>
      </c>
      <c r="I1565" s="7"/>
      <c r="J1565" s="7" t="s">
        <v>1186</v>
      </c>
      <c r="K1565" s="7" t="s">
        <v>1186</v>
      </c>
      <c r="L1565" s="7" t="s">
        <v>26</v>
      </c>
      <c r="M1565" s="8" t="s">
        <v>5463</v>
      </c>
    </row>
    <row r="1566" spans="1:13">
      <c r="A1566" s="1">
        <v>1565</v>
      </c>
      <c r="B1566" s="1" t="str">
        <f t="shared" si="24"/>
        <v>23</v>
      </c>
      <c r="C1566" s="2">
        <v>5723404515</v>
      </c>
      <c r="D1566" s="4" t="s">
        <v>120</v>
      </c>
      <c r="E1566" s="5" t="s">
        <v>873</v>
      </c>
      <c r="F1566" s="6" t="s">
        <v>3336</v>
      </c>
      <c r="G1566" s="7" t="s">
        <v>119</v>
      </c>
      <c r="H1566" s="7" t="s">
        <v>324</v>
      </c>
      <c r="I1566" s="7"/>
      <c r="J1566" s="7" t="s">
        <v>1186</v>
      </c>
      <c r="K1566" s="7" t="s">
        <v>1186</v>
      </c>
      <c r="L1566" s="7" t="s">
        <v>26</v>
      </c>
      <c r="M1566" s="8" t="s">
        <v>5463</v>
      </c>
    </row>
    <row r="1567" spans="1:13">
      <c r="A1567" s="1">
        <v>1566</v>
      </c>
      <c r="B1567" s="1" t="str">
        <f t="shared" si="24"/>
        <v>23</v>
      </c>
      <c r="C1567" s="2">
        <v>5723404528</v>
      </c>
      <c r="D1567" s="4" t="s">
        <v>121</v>
      </c>
      <c r="E1567" s="5" t="s">
        <v>403</v>
      </c>
      <c r="F1567" s="6" t="s">
        <v>3337</v>
      </c>
      <c r="G1567" s="7" t="s">
        <v>119</v>
      </c>
      <c r="H1567" s="7" t="s">
        <v>324</v>
      </c>
      <c r="I1567" s="7"/>
      <c r="J1567" s="7" t="s">
        <v>1186</v>
      </c>
      <c r="K1567" s="7" t="s">
        <v>1186</v>
      </c>
      <c r="L1567" s="7" t="s">
        <v>26</v>
      </c>
      <c r="M1567" s="8" t="s">
        <v>5463</v>
      </c>
    </row>
    <row r="1568" spans="1:13">
      <c r="A1568" s="1">
        <v>1567</v>
      </c>
      <c r="B1568" s="1" t="str">
        <f t="shared" si="24"/>
        <v>23</v>
      </c>
      <c r="C1568" s="2">
        <v>5723404540</v>
      </c>
      <c r="D1568" s="4" t="s">
        <v>120</v>
      </c>
      <c r="E1568" s="5" t="s">
        <v>620</v>
      </c>
      <c r="F1568" s="6" t="s">
        <v>3338</v>
      </c>
      <c r="G1568" s="7" t="s">
        <v>119</v>
      </c>
      <c r="H1568" s="7" t="s">
        <v>322</v>
      </c>
      <c r="I1568" s="7"/>
      <c r="J1568" s="7" t="s">
        <v>311</v>
      </c>
      <c r="K1568" s="7" t="s">
        <v>311</v>
      </c>
      <c r="L1568" s="7" t="s">
        <v>26</v>
      </c>
      <c r="M1568" s="8" t="s">
        <v>5463</v>
      </c>
    </row>
    <row r="1569" spans="1:13">
      <c r="A1569" s="1">
        <v>1568</v>
      </c>
      <c r="B1569" s="1" t="str">
        <f t="shared" si="24"/>
        <v>23</v>
      </c>
      <c r="C1569" s="2">
        <v>5723401219</v>
      </c>
      <c r="D1569" s="4" t="s">
        <v>120</v>
      </c>
      <c r="E1569" s="5" t="s">
        <v>3339</v>
      </c>
      <c r="F1569" s="6" t="s">
        <v>1886</v>
      </c>
      <c r="G1569" s="7" t="s">
        <v>119</v>
      </c>
      <c r="H1569" s="7" t="s">
        <v>322</v>
      </c>
      <c r="I1569" s="7"/>
      <c r="J1569" s="7" t="s">
        <v>311</v>
      </c>
      <c r="K1569" s="7" t="s">
        <v>311</v>
      </c>
      <c r="L1569" s="7" t="s">
        <v>26</v>
      </c>
      <c r="M1569" s="8" t="s">
        <v>5463</v>
      </c>
    </row>
    <row r="1570" spans="1:13">
      <c r="A1570" s="1">
        <v>1569</v>
      </c>
      <c r="B1570" s="1" t="str">
        <f t="shared" si="24"/>
        <v>23</v>
      </c>
      <c r="C1570" s="2">
        <v>5723401222</v>
      </c>
      <c r="D1570" s="4" t="s">
        <v>120</v>
      </c>
      <c r="E1570" s="5" t="s">
        <v>3340</v>
      </c>
      <c r="F1570" s="6" t="s">
        <v>3341</v>
      </c>
      <c r="G1570" s="7" t="s">
        <v>119</v>
      </c>
      <c r="H1570" s="7" t="s">
        <v>322</v>
      </c>
      <c r="I1570" s="7"/>
      <c r="J1570" s="7" t="s">
        <v>311</v>
      </c>
      <c r="K1570" s="7" t="s">
        <v>311</v>
      </c>
      <c r="L1570" s="7" t="s">
        <v>26</v>
      </c>
      <c r="M1570" s="8" t="s">
        <v>5463</v>
      </c>
    </row>
    <row r="1571" spans="1:13">
      <c r="A1571" s="1">
        <v>1570</v>
      </c>
      <c r="B1571" s="1" t="str">
        <f t="shared" si="24"/>
        <v>23</v>
      </c>
      <c r="C1571" s="2">
        <v>5723401358</v>
      </c>
      <c r="D1571" s="4" t="s">
        <v>121</v>
      </c>
      <c r="E1571" s="5" t="s">
        <v>726</v>
      </c>
      <c r="F1571" s="6" t="s">
        <v>3342</v>
      </c>
      <c r="G1571" s="7" t="s">
        <v>119</v>
      </c>
      <c r="H1571" s="7" t="s">
        <v>322</v>
      </c>
      <c r="I1571" s="7"/>
      <c r="J1571" s="7" t="s">
        <v>311</v>
      </c>
      <c r="K1571" s="7" t="s">
        <v>311</v>
      </c>
      <c r="L1571" s="7" t="s">
        <v>26</v>
      </c>
      <c r="M1571" s="8" t="s">
        <v>5463</v>
      </c>
    </row>
    <row r="1572" spans="1:13">
      <c r="A1572" s="1">
        <v>1571</v>
      </c>
      <c r="B1572" s="1" t="str">
        <f t="shared" si="24"/>
        <v>23</v>
      </c>
      <c r="C1572" s="2">
        <v>5723401372</v>
      </c>
      <c r="D1572" s="4" t="s">
        <v>120</v>
      </c>
      <c r="E1572" s="5" t="s">
        <v>3343</v>
      </c>
      <c r="F1572" s="6" t="s">
        <v>3344</v>
      </c>
      <c r="G1572" s="7" t="s">
        <v>119</v>
      </c>
      <c r="H1572" s="7" t="s">
        <v>322</v>
      </c>
      <c r="I1572" s="7"/>
      <c r="J1572" s="7" t="s">
        <v>311</v>
      </c>
      <c r="K1572" s="7" t="s">
        <v>311</v>
      </c>
      <c r="L1572" s="7" t="s">
        <v>26</v>
      </c>
      <c r="M1572" s="8" t="s">
        <v>5463</v>
      </c>
    </row>
    <row r="1573" spans="1:13">
      <c r="A1573" s="1">
        <v>1572</v>
      </c>
      <c r="B1573" s="1" t="str">
        <f t="shared" si="24"/>
        <v>23</v>
      </c>
      <c r="C1573" s="2">
        <v>5723401424</v>
      </c>
      <c r="D1573" s="4" t="s">
        <v>120</v>
      </c>
      <c r="E1573" s="5" t="s">
        <v>1050</v>
      </c>
      <c r="F1573" s="6" t="s">
        <v>3345</v>
      </c>
      <c r="G1573" s="7" t="s">
        <v>119</v>
      </c>
      <c r="H1573" s="7" t="s">
        <v>322</v>
      </c>
      <c r="I1573" s="7"/>
      <c r="J1573" s="7" t="s">
        <v>311</v>
      </c>
      <c r="K1573" s="7" t="s">
        <v>311</v>
      </c>
      <c r="L1573" s="7" t="s">
        <v>26</v>
      </c>
      <c r="M1573" s="8" t="s">
        <v>5463</v>
      </c>
    </row>
    <row r="1574" spans="1:13">
      <c r="A1574" s="1">
        <v>1573</v>
      </c>
      <c r="B1574" s="1" t="str">
        <f t="shared" si="24"/>
        <v>23</v>
      </c>
      <c r="C1574" s="2">
        <v>5723402982</v>
      </c>
      <c r="D1574" s="4" t="s">
        <v>120</v>
      </c>
      <c r="E1574" s="5" t="s">
        <v>3346</v>
      </c>
      <c r="F1574" s="6" t="s">
        <v>3347</v>
      </c>
      <c r="G1574" s="7" t="s">
        <v>119</v>
      </c>
      <c r="H1574" s="7" t="s">
        <v>324</v>
      </c>
      <c r="I1574" s="7"/>
      <c r="J1574" s="7" t="s">
        <v>1186</v>
      </c>
      <c r="K1574" s="7" t="s">
        <v>1186</v>
      </c>
      <c r="L1574" s="7" t="s">
        <v>26</v>
      </c>
      <c r="M1574" s="8" t="s">
        <v>5463</v>
      </c>
    </row>
    <row r="1575" spans="1:13">
      <c r="A1575" s="1">
        <v>1574</v>
      </c>
      <c r="B1575" s="1" t="str">
        <f t="shared" si="24"/>
        <v>23</v>
      </c>
      <c r="C1575" s="2">
        <v>5723403031</v>
      </c>
      <c r="D1575" s="4" t="s">
        <v>120</v>
      </c>
      <c r="E1575" s="5" t="s">
        <v>797</v>
      </c>
      <c r="F1575" s="6" t="s">
        <v>3348</v>
      </c>
      <c r="G1575" s="7" t="s">
        <v>119</v>
      </c>
      <c r="H1575" s="7" t="s">
        <v>324</v>
      </c>
      <c r="I1575" s="7"/>
      <c r="J1575" s="7" t="s">
        <v>1186</v>
      </c>
      <c r="K1575" s="7" t="s">
        <v>1186</v>
      </c>
      <c r="L1575" s="7" t="s">
        <v>26</v>
      </c>
      <c r="M1575" s="8" t="s">
        <v>5463</v>
      </c>
    </row>
    <row r="1576" spans="1:13">
      <c r="A1576" s="1">
        <v>1575</v>
      </c>
      <c r="B1576" s="1" t="str">
        <f t="shared" si="24"/>
        <v>23</v>
      </c>
      <c r="C1576" s="2">
        <v>5723403048</v>
      </c>
      <c r="D1576" s="4" t="s">
        <v>121</v>
      </c>
      <c r="E1576" s="5" t="s">
        <v>3349</v>
      </c>
      <c r="F1576" s="6" t="s">
        <v>3350</v>
      </c>
      <c r="G1576" s="7" t="s">
        <v>119</v>
      </c>
      <c r="H1576" s="7" t="s">
        <v>324</v>
      </c>
      <c r="I1576" s="7"/>
      <c r="J1576" s="7" t="s">
        <v>1186</v>
      </c>
      <c r="K1576" s="7" t="s">
        <v>1186</v>
      </c>
      <c r="L1576" s="7" t="s">
        <v>26</v>
      </c>
      <c r="M1576" s="8" t="s">
        <v>5463</v>
      </c>
    </row>
    <row r="1577" spans="1:13">
      <c r="A1577" s="1">
        <v>1576</v>
      </c>
      <c r="B1577" s="1" t="str">
        <f t="shared" si="24"/>
        <v>23</v>
      </c>
      <c r="C1577" s="2">
        <v>5723403093</v>
      </c>
      <c r="D1577" s="4" t="s">
        <v>120</v>
      </c>
      <c r="E1577" s="5" t="s">
        <v>3351</v>
      </c>
      <c r="F1577" s="6" t="s">
        <v>3352</v>
      </c>
      <c r="G1577" s="7" t="s">
        <v>119</v>
      </c>
      <c r="H1577" s="7" t="s">
        <v>324</v>
      </c>
      <c r="I1577" s="7"/>
      <c r="J1577" s="7" t="s">
        <v>1186</v>
      </c>
      <c r="K1577" s="7" t="s">
        <v>1186</v>
      </c>
      <c r="L1577" s="7" t="s">
        <v>26</v>
      </c>
      <c r="M1577" s="8" t="s">
        <v>5463</v>
      </c>
    </row>
    <row r="1578" spans="1:13">
      <c r="A1578" s="1">
        <v>1577</v>
      </c>
      <c r="B1578" s="1" t="str">
        <f t="shared" si="24"/>
        <v>23</v>
      </c>
      <c r="C1578" s="2">
        <v>5723403114</v>
      </c>
      <c r="D1578" s="4" t="s">
        <v>120</v>
      </c>
      <c r="E1578" s="5" t="s">
        <v>1104</v>
      </c>
      <c r="F1578" s="6" t="s">
        <v>3353</v>
      </c>
      <c r="G1578" s="7" t="s">
        <v>119</v>
      </c>
      <c r="H1578" s="7" t="s">
        <v>324</v>
      </c>
      <c r="I1578" s="7"/>
      <c r="J1578" s="7" t="s">
        <v>1186</v>
      </c>
      <c r="K1578" s="7" t="s">
        <v>1186</v>
      </c>
      <c r="L1578" s="7" t="s">
        <v>26</v>
      </c>
      <c r="M1578" s="8" t="s">
        <v>5463</v>
      </c>
    </row>
    <row r="1579" spans="1:13">
      <c r="A1579" s="1">
        <v>1578</v>
      </c>
      <c r="B1579" s="1" t="str">
        <f t="shared" si="24"/>
        <v>23</v>
      </c>
      <c r="C1579" s="2">
        <v>5723403127</v>
      </c>
      <c r="D1579" s="4" t="s">
        <v>120</v>
      </c>
      <c r="E1579" s="5" t="s">
        <v>1059</v>
      </c>
      <c r="F1579" s="6" t="s">
        <v>3165</v>
      </c>
      <c r="G1579" s="7" t="s">
        <v>119</v>
      </c>
      <c r="H1579" s="7" t="s">
        <v>324</v>
      </c>
      <c r="I1579" s="7"/>
      <c r="J1579" s="7" t="s">
        <v>1186</v>
      </c>
      <c r="K1579" s="7" t="s">
        <v>1186</v>
      </c>
      <c r="L1579" s="7" t="s">
        <v>26</v>
      </c>
      <c r="M1579" s="8" t="s">
        <v>5463</v>
      </c>
    </row>
    <row r="1580" spans="1:13">
      <c r="A1580" s="1">
        <v>1579</v>
      </c>
      <c r="B1580" s="1" t="str">
        <f t="shared" si="24"/>
        <v>23</v>
      </c>
      <c r="C1580" s="2">
        <v>5723403132</v>
      </c>
      <c r="D1580" s="4" t="s">
        <v>120</v>
      </c>
      <c r="E1580" s="5" t="s">
        <v>3354</v>
      </c>
      <c r="F1580" s="6" t="s">
        <v>3355</v>
      </c>
      <c r="G1580" s="7" t="s">
        <v>119</v>
      </c>
      <c r="H1580" s="7" t="s">
        <v>324</v>
      </c>
      <c r="I1580" s="7"/>
      <c r="J1580" s="7" t="s">
        <v>1186</v>
      </c>
      <c r="K1580" s="7" t="s">
        <v>1186</v>
      </c>
      <c r="L1580" s="7" t="s">
        <v>26</v>
      </c>
      <c r="M1580" s="8" t="s">
        <v>5463</v>
      </c>
    </row>
    <row r="1581" spans="1:13">
      <c r="A1581" s="1">
        <v>1580</v>
      </c>
      <c r="B1581" s="1" t="str">
        <f t="shared" si="24"/>
        <v>23</v>
      </c>
      <c r="C1581" s="2">
        <v>5723404641</v>
      </c>
      <c r="D1581" s="4" t="s">
        <v>120</v>
      </c>
      <c r="E1581" s="5" t="s">
        <v>3356</v>
      </c>
      <c r="F1581" s="6" t="s">
        <v>3357</v>
      </c>
      <c r="G1581" s="7" t="s">
        <v>119</v>
      </c>
      <c r="H1581" s="7" t="s">
        <v>324</v>
      </c>
      <c r="I1581" s="7"/>
      <c r="J1581" s="7" t="s">
        <v>1186</v>
      </c>
      <c r="K1581" s="7" t="s">
        <v>1186</v>
      </c>
      <c r="L1581" s="7" t="s">
        <v>26</v>
      </c>
      <c r="M1581" s="8" t="s">
        <v>5463</v>
      </c>
    </row>
    <row r="1582" spans="1:13">
      <c r="A1582" s="1">
        <v>1581</v>
      </c>
      <c r="B1582" s="1" t="str">
        <f t="shared" si="24"/>
        <v>23</v>
      </c>
      <c r="C1582" s="2">
        <v>5523401620</v>
      </c>
      <c r="D1582" s="4" t="s">
        <v>121</v>
      </c>
      <c r="E1582" s="5" t="s">
        <v>3358</v>
      </c>
      <c r="F1582" s="6" t="s">
        <v>3359</v>
      </c>
      <c r="G1582" s="7" t="s">
        <v>119</v>
      </c>
      <c r="H1582" s="7" t="s">
        <v>324</v>
      </c>
      <c r="I1582" s="7"/>
      <c r="J1582" s="7" t="s">
        <v>5454</v>
      </c>
      <c r="K1582" s="7" t="s">
        <v>5454</v>
      </c>
      <c r="L1582" s="7" t="s">
        <v>26</v>
      </c>
      <c r="M1582" s="8" t="s">
        <v>5463</v>
      </c>
    </row>
    <row r="1583" spans="1:13">
      <c r="A1583" s="1">
        <v>1582</v>
      </c>
      <c r="B1583" s="1" t="str">
        <f t="shared" si="24"/>
        <v>23</v>
      </c>
      <c r="C1583" s="2">
        <v>5523401967</v>
      </c>
      <c r="D1583" s="4" t="s">
        <v>121</v>
      </c>
      <c r="E1583" s="5" t="s">
        <v>777</v>
      </c>
      <c r="F1583" s="6" t="s">
        <v>3360</v>
      </c>
      <c r="G1583" s="7" t="s">
        <v>119</v>
      </c>
      <c r="H1583" s="7" t="s">
        <v>324</v>
      </c>
      <c r="I1583" s="7"/>
      <c r="J1583" s="7" t="s">
        <v>1186</v>
      </c>
      <c r="K1583" s="7" t="s">
        <v>1186</v>
      </c>
      <c r="L1583" s="7" t="s">
        <v>26</v>
      </c>
      <c r="M1583" s="8" t="s">
        <v>5463</v>
      </c>
    </row>
    <row r="1584" spans="1:13">
      <c r="A1584" s="1">
        <v>1583</v>
      </c>
      <c r="B1584" s="1" t="str">
        <f t="shared" si="24"/>
        <v>23</v>
      </c>
      <c r="C1584" s="2">
        <v>5523600227</v>
      </c>
      <c r="D1584" s="4" t="s">
        <v>120</v>
      </c>
      <c r="E1584" s="5" t="s">
        <v>2088</v>
      </c>
      <c r="F1584" s="6" t="s">
        <v>3361</v>
      </c>
      <c r="G1584" s="7" t="s">
        <v>119</v>
      </c>
      <c r="H1584" s="7" t="s">
        <v>322</v>
      </c>
      <c r="I1584" s="7"/>
      <c r="J1584" s="7" t="s">
        <v>311</v>
      </c>
      <c r="K1584" s="7" t="s">
        <v>311</v>
      </c>
      <c r="L1584" s="7" t="s">
        <v>26</v>
      </c>
      <c r="M1584" s="8" t="s">
        <v>242</v>
      </c>
    </row>
    <row r="1585" spans="1:13">
      <c r="A1585" s="1">
        <v>1584</v>
      </c>
      <c r="B1585" s="1" t="str">
        <f t="shared" si="24"/>
        <v>23</v>
      </c>
      <c r="C1585" s="2">
        <v>5623408056</v>
      </c>
      <c r="D1585" s="4" t="s">
        <v>120</v>
      </c>
      <c r="E1585" s="5" t="s">
        <v>1426</v>
      </c>
      <c r="F1585" s="6" t="s">
        <v>3362</v>
      </c>
      <c r="G1585" s="7" t="s">
        <v>119</v>
      </c>
      <c r="H1585" s="7" t="s">
        <v>322</v>
      </c>
      <c r="I1585" s="7"/>
      <c r="J1585" s="7" t="s">
        <v>311</v>
      </c>
      <c r="K1585" s="7" t="s">
        <v>311</v>
      </c>
      <c r="L1585" s="7" t="s">
        <v>26</v>
      </c>
      <c r="M1585" s="8" t="s">
        <v>5463</v>
      </c>
    </row>
    <row r="1586" spans="1:13">
      <c r="A1586" s="1">
        <v>1585</v>
      </c>
      <c r="B1586" s="1" t="str">
        <f t="shared" si="24"/>
        <v>23</v>
      </c>
      <c r="C1586" s="2">
        <v>5723402870</v>
      </c>
      <c r="D1586" s="4" t="s">
        <v>121</v>
      </c>
      <c r="E1586" s="5" t="s">
        <v>3363</v>
      </c>
      <c r="F1586" s="6" t="s">
        <v>3364</v>
      </c>
      <c r="G1586" s="7" t="s">
        <v>119</v>
      </c>
      <c r="H1586" s="7" t="s">
        <v>324</v>
      </c>
      <c r="I1586" s="7"/>
      <c r="J1586" s="7" t="s">
        <v>1186</v>
      </c>
      <c r="K1586" s="7" t="s">
        <v>1186</v>
      </c>
      <c r="L1586" s="7" t="s">
        <v>26</v>
      </c>
      <c r="M1586" s="8" t="s">
        <v>5463</v>
      </c>
    </row>
    <row r="1587" spans="1:13">
      <c r="A1587" s="1">
        <v>1586</v>
      </c>
      <c r="B1587" s="1" t="str">
        <f t="shared" si="24"/>
        <v>23</v>
      </c>
      <c r="C1587" s="2">
        <v>5723404911</v>
      </c>
      <c r="D1587" s="4" t="s">
        <v>120</v>
      </c>
      <c r="E1587" s="5" t="s">
        <v>3365</v>
      </c>
      <c r="F1587" s="6" t="s">
        <v>3366</v>
      </c>
      <c r="G1587" s="7" t="s">
        <v>119</v>
      </c>
      <c r="H1587" s="7" t="s">
        <v>322</v>
      </c>
      <c r="I1587" s="7"/>
      <c r="J1587" s="7" t="s">
        <v>311</v>
      </c>
      <c r="K1587" s="7" t="s">
        <v>311</v>
      </c>
      <c r="L1587" s="7" t="s">
        <v>26</v>
      </c>
      <c r="M1587" s="8" t="s">
        <v>5463</v>
      </c>
    </row>
    <row r="1588" spans="1:13">
      <c r="A1588" s="1">
        <v>1587</v>
      </c>
      <c r="B1588" s="1" t="str">
        <f t="shared" si="24"/>
        <v>23</v>
      </c>
      <c r="C1588" s="2">
        <v>5623600130</v>
      </c>
      <c r="D1588" s="4" t="s">
        <v>121</v>
      </c>
      <c r="E1588" s="5" t="s">
        <v>3367</v>
      </c>
      <c r="F1588" s="6" t="s">
        <v>3368</v>
      </c>
      <c r="G1588" s="7" t="s">
        <v>119</v>
      </c>
      <c r="H1588" s="7" t="s">
        <v>324</v>
      </c>
      <c r="I1588" s="7"/>
      <c r="J1588" s="7" t="s">
        <v>311</v>
      </c>
      <c r="K1588" s="7" t="s">
        <v>311</v>
      </c>
      <c r="L1588" s="7" t="s">
        <v>26</v>
      </c>
      <c r="M1588" s="8" t="s">
        <v>242</v>
      </c>
    </row>
    <row r="1589" spans="1:13">
      <c r="A1589" s="1">
        <v>1588</v>
      </c>
      <c r="B1589" s="1" t="str">
        <f t="shared" si="24"/>
        <v>23</v>
      </c>
      <c r="C1589" s="2">
        <v>5723400236</v>
      </c>
      <c r="D1589" s="4" t="s">
        <v>120</v>
      </c>
      <c r="E1589" s="5" t="s">
        <v>3369</v>
      </c>
      <c r="F1589" s="6" t="s">
        <v>1467</v>
      </c>
      <c r="G1589" s="7" t="s">
        <v>119</v>
      </c>
      <c r="H1589" s="7" t="s">
        <v>324</v>
      </c>
      <c r="I1589" s="7"/>
      <c r="J1589" s="7" t="s">
        <v>5454</v>
      </c>
      <c r="K1589" s="7" t="s">
        <v>5454</v>
      </c>
      <c r="L1589" s="7" t="s">
        <v>26</v>
      </c>
      <c r="M1589" s="8" t="s">
        <v>5463</v>
      </c>
    </row>
    <row r="1590" spans="1:13">
      <c r="A1590" s="1">
        <v>1589</v>
      </c>
      <c r="B1590" s="1" t="str">
        <f t="shared" si="24"/>
        <v>23</v>
      </c>
      <c r="C1590" s="2">
        <v>5723404203</v>
      </c>
      <c r="D1590" s="4" t="s">
        <v>120</v>
      </c>
      <c r="E1590" s="5" t="s">
        <v>3370</v>
      </c>
      <c r="F1590" s="6" t="s">
        <v>3371</v>
      </c>
      <c r="G1590" s="7" t="s">
        <v>119</v>
      </c>
      <c r="H1590" s="7" t="s">
        <v>324</v>
      </c>
      <c r="I1590" s="7"/>
      <c r="J1590" s="7" t="s">
        <v>1186</v>
      </c>
      <c r="K1590" s="7" t="s">
        <v>1186</v>
      </c>
      <c r="L1590" s="7" t="s">
        <v>26</v>
      </c>
      <c r="M1590" s="8" t="s">
        <v>5463</v>
      </c>
    </row>
    <row r="1591" spans="1:13">
      <c r="A1591" s="1">
        <v>1590</v>
      </c>
      <c r="B1591" s="1" t="str">
        <f t="shared" si="24"/>
        <v>23</v>
      </c>
      <c r="C1591" s="2">
        <v>5723401691</v>
      </c>
      <c r="D1591" s="4" t="s">
        <v>121</v>
      </c>
      <c r="E1591" s="5" t="s">
        <v>1102</v>
      </c>
      <c r="F1591" s="6" t="s">
        <v>3372</v>
      </c>
      <c r="G1591" s="7" t="s">
        <v>119</v>
      </c>
      <c r="H1591" s="7" t="s">
        <v>322</v>
      </c>
      <c r="I1591" s="7"/>
      <c r="J1591" s="7" t="s">
        <v>311</v>
      </c>
      <c r="K1591" s="7" t="s">
        <v>311</v>
      </c>
      <c r="L1591" s="7" t="s">
        <v>26</v>
      </c>
      <c r="M1591" s="8" t="s">
        <v>5463</v>
      </c>
    </row>
    <row r="1592" spans="1:13">
      <c r="A1592" s="1">
        <v>1591</v>
      </c>
      <c r="B1592" s="1" t="str">
        <f t="shared" si="24"/>
        <v>23</v>
      </c>
      <c r="C1592" s="2">
        <v>5723400915</v>
      </c>
      <c r="D1592" s="4" t="s">
        <v>121</v>
      </c>
      <c r="E1592" s="5" t="s">
        <v>169</v>
      </c>
      <c r="F1592" s="6" t="s">
        <v>452</v>
      </c>
      <c r="G1592" s="7" t="s">
        <v>119</v>
      </c>
      <c r="H1592" s="7" t="s">
        <v>322</v>
      </c>
      <c r="I1592" s="7"/>
      <c r="J1592" s="7" t="s">
        <v>311</v>
      </c>
      <c r="K1592" s="7" t="s">
        <v>311</v>
      </c>
      <c r="L1592" s="7" t="s">
        <v>26</v>
      </c>
      <c r="M1592" s="8" t="s">
        <v>5463</v>
      </c>
    </row>
    <row r="1593" spans="1:13">
      <c r="A1593" s="1">
        <v>1592</v>
      </c>
      <c r="B1593" s="1" t="str">
        <f t="shared" si="24"/>
        <v>23</v>
      </c>
      <c r="C1593" s="2">
        <v>5723401853</v>
      </c>
      <c r="D1593" s="4" t="s">
        <v>121</v>
      </c>
      <c r="E1593" s="5" t="s">
        <v>3373</v>
      </c>
      <c r="F1593" s="6" t="s">
        <v>172</v>
      </c>
      <c r="G1593" s="7" t="s">
        <v>119</v>
      </c>
      <c r="H1593" s="7" t="s">
        <v>322</v>
      </c>
      <c r="I1593" s="7"/>
      <c r="J1593" s="7" t="s">
        <v>311</v>
      </c>
      <c r="K1593" s="7" t="s">
        <v>311</v>
      </c>
      <c r="L1593" s="7" t="s">
        <v>26</v>
      </c>
      <c r="M1593" s="8" t="s">
        <v>5463</v>
      </c>
    </row>
    <row r="1594" spans="1:13">
      <c r="A1594" s="1">
        <v>1593</v>
      </c>
      <c r="B1594" s="1" t="str">
        <f t="shared" si="24"/>
        <v>23</v>
      </c>
      <c r="C1594" s="2">
        <v>5723401590</v>
      </c>
      <c r="D1594" s="4" t="s">
        <v>120</v>
      </c>
      <c r="E1594" s="5" t="s">
        <v>3374</v>
      </c>
      <c r="F1594" s="6" t="s">
        <v>3375</v>
      </c>
      <c r="G1594" s="7" t="s">
        <v>119</v>
      </c>
      <c r="H1594" s="7" t="s">
        <v>322</v>
      </c>
      <c r="I1594" s="7"/>
      <c r="J1594" s="7" t="s">
        <v>311</v>
      </c>
      <c r="K1594" s="7" t="s">
        <v>311</v>
      </c>
      <c r="L1594" s="7" t="s">
        <v>26</v>
      </c>
      <c r="M1594" s="8" t="s">
        <v>5463</v>
      </c>
    </row>
    <row r="1595" spans="1:13">
      <c r="A1595" s="1">
        <v>1594</v>
      </c>
      <c r="B1595" s="1" t="str">
        <f t="shared" si="24"/>
        <v>23</v>
      </c>
      <c r="C1595" s="2">
        <v>5723403437</v>
      </c>
      <c r="D1595" s="4" t="s">
        <v>120</v>
      </c>
      <c r="E1595" s="5" t="s">
        <v>873</v>
      </c>
      <c r="F1595" s="6" t="s">
        <v>3376</v>
      </c>
      <c r="G1595" s="7">
        <v>1</v>
      </c>
      <c r="H1595" s="7" t="s">
        <v>324</v>
      </c>
      <c r="I1595" s="7"/>
      <c r="J1595" s="7" t="s">
        <v>5454</v>
      </c>
      <c r="K1595" s="7" t="s">
        <v>5454</v>
      </c>
      <c r="L1595" s="7" t="s">
        <v>26</v>
      </c>
      <c r="M1595" s="8" t="s">
        <v>5463</v>
      </c>
    </row>
    <row r="1596" spans="1:13">
      <c r="A1596" s="1">
        <v>1595</v>
      </c>
      <c r="B1596" s="1" t="str">
        <f t="shared" si="24"/>
        <v>23</v>
      </c>
      <c r="C1596" s="2">
        <v>5723400713</v>
      </c>
      <c r="D1596" s="4" t="s">
        <v>121</v>
      </c>
      <c r="E1596" s="5" t="s">
        <v>3377</v>
      </c>
      <c r="F1596" s="6" t="s">
        <v>1183</v>
      </c>
      <c r="G1596" s="7">
        <v>1</v>
      </c>
      <c r="H1596" s="7" t="s">
        <v>322</v>
      </c>
      <c r="I1596" s="7"/>
      <c r="J1596" s="7" t="s">
        <v>311</v>
      </c>
      <c r="K1596" s="7" t="s">
        <v>311</v>
      </c>
      <c r="L1596" s="7" t="s">
        <v>26</v>
      </c>
      <c r="M1596" s="8" t="s">
        <v>5463</v>
      </c>
    </row>
    <row r="1597" spans="1:13">
      <c r="A1597" s="1">
        <v>1596</v>
      </c>
      <c r="B1597" s="1" t="str">
        <f t="shared" si="24"/>
        <v>23</v>
      </c>
      <c r="C1597" s="2">
        <v>5723405053</v>
      </c>
      <c r="D1597" s="4" t="s">
        <v>121</v>
      </c>
      <c r="E1597" s="5" t="s">
        <v>3378</v>
      </c>
      <c r="F1597" s="6" t="s">
        <v>3379</v>
      </c>
      <c r="G1597" s="7">
        <v>2</v>
      </c>
      <c r="H1597" s="7" t="s">
        <v>324</v>
      </c>
      <c r="I1597" s="7"/>
      <c r="J1597" s="7" t="s">
        <v>1186</v>
      </c>
      <c r="K1597" s="7" t="s">
        <v>1186</v>
      </c>
      <c r="L1597" s="7" t="s">
        <v>26</v>
      </c>
      <c r="M1597" s="8" t="s">
        <v>5463</v>
      </c>
    </row>
    <row r="1598" spans="1:13">
      <c r="A1598" s="1">
        <v>1597</v>
      </c>
      <c r="B1598" s="1" t="str">
        <f t="shared" si="24"/>
        <v>23</v>
      </c>
      <c r="C1598" s="2">
        <v>5723404258</v>
      </c>
      <c r="D1598" s="4" t="s">
        <v>120</v>
      </c>
      <c r="E1598" s="5" t="s">
        <v>985</v>
      </c>
      <c r="F1598" s="6" t="s">
        <v>3380</v>
      </c>
      <c r="G1598" s="7">
        <v>2</v>
      </c>
      <c r="H1598" s="7" t="s">
        <v>324</v>
      </c>
      <c r="I1598" s="7"/>
      <c r="J1598" s="7" t="s">
        <v>1186</v>
      </c>
      <c r="K1598" s="7" t="s">
        <v>1186</v>
      </c>
      <c r="L1598" s="7" t="s">
        <v>26</v>
      </c>
      <c r="M1598" s="8" t="s">
        <v>5463</v>
      </c>
    </row>
    <row r="1599" spans="1:13">
      <c r="A1599" s="1">
        <v>1598</v>
      </c>
      <c r="B1599" s="1" t="str">
        <f t="shared" si="24"/>
        <v>23</v>
      </c>
      <c r="C1599" s="2">
        <v>5723400263</v>
      </c>
      <c r="D1599" s="4" t="s">
        <v>120</v>
      </c>
      <c r="E1599" s="5" t="s">
        <v>164</v>
      </c>
      <c r="F1599" s="6" t="s">
        <v>3381</v>
      </c>
      <c r="G1599" s="7">
        <v>2</v>
      </c>
      <c r="H1599" s="7" t="s">
        <v>324</v>
      </c>
      <c r="I1599" s="7"/>
      <c r="J1599" s="7" t="s">
        <v>5454</v>
      </c>
      <c r="K1599" s="7" t="s">
        <v>5454</v>
      </c>
      <c r="L1599" s="7" t="s">
        <v>26</v>
      </c>
      <c r="M1599" s="8" t="s">
        <v>5463</v>
      </c>
    </row>
    <row r="1600" spans="1:13">
      <c r="A1600" s="1">
        <v>1599</v>
      </c>
      <c r="B1600" s="1" t="str">
        <f t="shared" si="24"/>
        <v>23</v>
      </c>
      <c r="C1600" s="2">
        <v>5723401439</v>
      </c>
      <c r="D1600" s="4" t="s">
        <v>120</v>
      </c>
      <c r="E1600" s="5" t="s">
        <v>1050</v>
      </c>
      <c r="F1600" s="6" t="s">
        <v>3382</v>
      </c>
      <c r="G1600" s="7">
        <v>2</v>
      </c>
      <c r="H1600" s="7" t="s">
        <v>322</v>
      </c>
      <c r="I1600" s="7"/>
      <c r="J1600" s="7" t="s">
        <v>311</v>
      </c>
      <c r="K1600" s="7" t="s">
        <v>311</v>
      </c>
      <c r="L1600" s="7" t="s">
        <v>26</v>
      </c>
      <c r="M1600" s="8" t="s">
        <v>5463</v>
      </c>
    </row>
    <row r="1601" spans="1:13">
      <c r="A1601" s="1">
        <v>1600</v>
      </c>
      <c r="B1601" s="1" t="str">
        <f t="shared" si="24"/>
        <v>23</v>
      </c>
      <c r="C1601" s="2">
        <v>5723401349</v>
      </c>
      <c r="D1601" s="4" t="s">
        <v>120</v>
      </c>
      <c r="E1601" s="5" t="s">
        <v>625</v>
      </c>
      <c r="F1601" s="6" t="s">
        <v>3383</v>
      </c>
      <c r="G1601" s="7">
        <v>2</v>
      </c>
      <c r="H1601" s="7" t="s">
        <v>324</v>
      </c>
      <c r="I1601" s="7"/>
      <c r="J1601" s="7" t="s">
        <v>1186</v>
      </c>
      <c r="K1601" s="7" t="s">
        <v>1186</v>
      </c>
      <c r="L1601" s="7" t="s">
        <v>26</v>
      </c>
      <c r="M1601" s="8" t="s">
        <v>5463</v>
      </c>
    </row>
    <row r="1602" spans="1:13">
      <c r="A1602" s="1">
        <v>1601</v>
      </c>
      <c r="B1602" s="1" t="str">
        <f t="shared" si="24"/>
        <v>23</v>
      </c>
      <c r="C1602" s="2">
        <v>5723403057</v>
      </c>
      <c r="D1602" s="4" t="s">
        <v>121</v>
      </c>
      <c r="E1602" s="5" t="s">
        <v>3384</v>
      </c>
      <c r="F1602" s="6" t="s">
        <v>3385</v>
      </c>
      <c r="G1602" s="7">
        <v>2</v>
      </c>
      <c r="H1602" s="7" t="s">
        <v>324</v>
      </c>
      <c r="I1602" s="7"/>
      <c r="J1602" s="7" t="s">
        <v>1186</v>
      </c>
      <c r="K1602" s="7" t="s">
        <v>1186</v>
      </c>
      <c r="L1602" s="7" t="s">
        <v>26</v>
      </c>
      <c r="M1602" s="8" t="s">
        <v>5463</v>
      </c>
    </row>
    <row r="1603" spans="1:13">
      <c r="A1603" s="1">
        <v>1602</v>
      </c>
      <c r="B1603" s="1" t="str">
        <f t="shared" ref="B1603:B1666" si="25">MID(C1603,3,2)</f>
        <v>23</v>
      </c>
      <c r="C1603" s="2">
        <v>5623400390</v>
      </c>
      <c r="D1603" s="4" t="s">
        <v>120</v>
      </c>
      <c r="E1603" s="5" t="s">
        <v>3386</v>
      </c>
      <c r="F1603" s="6" t="s">
        <v>3387</v>
      </c>
      <c r="G1603" s="7">
        <v>2</v>
      </c>
      <c r="H1603" s="7" t="s">
        <v>324</v>
      </c>
      <c r="I1603" s="7"/>
      <c r="J1603" s="7" t="s">
        <v>5454</v>
      </c>
      <c r="K1603" s="7" t="s">
        <v>5454</v>
      </c>
      <c r="L1603" s="7" t="s">
        <v>26</v>
      </c>
      <c r="M1603" s="8" t="s">
        <v>5463</v>
      </c>
    </row>
    <row r="1604" spans="1:13">
      <c r="A1604" s="1">
        <v>1603</v>
      </c>
      <c r="B1604" s="1" t="str">
        <f t="shared" si="25"/>
        <v>23</v>
      </c>
      <c r="C1604" s="2">
        <v>5723404399</v>
      </c>
      <c r="D1604" s="4" t="s">
        <v>121</v>
      </c>
      <c r="E1604" s="5" t="s">
        <v>3388</v>
      </c>
      <c r="F1604" s="6" t="s">
        <v>3389</v>
      </c>
      <c r="G1604" s="7" t="s">
        <v>119</v>
      </c>
      <c r="H1604" s="7" t="s">
        <v>324</v>
      </c>
      <c r="I1604" s="7"/>
      <c r="J1604" s="7" t="s">
        <v>1186</v>
      </c>
      <c r="K1604" s="7" t="s">
        <v>1186</v>
      </c>
      <c r="L1604" s="7" t="s">
        <v>26</v>
      </c>
      <c r="M1604" s="8" t="s">
        <v>5463</v>
      </c>
    </row>
    <row r="1605" spans="1:13">
      <c r="A1605" s="1">
        <v>1604</v>
      </c>
      <c r="B1605" s="1" t="str">
        <f t="shared" si="25"/>
        <v>23</v>
      </c>
      <c r="C1605" s="2">
        <v>5723403158</v>
      </c>
      <c r="D1605" s="4" t="s">
        <v>120</v>
      </c>
      <c r="E1605" s="5" t="s">
        <v>507</v>
      </c>
      <c r="F1605" s="6" t="s">
        <v>3390</v>
      </c>
      <c r="G1605" s="7" t="s">
        <v>119</v>
      </c>
      <c r="H1605" s="7" t="s">
        <v>322</v>
      </c>
      <c r="I1605" s="7"/>
      <c r="J1605" s="7" t="s">
        <v>311</v>
      </c>
      <c r="K1605" s="7" t="s">
        <v>311</v>
      </c>
      <c r="L1605" s="7" t="s">
        <v>26</v>
      </c>
      <c r="M1605" s="8" t="s">
        <v>5463</v>
      </c>
    </row>
    <row r="1606" spans="1:13">
      <c r="A1606" s="1">
        <v>1605</v>
      </c>
      <c r="B1606" s="1" t="str">
        <f t="shared" si="25"/>
        <v>23</v>
      </c>
      <c r="C1606" s="2">
        <v>5723400313</v>
      </c>
      <c r="D1606" s="4" t="s">
        <v>120</v>
      </c>
      <c r="E1606" s="5" t="s">
        <v>3391</v>
      </c>
      <c r="F1606" s="6" t="s">
        <v>3392</v>
      </c>
      <c r="G1606" s="7" t="s">
        <v>119</v>
      </c>
      <c r="H1606" s="7" t="s">
        <v>324</v>
      </c>
      <c r="I1606" s="7"/>
      <c r="J1606" s="7" t="s">
        <v>5454</v>
      </c>
      <c r="K1606" s="7" t="s">
        <v>5454</v>
      </c>
      <c r="L1606" s="7" t="s">
        <v>26</v>
      </c>
      <c r="M1606" s="8" t="s">
        <v>5463</v>
      </c>
    </row>
    <row r="1607" spans="1:13">
      <c r="A1607" s="1">
        <v>1606</v>
      </c>
      <c r="B1607" s="1" t="str">
        <f t="shared" si="25"/>
        <v>23</v>
      </c>
      <c r="C1607" s="2">
        <v>5723403712</v>
      </c>
      <c r="D1607" s="4" t="s">
        <v>121</v>
      </c>
      <c r="E1607" s="5" t="s">
        <v>3393</v>
      </c>
      <c r="F1607" s="6" t="s">
        <v>3394</v>
      </c>
      <c r="G1607" s="7" t="s">
        <v>119</v>
      </c>
      <c r="H1607" s="7" t="s">
        <v>324</v>
      </c>
      <c r="I1607" s="7"/>
      <c r="J1607" s="7" t="s">
        <v>5454</v>
      </c>
      <c r="K1607" s="7" t="s">
        <v>5454</v>
      </c>
      <c r="L1607" s="7" t="s">
        <v>26</v>
      </c>
      <c r="M1607" s="8" t="s">
        <v>5463</v>
      </c>
    </row>
    <row r="1608" spans="1:13">
      <c r="A1608" s="1">
        <v>1607</v>
      </c>
      <c r="B1608" s="1" t="str">
        <f t="shared" si="25"/>
        <v>23</v>
      </c>
      <c r="C1608" s="2">
        <v>5723402801</v>
      </c>
      <c r="D1608" s="4" t="s">
        <v>120</v>
      </c>
      <c r="E1608" s="5" t="s">
        <v>3395</v>
      </c>
      <c r="F1608" s="6" t="s">
        <v>3396</v>
      </c>
      <c r="G1608" s="7" t="s">
        <v>119</v>
      </c>
      <c r="H1608" s="7" t="s">
        <v>324</v>
      </c>
      <c r="I1608" s="7"/>
      <c r="J1608" s="7" t="s">
        <v>1186</v>
      </c>
      <c r="K1608" s="7" t="s">
        <v>1186</v>
      </c>
      <c r="L1608" s="7" t="s">
        <v>26</v>
      </c>
      <c r="M1608" s="8" t="s">
        <v>5463</v>
      </c>
    </row>
    <row r="1609" spans="1:13">
      <c r="A1609" s="1">
        <v>1608</v>
      </c>
      <c r="B1609" s="1" t="str">
        <f t="shared" si="25"/>
        <v>23</v>
      </c>
      <c r="C1609" s="2">
        <v>5723404450</v>
      </c>
      <c r="D1609" s="4" t="s">
        <v>121</v>
      </c>
      <c r="E1609" s="5" t="s">
        <v>3397</v>
      </c>
      <c r="F1609" s="6" t="s">
        <v>3398</v>
      </c>
      <c r="G1609" s="7" t="s">
        <v>119</v>
      </c>
      <c r="H1609" s="7" t="s">
        <v>324</v>
      </c>
      <c r="I1609" s="7"/>
      <c r="J1609" s="7" t="s">
        <v>1186</v>
      </c>
      <c r="K1609" s="7" t="s">
        <v>1186</v>
      </c>
      <c r="L1609" s="7" t="s">
        <v>26</v>
      </c>
      <c r="M1609" s="8" t="s">
        <v>5463</v>
      </c>
    </row>
    <row r="1610" spans="1:13">
      <c r="A1610" s="1">
        <v>1609</v>
      </c>
      <c r="B1610" s="1" t="str">
        <f t="shared" si="25"/>
        <v>23</v>
      </c>
      <c r="C1610" s="2">
        <v>5723404924</v>
      </c>
      <c r="D1610" s="4" t="s">
        <v>120</v>
      </c>
      <c r="E1610" s="5" t="s">
        <v>3399</v>
      </c>
      <c r="F1610" s="6" t="s">
        <v>3366</v>
      </c>
      <c r="G1610" s="7" t="s">
        <v>119</v>
      </c>
      <c r="H1610" s="7" t="s">
        <v>322</v>
      </c>
      <c r="I1610" s="7"/>
      <c r="J1610" s="7" t="s">
        <v>311</v>
      </c>
      <c r="K1610" s="7" t="s">
        <v>311</v>
      </c>
      <c r="L1610" s="7" t="s">
        <v>26</v>
      </c>
      <c r="M1610" s="8" t="s">
        <v>5463</v>
      </c>
    </row>
    <row r="1611" spans="1:13">
      <c r="A1611" s="1">
        <v>1610</v>
      </c>
      <c r="B1611" s="1" t="str">
        <f t="shared" si="25"/>
        <v>23</v>
      </c>
      <c r="C1611" s="2">
        <v>5723404344</v>
      </c>
      <c r="D1611" s="4" t="s">
        <v>121</v>
      </c>
      <c r="E1611" s="5" t="s">
        <v>162</v>
      </c>
      <c r="F1611" s="6" t="s">
        <v>3400</v>
      </c>
      <c r="G1611" s="7" t="s">
        <v>119</v>
      </c>
      <c r="H1611" s="7" t="s">
        <v>324</v>
      </c>
      <c r="I1611" s="7"/>
      <c r="J1611" s="7" t="s">
        <v>1186</v>
      </c>
      <c r="K1611" s="7" t="s">
        <v>1186</v>
      </c>
      <c r="L1611" s="7" t="s">
        <v>26</v>
      </c>
      <c r="M1611" s="8" t="s">
        <v>5463</v>
      </c>
    </row>
    <row r="1612" spans="1:13">
      <c r="A1612" s="1">
        <v>1611</v>
      </c>
      <c r="B1612" s="1" t="str">
        <f t="shared" si="25"/>
        <v>23</v>
      </c>
      <c r="C1612" s="2">
        <v>5723403949</v>
      </c>
      <c r="D1612" s="4" t="s">
        <v>121</v>
      </c>
      <c r="E1612" s="5" t="s">
        <v>1098</v>
      </c>
      <c r="F1612" s="6" t="s">
        <v>3401</v>
      </c>
      <c r="G1612" s="7" t="s">
        <v>119</v>
      </c>
      <c r="H1612" s="7" t="s">
        <v>322</v>
      </c>
      <c r="I1612" s="7"/>
      <c r="J1612" s="7" t="s">
        <v>311</v>
      </c>
      <c r="K1612" s="7" t="s">
        <v>311</v>
      </c>
      <c r="L1612" s="7" t="s">
        <v>26</v>
      </c>
      <c r="M1612" s="8" t="s">
        <v>5463</v>
      </c>
    </row>
    <row r="1613" spans="1:13">
      <c r="A1613" s="1">
        <v>1612</v>
      </c>
      <c r="B1613" s="1" t="str">
        <f t="shared" si="25"/>
        <v>23</v>
      </c>
      <c r="C1613" s="2">
        <v>5723404814</v>
      </c>
      <c r="D1613" s="4" t="s">
        <v>121</v>
      </c>
      <c r="E1613" s="5" t="s">
        <v>3402</v>
      </c>
      <c r="F1613" s="6" t="s">
        <v>556</v>
      </c>
      <c r="G1613" s="7" t="s">
        <v>119</v>
      </c>
      <c r="H1613" s="7" t="s">
        <v>324</v>
      </c>
      <c r="I1613" s="7"/>
      <c r="J1613" s="7" t="s">
        <v>5454</v>
      </c>
      <c r="K1613" s="7" t="s">
        <v>5454</v>
      </c>
      <c r="L1613" s="7" t="s">
        <v>26</v>
      </c>
      <c r="M1613" s="8" t="s">
        <v>5463</v>
      </c>
    </row>
    <row r="1614" spans="1:13">
      <c r="A1614" s="1">
        <v>1613</v>
      </c>
      <c r="B1614" s="1" t="str">
        <f t="shared" si="25"/>
        <v>23</v>
      </c>
      <c r="C1614" s="2">
        <v>5723404849</v>
      </c>
      <c r="D1614" s="4" t="s">
        <v>121</v>
      </c>
      <c r="E1614" s="5" t="s">
        <v>3403</v>
      </c>
      <c r="F1614" s="6" t="s">
        <v>3404</v>
      </c>
      <c r="G1614" s="7" t="s">
        <v>119</v>
      </c>
      <c r="H1614" s="7" t="s">
        <v>324</v>
      </c>
      <c r="I1614" s="7"/>
      <c r="J1614" s="7" t="s">
        <v>5454</v>
      </c>
      <c r="K1614" s="7" t="s">
        <v>5454</v>
      </c>
      <c r="L1614" s="7" t="s">
        <v>26</v>
      </c>
      <c r="M1614" s="8" t="s">
        <v>5463</v>
      </c>
    </row>
    <row r="1615" spans="1:13">
      <c r="A1615" s="1">
        <v>1614</v>
      </c>
      <c r="B1615" s="1" t="str">
        <f t="shared" si="25"/>
        <v>23</v>
      </c>
      <c r="C1615" s="2">
        <v>5723404272</v>
      </c>
      <c r="D1615" s="4" t="s">
        <v>120</v>
      </c>
      <c r="E1615" s="5" t="s">
        <v>1130</v>
      </c>
      <c r="F1615" s="6" t="s">
        <v>3405</v>
      </c>
      <c r="G1615" s="7" t="s">
        <v>119</v>
      </c>
      <c r="H1615" s="7" t="s">
        <v>324</v>
      </c>
      <c r="I1615" s="7"/>
      <c r="J1615" s="7" t="s">
        <v>1186</v>
      </c>
      <c r="K1615" s="7" t="s">
        <v>1186</v>
      </c>
      <c r="L1615" s="7" t="s">
        <v>26</v>
      </c>
      <c r="M1615" s="8" t="s">
        <v>5463</v>
      </c>
    </row>
    <row r="1616" spans="1:13">
      <c r="A1616" s="1">
        <v>1615</v>
      </c>
      <c r="B1616" s="1" t="str">
        <f t="shared" si="25"/>
        <v>23</v>
      </c>
      <c r="C1616" s="2">
        <v>5723400988</v>
      </c>
      <c r="D1616" s="4" t="s">
        <v>120</v>
      </c>
      <c r="E1616" s="5" t="s">
        <v>485</v>
      </c>
      <c r="F1616" s="6" t="s">
        <v>1248</v>
      </c>
      <c r="G1616" s="7" t="s">
        <v>119</v>
      </c>
      <c r="H1616" s="7" t="s">
        <v>322</v>
      </c>
      <c r="I1616" s="7"/>
      <c r="J1616" s="7" t="s">
        <v>311</v>
      </c>
      <c r="K1616" s="7" t="s">
        <v>311</v>
      </c>
      <c r="L1616" s="7" t="s">
        <v>26</v>
      </c>
      <c r="M1616" s="8" t="s">
        <v>5463</v>
      </c>
    </row>
    <row r="1617" spans="1:13">
      <c r="A1617" s="1">
        <v>1616</v>
      </c>
      <c r="B1617" s="1" t="str">
        <f t="shared" si="25"/>
        <v>23</v>
      </c>
      <c r="C1617" s="2">
        <v>5723403518</v>
      </c>
      <c r="D1617" s="4" t="s">
        <v>120</v>
      </c>
      <c r="E1617" s="5" t="s">
        <v>887</v>
      </c>
      <c r="F1617" s="6" t="s">
        <v>3406</v>
      </c>
      <c r="G1617" s="7" t="s">
        <v>119</v>
      </c>
      <c r="H1617" s="7" t="s">
        <v>324</v>
      </c>
      <c r="I1617" s="7"/>
      <c r="J1617" s="7" t="s">
        <v>1186</v>
      </c>
      <c r="K1617" s="7" t="s">
        <v>1186</v>
      </c>
      <c r="L1617" s="7" t="s">
        <v>26</v>
      </c>
      <c r="M1617" s="8" t="s">
        <v>5463</v>
      </c>
    </row>
    <row r="1618" spans="1:13">
      <c r="A1618" s="1">
        <v>1617</v>
      </c>
      <c r="B1618" s="1" t="str">
        <f t="shared" si="25"/>
        <v>23</v>
      </c>
      <c r="C1618" s="2">
        <v>5723402825</v>
      </c>
      <c r="D1618" s="4" t="s">
        <v>120</v>
      </c>
      <c r="E1618" s="5" t="s">
        <v>457</v>
      </c>
      <c r="F1618" s="6" t="s">
        <v>3407</v>
      </c>
      <c r="G1618" s="7" t="s">
        <v>119</v>
      </c>
      <c r="H1618" s="7" t="s">
        <v>324</v>
      </c>
      <c r="I1618" s="7"/>
      <c r="J1618" s="7" t="s">
        <v>1186</v>
      </c>
      <c r="K1618" s="7" t="s">
        <v>1186</v>
      </c>
      <c r="L1618" s="7" t="s">
        <v>26</v>
      </c>
      <c r="M1618" s="8" t="s">
        <v>5463</v>
      </c>
    </row>
    <row r="1619" spans="1:13">
      <c r="A1619" s="1">
        <v>1618</v>
      </c>
      <c r="B1619" s="1" t="str">
        <f t="shared" si="25"/>
        <v>23</v>
      </c>
      <c r="C1619" s="2">
        <v>5723402397</v>
      </c>
      <c r="D1619" s="4" t="s">
        <v>120</v>
      </c>
      <c r="E1619" s="5" t="s">
        <v>3408</v>
      </c>
      <c r="F1619" s="6" t="s">
        <v>3409</v>
      </c>
      <c r="G1619" s="7" t="s">
        <v>119</v>
      </c>
      <c r="H1619" s="7" t="s">
        <v>322</v>
      </c>
      <c r="I1619" s="7"/>
      <c r="J1619" s="7" t="s">
        <v>311</v>
      </c>
      <c r="K1619" s="7" t="s">
        <v>311</v>
      </c>
      <c r="L1619" s="7" t="s">
        <v>26</v>
      </c>
      <c r="M1619" s="8" t="s">
        <v>5463</v>
      </c>
    </row>
    <row r="1620" spans="1:13">
      <c r="A1620" s="1">
        <v>1619</v>
      </c>
      <c r="B1620" s="1" t="str">
        <f t="shared" si="25"/>
        <v>23</v>
      </c>
      <c r="C1620" s="2">
        <v>5723401916</v>
      </c>
      <c r="D1620" s="4" t="s">
        <v>120</v>
      </c>
      <c r="E1620" s="5" t="s">
        <v>1060</v>
      </c>
      <c r="F1620" s="6" t="s">
        <v>3410</v>
      </c>
      <c r="G1620" s="7" t="s">
        <v>119</v>
      </c>
      <c r="H1620" s="7" t="s">
        <v>322</v>
      </c>
      <c r="I1620" s="7"/>
      <c r="J1620" s="7" t="s">
        <v>311</v>
      </c>
      <c r="K1620" s="7" t="s">
        <v>311</v>
      </c>
      <c r="L1620" s="7" t="s">
        <v>26</v>
      </c>
      <c r="M1620" s="8" t="s">
        <v>5463</v>
      </c>
    </row>
    <row r="1621" spans="1:13">
      <c r="A1621" s="1">
        <v>1620</v>
      </c>
      <c r="B1621" s="1" t="str">
        <f t="shared" si="25"/>
        <v>23</v>
      </c>
      <c r="C1621" s="2">
        <v>5723402021</v>
      </c>
      <c r="D1621" s="4" t="s">
        <v>121</v>
      </c>
      <c r="E1621" s="5" t="s">
        <v>128</v>
      </c>
      <c r="F1621" s="6" t="s">
        <v>3411</v>
      </c>
      <c r="G1621" s="7" t="s">
        <v>119</v>
      </c>
      <c r="H1621" s="7" t="s">
        <v>322</v>
      </c>
      <c r="I1621" s="7"/>
      <c r="J1621" s="7" t="s">
        <v>311</v>
      </c>
      <c r="K1621" s="7" t="s">
        <v>311</v>
      </c>
      <c r="L1621" s="7" t="s">
        <v>26</v>
      </c>
      <c r="M1621" s="8" t="s">
        <v>5463</v>
      </c>
    </row>
    <row r="1622" spans="1:13">
      <c r="A1622" s="1">
        <v>1621</v>
      </c>
      <c r="B1622" s="1" t="str">
        <f t="shared" si="25"/>
        <v>23</v>
      </c>
      <c r="C1622" s="2">
        <v>5723403653</v>
      </c>
      <c r="D1622" s="4" t="s">
        <v>120</v>
      </c>
      <c r="E1622" s="5" t="s">
        <v>492</v>
      </c>
      <c r="F1622" s="6" t="s">
        <v>3412</v>
      </c>
      <c r="G1622" s="7" t="s">
        <v>119</v>
      </c>
      <c r="H1622" s="7" t="s">
        <v>324</v>
      </c>
      <c r="I1622" s="7"/>
      <c r="J1622" s="7" t="s">
        <v>5454</v>
      </c>
      <c r="K1622" s="7" t="s">
        <v>5454</v>
      </c>
      <c r="L1622" s="7" t="s">
        <v>26</v>
      </c>
      <c r="M1622" s="8" t="s">
        <v>5463</v>
      </c>
    </row>
    <row r="1623" spans="1:13">
      <c r="A1623" s="1">
        <v>1622</v>
      </c>
      <c r="B1623" s="1" t="str">
        <f t="shared" si="25"/>
        <v>23</v>
      </c>
      <c r="C1623" s="2">
        <v>5723404496</v>
      </c>
      <c r="D1623" s="4" t="s">
        <v>120</v>
      </c>
      <c r="E1623" s="5" t="s">
        <v>3413</v>
      </c>
      <c r="F1623" s="6" t="s">
        <v>3414</v>
      </c>
      <c r="G1623" s="7" t="s">
        <v>119</v>
      </c>
      <c r="H1623" s="7" t="s">
        <v>324</v>
      </c>
      <c r="I1623" s="7"/>
      <c r="J1623" s="7" t="s">
        <v>1186</v>
      </c>
      <c r="K1623" s="7" t="s">
        <v>1186</v>
      </c>
      <c r="L1623" s="7" t="s">
        <v>26</v>
      </c>
      <c r="M1623" s="8" t="s">
        <v>5463</v>
      </c>
    </row>
    <row r="1624" spans="1:13">
      <c r="A1624" s="1">
        <v>1623</v>
      </c>
      <c r="B1624" s="1" t="str">
        <f t="shared" si="25"/>
        <v>23</v>
      </c>
      <c r="C1624" s="2">
        <v>5723404827</v>
      </c>
      <c r="D1624" s="4" t="s">
        <v>121</v>
      </c>
      <c r="E1624" s="5" t="s">
        <v>3415</v>
      </c>
      <c r="F1624" s="6" t="s">
        <v>3416</v>
      </c>
      <c r="G1624" s="7" t="s">
        <v>119</v>
      </c>
      <c r="H1624" s="7" t="s">
        <v>324</v>
      </c>
      <c r="I1624" s="7"/>
      <c r="J1624" s="7" t="s">
        <v>5454</v>
      </c>
      <c r="K1624" s="7" t="s">
        <v>5454</v>
      </c>
      <c r="L1624" s="7" t="s">
        <v>26</v>
      </c>
      <c r="M1624" s="8" t="s">
        <v>5463</v>
      </c>
    </row>
    <row r="1625" spans="1:13">
      <c r="A1625" s="1">
        <v>1624</v>
      </c>
      <c r="B1625" s="1" t="str">
        <f t="shared" si="25"/>
        <v>23</v>
      </c>
      <c r="C1625" s="2">
        <v>5723402586</v>
      </c>
      <c r="D1625" s="4" t="s">
        <v>120</v>
      </c>
      <c r="E1625" s="5" t="s">
        <v>160</v>
      </c>
      <c r="F1625" s="6" t="s">
        <v>728</v>
      </c>
      <c r="G1625" s="7" t="s">
        <v>119</v>
      </c>
      <c r="H1625" s="7" t="s">
        <v>324</v>
      </c>
      <c r="I1625" s="7"/>
      <c r="J1625" s="7" t="s">
        <v>1186</v>
      </c>
      <c r="K1625" s="7" t="s">
        <v>1186</v>
      </c>
      <c r="L1625" s="7" t="s">
        <v>26</v>
      </c>
      <c r="M1625" s="8" t="s">
        <v>5463</v>
      </c>
    </row>
    <row r="1626" spans="1:13">
      <c r="A1626" s="1">
        <v>1625</v>
      </c>
      <c r="B1626" s="1" t="str">
        <f t="shared" si="25"/>
        <v>23</v>
      </c>
      <c r="C1626" s="2">
        <v>5723404090</v>
      </c>
      <c r="D1626" s="4" t="s">
        <v>121</v>
      </c>
      <c r="E1626" s="5" t="s">
        <v>545</v>
      </c>
      <c r="F1626" s="6" t="s">
        <v>3417</v>
      </c>
      <c r="G1626" s="7" t="s">
        <v>119</v>
      </c>
      <c r="H1626" s="7" t="s">
        <v>322</v>
      </c>
      <c r="I1626" s="7"/>
      <c r="J1626" s="7" t="s">
        <v>311</v>
      </c>
      <c r="K1626" s="7" t="s">
        <v>311</v>
      </c>
      <c r="L1626" s="7" t="s">
        <v>26</v>
      </c>
      <c r="M1626" s="8" t="s">
        <v>5463</v>
      </c>
    </row>
    <row r="1627" spans="1:13">
      <c r="A1627" s="1">
        <v>1626</v>
      </c>
      <c r="B1627" s="1" t="str">
        <f t="shared" si="25"/>
        <v>23</v>
      </c>
      <c r="C1627" s="2">
        <v>5723401554</v>
      </c>
      <c r="D1627" s="4" t="s">
        <v>121</v>
      </c>
      <c r="E1627" s="5" t="s">
        <v>3418</v>
      </c>
      <c r="F1627" s="6" t="s">
        <v>3419</v>
      </c>
      <c r="G1627" s="7" t="s">
        <v>119</v>
      </c>
      <c r="H1627" s="7" t="s">
        <v>322</v>
      </c>
      <c r="I1627" s="7"/>
      <c r="J1627" s="7" t="s">
        <v>311</v>
      </c>
      <c r="K1627" s="7" t="s">
        <v>311</v>
      </c>
      <c r="L1627" s="7" t="s">
        <v>26</v>
      </c>
      <c r="M1627" s="8" t="s">
        <v>5463</v>
      </c>
    </row>
    <row r="1628" spans="1:13">
      <c r="A1628" s="1">
        <v>1627</v>
      </c>
      <c r="B1628" s="1" t="str">
        <f t="shared" si="25"/>
        <v>23</v>
      </c>
      <c r="C1628" s="2">
        <v>5723400863</v>
      </c>
      <c r="D1628" s="4" t="s">
        <v>120</v>
      </c>
      <c r="E1628" s="5" t="s">
        <v>620</v>
      </c>
      <c r="F1628" s="6" t="s">
        <v>3420</v>
      </c>
      <c r="G1628" s="7" t="s">
        <v>119</v>
      </c>
      <c r="H1628" s="7" t="s">
        <v>324</v>
      </c>
      <c r="I1628" s="7"/>
      <c r="J1628" s="7" t="s">
        <v>5454</v>
      </c>
      <c r="K1628" s="7" t="s">
        <v>5454</v>
      </c>
      <c r="L1628" s="7" t="s">
        <v>26</v>
      </c>
      <c r="M1628" s="8" t="s">
        <v>5463</v>
      </c>
    </row>
    <row r="1629" spans="1:13">
      <c r="A1629" s="1">
        <v>1628</v>
      </c>
      <c r="B1629" s="1" t="str">
        <f t="shared" si="25"/>
        <v>23</v>
      </c>
      <c r="C1629" s="2">
        <v>5723402177</v>
      </c>
      <c r="D1629" s="4" t="s">
        <v>120</v>
      </c>
      <c r="E1629" s="5" t="s">
        <v>1182</v>
      </c>
      <c r="F1629" s="6" t="s">
        <v>3421</v>
      </c>
      <c r="G1629" s="7" t="s">
        <v>119</v>
      </c>
      <c r="H1629" s="7" t="s">
        <v>322</v>
      </c>
      <c r="I1629" s="7"/>
      <c r="J1629" s="7" t="s">
        <v>311</v>
      </c>
      <c r="K1629" s="7" t="s">
        <v>311</v>
      </c>
      <c r="L1629" s="7" t="s">
        <v>26</v>
      </c>
      <c r="M1629" s="8" t="s">
        <v>5463</v>
      </c>
    </row>
    <row r="1630" spans="1:13">
      <c r="A1630" s="1">
        <v>1629</v>
      </c>
      <c r="B1630" s="1" t="str">
        <f t="shared" si="25"/>
        <v>23</v>
      </c>
      <c r="C1630" s="2">
        <v>5823600077</v>
      </c>
      <c r="D1630" s="4" t="s">
        <v>121</v>
      </c>
      <c r="E1630" s="5" t="s">
        <v>3422</v>
      </c>
      <c r="F1630" s="6" t="s">
        <v>3423</v>
      </c>
      <c r="G1630" s="7" t="s">
        <v>119</v>
      </c>
      <c r="H1630" s="7" t="s">
        <v>324</v>
      </c>
      <c r="I1630" s="7"/>
      <c r="J1630" s="7" t="s">
        <v>311</v>
      </c>
      <c r="K1630" s="7" t="s">
        <v>311</v>
      </c>
      <c r="L1630" s="7" t="s">
        <v>26</v>
      </c>
      <c r="M1630" s="8" t="s">
        <v>242</v>
      </c>
    </row>
    <row r="1631" spans="1:13">
      <c r="A1631" s="1">
        <v>1630</v>
      </c>
      <c r="B1631" s="1" t="str">
        <f t="shared" si="25"/>
        <v>23</v>
      </c>
      <c r="C1631" s="2">
        <v>5723402919</v>
      </c>
      <c r="D1631" s="4" t="s">
        <v>120</v>
      </c>
      <c r="E1631" s="5" t="s">
        <v>3424</v>
      </c>
      <c r="F1631" s="6" t="s">
        <v>3425</v>
      </c>
      <c r="G1631" s="7" t="s">
        <v>119</v>
      </c>
      <c r="H1631" s="7" t="s">
        <v>324</v>
      </c>
      <c r="I1631" s="7"/>
      <c r="J1631" s="7" t="s">
        <v>1186</v>
      </c>
      <c r="K1631" s="7" t="s">
        <v>1186</v>
      </c>
      <c r="L1631" s="7" t="s">
        <v>26</v>
      </c>
      <c r="M1631" s="8" t="s">
        <v>5463</v>
      </c>
    </row>
    <row r="1632" spans="1:13">
      <c r="A1632" s="1">
        <v>1631</v>
      </c>
      <c r="B1632" s="1" t="str">
        <f t="shared" si="25"/>
        <v>23</v>
      </c>
      <c r="C1632" s="2">
        <v>5723403563</v>
      </c>
      <c r="D1632" s="4" t="s">
        <v>121</v>
      </c>
      <c r="E1632" s="5" t="s">
        <v>422</v>
      </c>
      <c r="F1632" s="6" t="s">
        <v>3426</v>
      </c>
      <c r="G1632" s="7">
        <v>2</v>
      </c>
      <c r="H1632" s="7" t="s">
        <v>324</v>
      </c>
      <c r="I1632" s="7"/>
      <c r="J1632" s="7" t="s">
        <v>1186</v>
      </c>
      <c r="K1632" s="7" t="s">
        <v>1186</v>
      </c>
      <c r="L1632" s="7" t="s">
        <v>26</v>
      </c>
      <c r="M1632" s="8" t="s">
        <v>5463</v>
      </c>
    </row>
    <row r="1633" spans="1:13">
      <c r="A1633" s="1">
        <v>1632</v>
      </c>
      <c r="B1633" s="1" t="str">
        <f t="shared" si="25"/>
        <v>23</v>
      </c>
      <c r="C1633" s="2">
        <v>5723403499</v>
      </c>
      <c r="D1633" s="4" t="s">
        <v>120</v>
      </c>
      <c r="E1633" s="5" t="s">
        <v>136</v>
      </c>
      <c r="F1633" s="6" t="s">
        <v>183</v>
      </c>
      <c r="G1633" s="7">
        <v>2</v>
      </c>
      <c r="H1633" s="7" t="s">
        <v>324</v>
      </c>
      <c r="I1633" s="7"/>
      <c r="J1633" s="7" t="s">
        <v>5454</v>
      </c>
      <c r="K1633" s="7" t="s">
        <v>5454</v>
      </c>
      <c r="L1633" s="7" t="s">
        <v>26</v>
      </c>
      <c r="M1633" s="8" t="s">
        <v>5463</v>
      </c>
    </row>
    <row r="1634" spans="1:13">
      <c r="A1634" s="1">
        <v>1633</v>
      </c>
      <c r="B1634" s="1" t="str">
        <f t="shared" si="25"/>
        <v>23</v>
      </c>
      <c r="C1634" s="2">
        <v>5723404124</v>
      </c>
      <c r="D1634" s="4" t="s">
        <v>120</v>
      </c>
      <c r="E1634" s="5" t="s">
        <v>440</v>
      </c>
      <c r="F1634" s="6" t="s">
        <v>3427</v>
      </c>
      <c r="G1634" s="7">
        <v>2</v>
      </c>
      <c r="H1634" s="7" t="s">
        <v>322</v>
      </c>
      <c r="I1634" s="7"/>
      <c r="J1634" s="7" t="s">
        <v>311</v>
      </c>
      <c r="K1634" s="7" t="s">
        <v>311</v>
      </c>
      <c r="L1634" s="7" t="s">
        <v>26</v>
      </c>
      <c r="M1634" s="8" t="s">
        <v>5463</v>
      </c>
    </row>
    <row r="1635" spans="1:13">
      <c r="A1635" s="1">
        <v>1634</v>
      </c>
      <c r="B1635" s="1" t="str">
        <f t="shared" si="25"/>
        <v>23</v>
      </c>
      <c r="C1635" s="2">
        <v>5723600313</v>
      </c>
      <c r="D1635" s="4" t="s">
        <v>121</v>
      </c>
      <c r="E1635" s="5" t="s">
        <v>1444</v>
      </c>
      <c r="F1635" s="6" t="s">
        <v>3428</v>
      </c>
      <c r="G1635" s="7" t="s">
        <v>119</v>
      </c>
      <c r="H1635" s="7" t="s">
        <v>324</v>
      </c>
      <c r="I1635" s="7"/>
      <c r="J1635" s="7" t="s">
        <v>311</v>
      </c>
      <c r="K1635" s="7" t="s">
        <v>311</v>
      </c>
      <c r="L1635" s="7" t="s">
        <v>26</v>
      </c>
      <c r="M1635" s="8" t="s">
        <v>242</v>
      </c>
    </row>
    <row r="1636" spans="1:13">
      <c r="A1636" s="1">
        <v>1635</v>
      </c>
      <c r="B1636" s="1" t="str">
        <f t="shared" si="25"/>
        <v>23</v>
      </c>
      <c r="C1636" s="2">
        <v>5723402036</v>
      </c>
      <c r="D1636" s="4" t="s">
        <v>121</v>
      </c>
      <c r="E1636" s="5" t="s">
        <v>1414</v>
      </c>
      <c r="F1636" s="6" t="s">
        <v>3429</v>
      </c>
      <c r="G1636" s="7" t="s">
        <v>119</v>
      </c>
      <c r="H1636" s="7" t="s">
        <v>322</v>
      </c>
      <c r="I1636" s="7"/>
      <c r="J1636" s="7" t="s">
        <v>311</v>
      </c>
      <c r="K1636" s="7" t="s">
        <v>311</v>
      </c>
      <c r="L1636" s="7" t="s">
        <v>26</v>
      </c>
      <c r="M1636" s="8" t="s">
        <v>5463</v>
      </c>
    </row>
    <row r="1637" spans="1:13">
      <c r="A1637" s="1">
        <v>1636</v>
      </c>
      <c r="B1637" s="1" t="str">
        <f t="shared" si="25"/>
        <v>23</v>
      </c>
      <c r="C1637" s="2">
        <v>5723401749</v>
      </c>
      <c r="D1637" s="4" t="s">
        <v>121</v>
      </c>
      <c r="E1637" s="5" t="s">
        <v>3318</v>
      </c>
      <c r="F1637" s="6" t="s">
        <v>3430</v>
      </c>
      <c r="G1637" s="7" t="s">
        <v>119</v>
      </c>
      <c r="H1637" s="7" t="s">
        <v>322</v>
      </c>
      <c r="I1637" s="7"/>
      <c r="J1637" s="7" t="s">
        <v>311</v>
      </c>
      <c r="K1637" s="7" t="s">
        <v>311</v>
      </c>
      <c r="L1637" s="7" t="s">
        <v>26</v>
      </c>
      <c r="M1637" s="8" t="s">
        <v>5463</v>
      </c>
    </row>
    <row r="1638" spans="1:13">
      <c r="A1638" s="1">
        <v>1637</v>
      </c>
      <c r="B1638" s="1" t="str">
        <f t="shared" si="25"/>
        <v>23</v>
      </c>
      <c r="C1638" s="2">
        <v>5723404337</v>
      </c>
      <c r="D1638" s="4" t="s">
        <v>120</v>
      </c>
      <c r="E1638" s="5" t="s">
        <v>977</v>
      </c>
      <c r="F1638" s="6" t="s">
        <v>3431</v>
      </c>
      <c r="G1638" s="7" t="s">
        <v>119</v>
      </c>
      <c r="H1638" s="7" t="s">
        <v>324</v>
      </c>
      <c r="I1638" s="7"/>
      <c r="J1638" s="7" t="s">
        <v>1186</v>
      </c>
      <c r="K1638" s="7" t="s">
        <v>1186</v>
      </c>
      <c r="L1638" s="7" t="s">
        <v>26</v>
      </c>
      <c r="M1638" s="8" t="s">
        <v>5463</v>
      </c>
    </row>
    <row r="1639" spans="1:13">
      <c r="A1639" s="1">
        <v>1638</v>
      </c>
      <c r="B1639" s="1" t="str">
        <f t="shared" si="25"/>
        <v>23</v>
      </c>
      <c r="C1639" s="2">
        <v>5723402571</v>
      </c>
      <c r="D1639" s="4" t="s">
        <v>121</v>
      </c>
      <c r="E1639" s="5" t="s">
        <v>692</v>
      </c>
      <c r="F1639" s="6" t="s">
        <v>3432</v>
      </c>
      <c r="G1639" s="7" t="s">
        <v>119</v>
      </c>
      <c r="H1639" s="7" t="s">
        <v>324</v>
      </c>
      <c r="I1639" s="7"/>
      <c r="J1639" s="7" t="s">
        <v>1186</v>
      </c>
      <c r="K1639" s="7" t="s">
        <v>1186</v>
      </c>
      <c r="L1639" s="7" t="s">
        <v>26</v>
      </c>
      <c r="M1639" s="8" t="s">
        <v>5463</v>
      </c>
    </row>
    <row r="1640" spans="1:13">
      <c r="A1640" s="1">
        <v>1639</v>
      </c>
      <c r="B1640" s="1" t="str">
        <f t="shared" si="25"/>
        <v>23</v>
      </c>
      <c r="C1640" s="2">
        <v>5723401819</v>
      </c>
      <c r="D1640" s="4" t="s">
        <v>120</v>
      </c>
      <c r="E1640" s="5" t="s">
        <v>772</v>
      </c>
      <c r="F1640" s="6" t="s">
        <v>3433</v>
      </c>
      <c r="G1640" s="7" t="s">
        <v>119</v>
      </c>
      <c r="H1640" s="7" t="s">
        <v>322</v>
      </c>
      <c r="I1640" s="7"/>
      <c r="J1640" s="7" t="s">
        <v>311</v>
      </c>
      <c r="K1640" s="7" t="s">
        <v>311</v>
      </c>
      <c r="L1640" s="7" t="s">
        <v>26</v>
      </c>
      <c r="M1640" s="8" t="s">
        <v>5463</v>
      </c>
    </row>
    <row r="1641" spans="1:13">
      <c r="A1641" s="1">
        <v>1640</v>
      </c>
      <c r="B1641" s="1" t="str">
        <f t="shared" si="25"/>
        <v>23</v>
      </c>
      <c r="C1641" s="2">
        <v>5723400928</v>
      </c>
      <c r="D1641" s="4" t="s">
        <v>121</v>
      </c>
      <c r="E1641" s="5" t="s">
        <v>793</v>
      </c>
      <c r="F1641" s="6" t="s">
        <v>3434</v>
      </c>
      <c r="G1641" s="7" t="s">
        <v>119</v>
      </c>
      <c r="H1641" s="7" t="s">
        <v>322</v>
      </c>
      <c r="I1641" s="7"/>
      <c r="J1641" s="7" t="s">
        <v>311</v>
      </c>
      <c r="K1641" s="7" t="s">
        <v>311</v>
      </c>
      <c r="L1641" s="7" t="s">
        <v>26</v>
      </c>
      <c r="M1641" s="8" t="s">
        <v>5463</v>
      </c>
    </row>
    <row r="1642" spans="1:13">
      <c r="A1642" s="1">
        <v>1641</v>
      </c>
      <c r="B1642" s="1" t="str">
        <f t="shared" si="25"/>
        <v>23</v>
      </c>
      <c r="C1642" s="2">
        <v>5623401643</v>
      </c>
      <c r="D1642" s="4" t="s">
        <v>121</v>
      </c>
      <c r="E1642" s="5" t="s">
        <v>3435</v>
      </c>
      <c r="F1642" s="6" t="s">
        <v>1249</v>
      </c>
      <c r="G1642" s="7" t="s">
        <v>119</v>
      </c>
      <c r="H1642" s="7" t="s">
        <v>322</v>
      </c>
      <c r="I1642" s="7"/>
      <c r="J1642" s="7" t="s">
        <v>311</v>
      </c>
      <c r="K1642" s="7" t="s">
        <v>311</v>
      </c>
      <c r="L1642" s="7" t="s">
        <v>26</v>
      </c>
      <c r="M1642" s="8" t="s">
        <v>5463</v>
      </c>
    </row>
    <row r="1643" spans="1:13">
      <c r="A1643" s="1">
        <v>1642</v>
      </c>
      <c r="B1643" s="1" t="str">
        <f t="shared" si="25"/>
        <v>23</v>
      </c>
      <c r="C1643" s="2">
        <v>5723400836</v>
      </c>
      <c r="D1643" s="4" t="s">
        <v>121</v>
      </c>
      <c r="E1643" s="5" t="s">
        <v>484</v>
      </c>
      <c r="F1643" s="6" t="s">
        <v>3436</v>
      </c>
      <c r="G1643" s="7" t="s">
        <v>119</v>
      </c>
      <c r="H1643" s="7" t="s">
        <v>324</v>
      </c>
      <c r="I1643" s="7"/>
      <c r="J1643" s="7" t="s">
        <v>5454</v>
      </c>
      <c r="K1643" s="7" t="s">
        <v>5454</v>
      </c>
      <c r="L1643" s="7" t="s">
        <v>26</v>
      </c>
      <c r="M1643" s="8" t="s">
        <v>5463</v>
      </c>
    </row>
    <row r="1644" spans="1:13">
      <c r="A1644" s="1">
        <v>1643</v>
      </c>
      <c r="B1644" s="1" t="str">
        <f t="shared" si="25"/>
        <v>23</v>
      </c>
      <c r="C1644" s="2">
        <v>5723403026</v>
      </c>
      <c r="D1644" s="4" t="s">
        <v>121</v>
      </c>
      <c r="E1644" s="5" t="s">
        <v>3393</v>
      </c>
      <c r="F1644" s="6" t="s">
        <v>753</v>
      </c>
      <c r="G1644" s="7" t="s">
        <v>119</v>
      </c>
      <c r="H1644" s="7" t="s">
        <v>324</v>
      </c>
      <c r="I1644" s="7"/>
      <c r="J1644" s="7" t="s">
        <v>1186</v>
      </c>
      <c r="K1644" s="7" t="s">
        <v>1186</v>
      </c>
      <c r="L1644" s="7" t="s">
        <v>26</v>
      </c>
      <c r="M1644" s="8" t="s">
        <v>5463</v>
      </c>
    </row>
    <row r="1645" spans="1:13">
      <c r="A1645" s="1">
        <v>1644</v>
      </c>
      <c r="B1645" s="1" t="str">
        <f t="shared" si="25"/>
        <v>23</v>
      </c>
      <c r="C1645" s="2">
        <v>5723402472</v>
      </c>
      <c r="D1645" s="4" t="s">
        <v>120</v>
      </c>
      <c r="E1645" s="5" t="s">
        <v>3437</v>
      </c>
      <c r="F1645" s="6" t="s">
        <v>3438</v>
      </c>
      <c r="G1645" s="7" t="s">
        <v>119</v>
      </c>
      <c r="H1645" s="7" t="s">
        <v>324</v>
      </c>
      <c r="I1645" s="7"/>
      <c r="J1645" s="7" t="s">
        <v>1186</v>
      </c>
      <c r="K1645" s="7" t="s">
        <v>1186</v>
      </c>
      <c r="L1645" s="7" t="s">
        <v>26</v>
      </c>
      <c r="M1645" s="8" t="s">
        <v>5463</v>
      </c>
    </row>
    <row r="1646" spans="1:13">
      <c r="A1646" s="1">
        <v>1645</v>
      </c>
      <c r="B1646" s="1" t="str">
        <f t="shared" si="25"/>
        <v>23</v>
      </c>
      <c r="C1646" s="2">
        <v>5723405248</v>
      </c>
      <c r="D1646" s="4" t="s">
        <v>121</v>
      </c>
      <c r="E1646" s="5" t="s">
        <v>235</v>
      </c>
      <c r="F1646" s="6" t="s">
        <v>3439</v>
      </c>
      <c r="G1646" s="7" t="s">
        <v>119</v>
      </c>
      <c r="H1646" s="7" t="s">
        <v>324</v>
      </c>
      <c r="I1646" s="7"/>
      <c r="J1646" s="7" t="s">
        <v>5454</v>
      </c>
      <c r="K1646" s="7" t="s">
        <v>5454</v>
      </c>
      <c r="L1646" s="7" t="s">
        <v>26</v>
      </c>
      <c r="M1646" s="8" t="s">
        <v>5464</v>
      </c>
    </row>
    <row r="1647" spans="1:13">
      <c r="A1647" s="1">
        <v>1646</v>
      </c>
      <c r="B1647" s="1" t="str">
        <f t="shared" si="25"/>
        <v>23</v>
      </c>
      <c r="C1647" s="2">
        <v>5723403419</v>
      </c>
      <c r="D1647" s="4" t="s">
        <v>121</v>
      </c>
      <c r="E1647" s="5" t="s">
        <v>3440</v>
      </c>
      <c r="F1647" s="6" t="s">
        <v>3441</v>
      </c>
      <c r="G1647" s="7" t="s">
        <v>119</v>
      </c>
      <c r="H1647" s="7" t="s">
        <v>324</v>
      </c>
      <c r="I1647" s="7"/>
      <c r="J1647" s="7" t="s">
        <v>1186</v>
      </c>
      <c r="K1647" s="7" t="s">
        <v>1186</v>
      </c>
      <c r="L1647" s="7" t="s">
        <v>26</v>
      </c>
      <c r="M1647" s="8" t="s">
        <v>5463</v>
      </c>
    </row>
    <row r="1648" spans="1:13">
      <c r="A1648" s="1">
        <v>1647</v>
      </c>
      <c r="B1648" s="1" t="str">
        <f t="shared" si="25"/>
        <v>23</v>
      </c>
      <c r="C1648" s="2">
        <v>5723401282</v>
      </c>
      <c r="D1648" s="4" t="s">
        <v>120</v>
      </c>
      <c r="E1648" s="5" t="s">
        <v>3442</v>
      </c>
      <c r="F1648" s="6" t="s">
        <v>3443</v>
      </c>
      <c r="G1648" s="7" t="s">
        <v>119</v>
      </c>
      <c r="H1648" s="7" t="s">
        <v>322</v>
      </c>
      <c r="I1648" s="7"/>
      <c r="J1648" s="7" t="s">
        <v>311</v>
      </c>
      <c r="K1648" s="7" t="s">
        <v>311</v>
      </c>
      <c r="L1648" s="7" t="s">
        <v>26</v>
      </c>
      <c r="M1648" s="8" t="s">
        <v>5463</v>
      </c>
    </row>
    <row r="1649" spans="1:13">
      <c r="A1649" s="1">
        <v>1648</v>
      </c>
      <c r="B1649" s="1" t="str">
        <f t="shared" si="25"/>
        <v>23</v>
      </c>
      <c r="C1649" s="2">
        <v>5723400049</v>
      </c>
      <c r="D1649" s="4" t="s">
        <v>120</v>
      </c>
      <c r="E1649" s="5" t="s">
        <v>1089</v>
      </c>
      <c r="F1649" s="6" t="s">
        <v>3444</v>
      </c>
      <c r="G1649" s="7">
        <v>1</v>
      </c>
      <c r="H1649" s="7" t="s">
        <v>324</v>
      </c>
      <c r="I1649" s="7"/>
      <c r="J1649" s="7" t="s">
        <v>5454</v>
      </c>
      <c r="K1649" s="7" t="s">
        <v>5454</v>
      </c>
      <c r="L1649" s="7" t="s">
        <v>26</v>
      </c>
      <c r="M1649" s="8" t="s">
        <v>5463</v>
      </c>
    </row>
    <row r="1650" spans="1:13">
      <c r="A1650" s="1">
        <v>1649</v>
      </c>
      <c r="B1650" s="1" t="str">
        <f t="shared" si="25"/>
        <v>23</v>
      </c>
      <c r="C1650" s="2">
        <v>5723600243</v>
      </c>
      <c r="D1650" s="4" t="s">
        <v>120</v>
      </c>
      <c r="E1650" s="5" t="s">
        <v>3445</v>
      </c>
      <c r="F1650" s="6" t="s">
        <v>1028</v>
      </c>
      <c r="G1650" s="7">
        <v>1</v>
      </c>
      <c r="H1650" s="7" t="s">
        <v>324</v>
      </c>
      <c r="I1650" s="7"/>
      <c r="J1650" s="7" t="s">
        <v>311</v>
      </c>
      <c r="K1650" s="7" t="s">
        <v>311</v>
      </c>
      <c r="L1650" s="7" t="s">
        <v>26</v>
      </c>
      <c r="M1650" s="8" t="s">
        <v>242</v>
      </c>
    </row>
    <row r="1651" spans="1:13">
      <c r="A1651" s="1">
        <v>1650</v>
      </c>
      <c r="B1651" s="1" t="str">
        <f t="shared" si="25"/>
        <v>23</v>
      </c>
      <c r="C1651" s="2">
        <v>5723405460</v>
      </c>
      <c r="D1651" s="4" t="s">
        <v>121</v>
      </c>
      <c r="E1651" s="5" t="s">
        <v>529</v>
      </c>
      <c r="F1651" s="6" t="s">
        <v>3446</v>
      </c>
      <c r="G1651" s="7">
        <v>1</v>
      </c>
      <c r="H1651" s="7" t="s">
        <v>324</v>
      </c>
      <c r="I1651" s="7"/>
      <c r="J1651" s="7" t="s">
        <v>1186</v>
      </c>
      <c r="K1651" s="7" t="s">
        <v>1186</v>
      </c>
      <c r="L1651" s="7" t="s">
        <v>26</v>
      </c>
      <c r="M1651" s="8" t="s">
        <v>5464</v>
      </c>
    </row>
    <row r="1652" spans="1:13">
      <c r="A1652" s="1">
        <v>1651</v>
      </c>
      <c r="B1652" s="1" t="str">
        <f t="shared" si="25"/>
        <v>23</v>
      </c>
      <c r="C1652" s="2">
        <v>5723405532</v>
      </c>
      <c r="D1652" s="4" t="s">
        <v>120</v>
      </c>
      <c r="E1652" s="5" t="s">
        <v>3447</v>
      </c>
      <c r="F1652" s="6" t="s">
        <v>1435</v>
      </c>
      <c r="G1652" s="7">
        <v>1</v>
      </c>
      <c r="H1652" s="7" t="s">
        <v>324</v>
      </c>
      <c r="I1652" s="7"/>
      <c r="J1652" s="7" t="s">
        <v>1186</v>
      </c>
      <c r="K1652" s="7" t="s">
        <v>1186</v>
      </c>
      <c r="L1652" s="7" t="s">
        <v>26</v>
      </c>
      <c r="M1652" s="8" t="s">
        <v>5464</v>
      </c>
    </row>
    <row r="1653" spans="1:13">
      <c r="A1653" s="1">
        <v>1652</v>
      </c>
      <c r="B1653" s="1" t="str">
        <f t="shared" si="25"/>
        <v>23</v>
      </c>
      <c r="C1653" s="2">
        <v>5723403701</v>
      </c>
      <c r="D1653" s="4" t="s">
        <v>120</v>
      </c>
      <c r="E1653" s="5" t="s">
        <v>3448</v>
      </c>
      <c r="F1653" s="6" t="s">
        <v>3449</v>
      </c>
      <c r="G1653" s="7">
        <v>1</v>
      </c>
      <c r="H1653" s="7" t="s">
        <v>324</v>
      </c>
      <c r="I1653" s="7"/>
      <c r="J1653" s="7" t="s">
        <v>5454</v>
      </c>
      <c r="K1653" s="7" t="s">
        <v>5454</v>
      </c>
      <c r="L1653" s="7" t="s">
        <v>26</v>
      </c>
      <c r="M1653" s="8" t="s">
        <v>5463</v>
      </c>
    </row>
    <row r="1654" spans="1:13">
      <c r="A1654" s="1">
        <v>1653</v>
      </c>
      <c r="B1654" s="1" t="str">
        <f t="shared" si="25"/>
        <v>23</v>
      </c>
      <c r="C1654" s="2">
        <v>5723404287</v>
      </c>
      <c r="D1654" s="4" t="s">
        <v>120</v>
      </c>
      <c r="E1654" s="5" t="s">
        <v>3450</v>
      </c>
      <c r="F1654" s="6" t="s">
        <v>3451</v>
      </c>
      <c r="G1654" s="7">
        <v>1</v>
      </c>
      <c r="H1654" s="7" t="s">
        <v>324</v>
      </c>
      <c r="I1654" s="7"/>
      <c r="J1654" s="7" t="s">
        <v>1186</v>
      </c>
      <c r="K1654" s="7" t="s">
        <v>1186</v>
      </c>
      <c r="L1654" s="7" t="s">
        <v>26</v>
      </c>
      <c r="M1654" s="8" t="s">
        <v>5463</v>
      </c>
    </row>
    <row r="1655" spans="1:13">
      <c r="A1655" s="1">
        <v>1654</v>
      </c>
      <c r="B1655" s="1" t="str">
        <f t="shared" si="25"/>
        <v>23</v>
      </c>
      <c r="C1655" s="2">
        <v>5723404166</v>
      </c>
      <c r="D1655" s="4" t="s">
        <v>120</v>
      </c>
      <c r="E1655" s="5" t="s">
        <v>135</v>
      </c>
      <c r="F1655" s="6" t="s">
        <v>3452</v>
      </c>
      <c r="G1655" s="7">
        <v>1</v>
      </c>
      <c r="H1655" s="7" t="s">
        <v>322</v>
      </c>
      <c r="I1655" s="7"/>
      <c r="J1655" s="7" t="s">
        <v>311</v>
      </c>
      <c r="K1655" s="7" t="s">
        <v>311</v>
      </c>
      <c r="L1655" s="7" t="s">
        <v>26</v>
      </c>
      <c r="M1655" s="8" t="s">
        <v>5463</v>
      </c>
    </row>
    <row r="1656" spans="1:13">
      <c r="A1656" s="1">
        <v>1655</v>
      </c>
      <c r="B1656" s="1" t="str">
        <f t="shared" si="25"/>
        <v>23</v>
      </c>
      <c r="C1656" s="2">
        <v>5723403862</v>
      </c>
      <c r="D1656" s="4" t="s">
        <v>120</v>
      </c>
      <c r="E1656" s="5" t="s">
        <v>294</v>
      </c>
      <c r="F1656" s="6" t="s">
        <v>578</v>
      </c>
      <c r="G1656" s="7">
        <v>1</v>
      </c>
      <c r="H1656" s="7" t="s">
        <v>322</v>
      </c>
      <c r="I1656" s="7"/>
      <c r="J1656" s="7" t="s">
        <v>311</v>
      </c>
      <c r="K1656" s="7" t="s">
        <v>311</v>
      </c>
      <c r="L1656" s="7" t="s">
        <v>26</v>
      </c>
      <c r="M1656" s="8" t="s">
        <v>5463</v>
      </c>
    </row>
    <row r="1657" spans="1:13">
      <c r="A1657" s="1">
        <v>1656</v>
      </c>
      <c r="B1657" s="1" t="str">
        <f t="shared" si="25"/>
        <v>23</v>
      </c>
      <c r="C1657" s="2">
        <v>5723404083</v>
      </c>
      <c r="D1657" s="4" t="s">
        <v>121</v>
      </c>
      <c r="E1657" s="5" t="s">
        <v>3453</v>
      </c>
      <c r="F1657" s="6" t="s">
        <v>3454</v>
      </c>
      <c r="G1657" s="7">
        <v>1</v>
      </c>
      <c r="H1657" s="7" t="s">
        <v>322</v>
      </c>
      <c r="I1657" s="7"/>
      <c r="J1657" s="7" t="s">
        <v>311</v>
      </c>
      <c r="K1657" s="7" t="s">
        <v>311</v>
      </c>
      <c r="L1657" s="7" t="s">
        <v>26</v>
      </c>
      <c r="M1657" s="8" t="s">
        <v>5463</v>
      </c>
    </row>
    <row r="1658" spans="1:13">
      <c r="A1658" s="1">
        <v>1657</v>
      </c>
      <c r="B1658" s="1" t="str">
        <f t="shared" si="25"/>
        <v>23</v>
      </c>
      <c r="C1658" s="2">
        <v>5723405495</v>
      </c>
      <c r="D1658" s="4" t="s">
        <v>120</v>
      </c>
      <c r="E1658" s="5" t="s">
        <v>790</v>
      </c>
      <c r="F1658" s="6" t="s">
        <v>3455</v>
      </c>
      <c r="G1658" s="7">
        <v>1</v>
      </c>
      <c r="H1658" s="7" t="s">
        <v>324</v>
      </c>
      <c r="I1658" s="7"/>
      <c r="J1658" s="7" t="s">
        <v>5454</v>
      </c>
      <c r="K1658" s="7" t="s">
        <v>5454</v>
      </c>
      <c r="L1658" s="7" t="s">
        <v>26</v>
      </c>
      <c r="M1658" s="8" t="s">
        <v>5464</v>
      </c>
    </row>
    <row r="1659" spans="1:13">
      <c r="A1659" s="1">
        <v>1658</v>
      </c>
      <c r="B1659" s="1" t="str">
        <f t="shared" si="25"/>
        <v>23</v>
      </c>
      <c r="C1659" s="2">
        <v>5723404416</v>
      </c>
      <c r="D1659" s="4" t="s">
        <v>120</v>
      </c>
      <c r="E1659" s="5" t="s">
        <v>737</v>
      </c>
      <c r="F1659" s="6" t="s">
        <v>3456</v>
      </c>
      <c r="G1659" s="7">
        <v>2</v>
      </c>
      <c r="H1659" s="7" t="s">
        <v>324</v>
      </c>
      <c r="I1659" s="7"/>
      <c r="J1659" s="7" t="s">
        <v>1186</v>
      </c>
      <c r="K1659" s="7" t="s">
        <v>1186</v>
      </c>
      <c r="L1659" s="7" t="s">
        <v>26</v>
      </c>
      <c r="M1659" s="8" t="s">
        <v>5463</v>
      </c>
    </row>
    <row r="1660" spans="1:13">
      <c r="A1660" s="1">
        <v>1659</v>
      </c>
      <c r="B1660" s="1" t="str">
        <f t="shared" si="25"/>
        <v>23</v>
      </c>
      <c r="C1660" s="2">
        <v>5723401703</v>
      </c>
      <c r="D1660" s="4" t="s">
        <v>120</v>
      </c>
      <c r="E1660" s="5" t="s">
        <v>2437</v>
      </c>
      <c r="F1660" s="6" t="s">
        <v>1248</v>
      </c>
      <c r="G1660" s="7">
        <v>2</v>
      </c>
      <c r="H1660" s="7" t="s">
        <v>322</v>
      </c>
      <c r="I1660" s="7"/>
      <c r="J1660" s="7" t="s">
        <v>311</v>
      </c>
      <c r="K1660" s="7" t="s">
        <v>311</v>
      </c>
      <c r="L1660" s="7" t="s">
        <v>26</v>
      </c>
      <c r="M1660" s="8" t="s">
        <v>5463</v>
      </c>
    </row>
    <row r="1661" spans="1:13">
      <c r="A1661" s="1">
        <v>1660</v>
      </c>
      <c r="B1661" s="1" t="str">
        <f t="shared" si="25"/>
        <v>23</v>
      </c>
      <c r="C1661" s="2">
        <v>5723400386</v>
      </c>
      <c r="D1661" s="4" t="s">
        <v>121</v>
      </c>
      <c r="E1661" s="5" t="s">
        <v>699</v>
      </c>
      <c r="F1661" s="6" t="s">
        <v>3457</v>
      </c>
      <c r="G1661" s="7">
        <v>2</v>
      </c>
      <c r="H1661" s="7" t="s">
        <v>324</v>
      </c>
      <c r="I1661" s="7"/>
      <c r="J1661" s="7" t="s">
        <v>5454</v>
      </c>
      <c r="K1661" s="7" t="s">
        <v>5454</v>
      </c>
      <c r="L1661" s="7" t="s">
        <v>26</v>
      </c>
      <c r="M1661" s="8" t="s">
        <v>5463</v>
      </c>
    </row>
    <row r="1662" spans="1:13">
      <c r="A1662" s="1">
        <v>1661</v>
      </c>
      <c r="B1662" s="1" t="str">
        <f t="shared" si="25"/>
        <v>23</v>
      </c>
      <c r="C1662" s="2">
        <v>5723401174</v>
      </c>
      <c r="D1662" s="4" t="s">
        <v>120</v>
      </c>
      <c r="E1662" s="5" t="s">
        <v>985</v>
      </c>
      <c r="F1662" s="6" t="s">
        <v>3458</v>
      </c>
      <c r="G1662" s="7">
        <v>2</v>
      </c>
      <c r="H1662" s="7" t="s">
        <v>322</v>
      </c>
      <c r="I1662" s="7"/>
      <c r="J1662" s="7" t="s">
        <v>311</v>
      </c>
      <c r="K1662" s="7" t="s">
        <v>311</v>
      </c>
      <c r="L1662" s="7" t="s">
        <v>26</v>
      </c>
      <c r="M1662" s="8" t="s">
        <v>5463</v>
      </c>
    </row>
    <row r="1663" spans="1:13">
      <c r="A1663" s="1">
        <v>1662</v>
      </c>
      <c r="B1663" s="1" t="str">
        <f t="shared" si="25"/>
        <v>23</v>
      </c>
      <c r="C1663" s="2">
        <v>5723402144</v>
      </c>
      <c r="D1663" s="4" t="s">
        <v>121</v>
      </c>
      <c r="E1663" s="5" t="s">
        <v>3459</v>
      </c>
      <c r="F1663" s="6" t="s">
        <v>3460</v>
      </c>
      <c r="G1663" s="7">
        <v>2</v>
      </c>
      <c r="H1663" s="7" t="s">
        <v>322</v>
      </c>
      <c r="I1663" s="7"/>
      <c r="J1663" s="7" t="s">
        <v>311</v>
      </c>
      <c r="K1663" s="7" t="s">
        <v>311</v>
      </c>
      <c r="L1663" s="7" t="s">
        <v>26</v>
      </c>
      <c r="M1663" s="8" t="s">
        <v>5463</v>
      </c>
    </row>
    <row r="1664" spans="1:13">
      <c r="A1664" s="1">
        <v>1663</v>
      </c>
      <c r="B1664" s="1" t="str">
        <f t="shared" si="25"/>
        <v>23</v>
      </c>
      <c r="C1664" s="2">
        <v>5723402627</v>
      </c>
      <c r="D1664" s="4" t="s">
        <v>120</v>
      </c>
      <c r="E1664" s="5" t="s">
        <v>3461</v>
      </c>
      <c r="F1664" s="6" t="s">
        <v>3462</v>
      </c>
      <c r="G1664" s="7">
        <v>2</v>
      </c>
      <c r="H1664" s="7" t="s">
        <v>324</v>
      </c>
      <c r="I1664" s="7"/>
      <c r="J1664" s="7" t="s">
        <v>1186</v>
      </c>
      <c r="K1664" s="7" t="s">
        <v>1186</v>
      </c>
      <c r="L1664" s="7" t="s">
        <v>26</v>
      </c>
      <c r="M1664" s="8" t="s">
        <v>5463</v>
      </c>
    </row>
    <row r="1665" spans="1:13">
      <c r="A1665" s="1">
        <v>1664</v>
      </c>
      <c r="B1665" s="1" t="str">
        <f t="shared" si="25"/>
        <v>23</v>
      </c>
      <c r="C1665" s="2">
        <v>5723403994</v>
      </c>
      <c r="D1665" s="4" t="s">
        <v>121</v>
      </c>
      <c r="E1665" s="5" t="s">
        <v>3463</v>
      </c>
      <c r="F1665" s="6" t="s">
        <v>3464</v>
      </c>
      <c r="G1665" s="7">
        <v>2</v>
      </c>
      <c r="H1665" s="7" t="s">
        <v>322</v>
      </c>
      <c r="I1665" s="7"/>
      <c r="J1665" s="7" t="s">
        <v>311</v>
      </c>
      <c r="K1665" s="7" t="s">
        <v>311</v>
      </c>
      <c r="L1665" s="7" t="s">
        <v>26</v>
      </c>
      <c r="M1665" s="8" t="s">
        <v>5463</v>
      </c>
    </row>
    <row r="1666" spans="1:13">
      <c r="A1666" s="1">
        <v>1665</v>
      </c>
      <c r="B1666" s="1" t="str">
        <f t="shared" si="25"/>
        <v>23</v>
      </c>
      <c r="C1666" s="2">
        <v>5723404023</v>
      </c>
      <c r="D1666" s="4" t="s">
        <v>120</v>
      </c>
      <c r="E1666" s="5" t="s">
        <v>3465</v>
      </c>
      <c r="F1666" s="6" t="s">
        <v>3466</v>
      </c>
      <c r="G1666" s="7">
        <v>2</v>
      </c>
      <c r="H1666" s="7" t="s">
        <v>322</v>
      </c>
      <c r="I1666" s="7"/>
      <c r="J1666" s="7" t="s">
        <v>311</v>
      </c>
      <c r="K1666" s="7" t="s">
        <v>311</v>
      </c>
      <c r="L1666" s="7" t="s">
        <v>26</v>
      </c>
      <c r="M1666" s="8" t="s">
        <v>5463</v>
      </c>
    </row>
    <row r="1667" spans="1:13">
      <c r="A1667" s="1">
        <v>1666</v>
      </c>
      <c r="B1667" s="1" t="str">
        <f t="shared" ref="B1667:B1730" si="26">MID(C1667,3,2)</f>
        <v>23</v>
      </c>
      <c r="C1667" s="2">
        <v>5723400610</v>
      </c>
      <c r="D1667" s="4" t="s">
        <v>120</v>
      </c>
      <c r="E1667" s="5" t="s">
        <v>3467</v>
      </c>
      <c r="F1667" s="6" t="s">
        <v>3468</v>
      </c>
      <c r="G1667" s="7">
        <v>2</v>
      </c>
      <c r="H1667" s="7" t="s">
        <v>324</v>
      </c>
      <c r="I1667" s="7"/>
      <c r="J1667" s="7" t="s">
        <v>5454</v>
      </c>
      <c r="K1667" s="7" t="s">
        <v>5454</v>
      </c>
      <c r="L1667" s="7" t="s">
        <v>26</v>
      </c>
      <c r="M1667" s="8" t="s">
        <v>5463</v>
      </c>
    </row>
    <row r="1668" spans="1:13">
      <c r="A1668" s="1">
        <v>1667</v>
      </c>
      <c r="B1668" s="1" t="str">
        <f t="shared" si="26"/>
        <v>23</v>
      </c>
      <c r="C1668" s="2">
        <v>5723405352</v>
      </c>
      <c r="D1668" s="4" t="s">
        <v>121</v>
      </c>
      <c r="E1668" s="5" t="s">
        <v>3469</v>
      </c>
      <c r="F1668" s="6" t="s">
        <v>3470</v>
      </c>
      <c r="G1668" s="7" t="s">
        <v>119</v>
      </c>
      <c r="H1668" s="7" t="s">
        <v>322</v>
      </c>
      <c r="I1668" s="7"/>
      <c r="J1668" s="7" t="s">
        <v>311</v>
      </c>
      <c r="K1668" s="7" t="s">
        <v>311</v>
      </c>
      <c r="L1668" s="7" t="s">
        <v>26</v>
      </c>
      <c r="M1668" s="8" t="s">
        <v>5464</v>
      </c>
    </row>
    <row r="1669" spans="1:13">
      <c r="A1669" s="1">
        <v>1668</v>
      </c>
      <c r="B1669" s="1" t="str">
        <f t="shared" si="26"/>
        <v>23</v>
      </c>
      <c r="C1669" s="2">
        <v>5723403392</v>
      </c>
      <c r="D1669" s="4" t="s">
        <v>121</v>
      </c>
      <c r="E1669" s="5" t="s">
        <v>3471</v>
      </c>
      <c r="F1669" s="6" t="s">
        <v>3472</v>
      </c>
      <c r="G1669" s="7" t="s">
        <v>119</v>
      </c>
      <c r="H1669" s="7" t="s">
        <v>324</v>
      </c>
      <c r="I1669" s="7"/>
      <c r="J1669" s="7" t="s">
        <v>1186</v>
      </c>
      <c r="K1669" s="7" t="s">
        <v>1186</v>
      </c>
      <c r="L1669" s="7" t="s">
        <v>26</v>
      </c>
      <c r="M1669" s="8" t="s">
        <v>5463</v>
      </c>
    </row>
    <row r="1670" spans="1:13">
      <c r="A1670" s="1">
        <v>1669</v>
      </c>
      <c r="B1670" s="1" t="str">
        <f t="shared" si="26"/>
        <v>23</v>
      </c>
      <c r="C1670" s="2">
        <v>5723405109</v>
      </c>
      <c r="D1670" s="4" t="s">
        <v>120</v>
      </c>
      <c r="E1670" s="5" t="s">
        <v>2927</v>
      </c>
      <c r="F1670" s="6" t="s">
        <v>3473</v>
      </c>
      <c r="G1670" s="7" t="s">
        <v>119</v>
      </c>
      <c r="H1670" s="7" t="s">
        <v>324</v>
      </c>
      <c r="I1670" s="7"/>
      <c r="J1670" s="7" t="s">
        <v>1186</v>
      </c>
      <c r="K1670" s="7" t="s">
        <v>1186</v>
      </c>
      <c r="L1670" s="7" t="s">
        <v>26</v>
      </c>
      <c r="M1670" s="8" t="s">
        <v>5463</v>
      </c>
    </row>
    <row r="1671" spans="1:13">
      <c r="A1671" s="1">
        <v>1670</v>
      </c>
      <c r="B1671" s="1" t="str">
        <f t="shared" si="26"/>
        <v>23</v>
      </c>
      <c r="C1671" s="2">
        <v>5723401509</v>
      </c>
      <c r="D1671" s="4" t="s">
        <v>121</v>
      </c>
      <c r="E1671" s="5" t="s">
        <v>3474</v>
      </c>
      <c r="F1671" s="6" t="s">
        <v>3475</v>
      </c>
      <c r="G1671" s="7" t="s">
        <v>119</v>
      </c>
      <c r="H1671" s="7" t="s">
        <v>322</v>
      </c>
      <c r="I1671" s="7"/>
      <c r="J1671" s="7" t="s">
        <v>311</v>
      </c>
      <c r="K1671" s="7" t="s">
        <v>311</v>
      </c>
      <c r="L1671" s="7" t="s">
        <v>26</v>
      </c>
      <c r="M1671" s="8" t="s">
        <v>5463</v>
      </c>
    </row>
    <row r="1672" spans="1:13">
      <c r="A1672" s="1">
        <v>1671</v>
      </c>
      <c r="B1672" s="1" t="str">
        <f t="shared" si="26"/>
        <v>23</v>
      </c>
      <c r="C1672" s="2">
        <v>5723403806</v>
      </c>
      <c r="D1672" s="4" t="s">
        <v>120</v>
      </c>
      <c r="E1672" s="5" t="s">
        <v>1088</v>
      </c>
      <c r="F1672" s="6" t="s">
        <v>3476</v>
      </c>
      <c r="G1672" s="7" t="s">
        <v>119</v>
      </c>
      <c r="H1672" s="7" t="s">
        <v>322</v>
      </c>
      <c r="I1672" s="7"/>
      <c r="J1672" s="7" t="s">
        <v>311</v>
      </c>
      <c r="K1672" s="7" t="s">
        <v>311</v>
      </c>
      <c r="L1672" s="7" t="s">
        <v>26</v>
      </c>
      <c r="M1672" s="8" t="s">
        <v>5463</v>
      </c>
    </row>
    <row r="1673" spans="1:13">
      <c r="A1673" s="1">
        <v>1672</v>
      </c>
      <c r="B1673" s="1" t="str">
        <f t="shared" si="26"/>
        <v>23</v>
      </c>
      <c r="C1673" s="2">
        <v>5623401711</v>
      </c>
      <c r="D1673" s="4" t="s">
        <v>121</v>
      </c>
      <c r="E1673" s="5" t="s">
        <v>1096</v>
      </c>
      <c r="F1673" s="6" t="s">
        <v>3477</v>
      </c>
      <c r="G1673" s="7" t="s">
        <v>119</v>
      </c>
      <c r="H1673" s="7" t="s">
        <v>322</v>
      </c>
      <c r="I1673" s="7"/>
      <c r="J1673" s="7" t="s">
        <v>311</v>
      </c>
      <c r="K1673" s="7" t="s">
        <v>311</v>
      </c>
      <c r="L1673" s="7" t="s">
        <v>26</v>
      </c>
      <c r="M1673" s="8" t="s">
        <v>5463</v>
      </c>
    </row>
    <row r="1674" spans="1:13">
      <c r="A1674" s="1">
        <v>1673</v>
      </c>
      <c r="B1674" s="1" t="str">
        <f t="shared" si="26"/>
        <v>23</v>
      </c>
      <c r="C1674" s="2">
        <v>5623401476</v>
      </c>
      <c r="D1674" s="4" t="s">
        <v>121</v>
      </c>
      <c r="E1674" s="5" t="s">
        <v>306</v>
      </c>
      <c r="F1674" s="6" t="s">
        <v>3478</v>
      </c>
      <c r="G1674" s="7" t="s">
        <v>119</v>
      </c>
      <c r="H1674" s="7" t="s">
        <v>322</v>
      </c>
      <c r="I1674" s="7"/>
      <c r="J1674" s="7" t="s">
        <v>311</v>
      </c>
      <c r="K1674" s="7" t="s">
        <v>311</v>
      </c>
      <c r="L1674" s="7" t="s">
        <v>26</v>
      </c>
      <c r="M1674" s="8" t="s">
        <v>5463</v>
      </c>
    </row>
    <row r="1675" spans="1:13">
      <c r="A1675" s="1">
        <v>1674</v>
      </c>
      <c r="B1675" s="1" t="str">
        <f t="shared" si="26"/>
        <v>23</v>
      </c>
      <c r="C1675" s="2">
        <v>5723403453</v>
      </c>
      <c r="D1675" s="4" t="s">
        <v>120</v>
      </c>
      <c r="E1675" s="5" t="s">
        <v>301</v>
      </c>
      <c r="F1675" s="6" t="s">
        <v>3479</v>
      </c>
      <c r="G1675" s="7" t="s">
        <v>119</v>
      </c>
      <c r="H1675" s="7" t="s">
        <v>324</v>
      </c>
      <c r="I1675" s="7"/>
      <c r="J1675" s="7" t="s">
        <v>1186</v>
      </c>
      <c r="K1675" s="7" t="s">
        <v>1186</v>
      </c>
      <c r="L1675" s="7" t="s">
        <v>26</v>
      </c>
      <c r="M1675" s="8" t="s">
        <v>5463</v>
      </c>
    </row>
    <row r="1676" spans="1:13">
      <c r="A1676" s="1">
        <v>1675</v>
      </c>
      <c r="B1676" s="1" t="str">
        <f t="shared" si="26"/>
        <v>23</v>
      </c>
      <c r="C1676" s="2">
        <v>5723405183</v>
      </c>
      <c r="D1676" s="4" t="s">
        <v>120</v>
      </c>
      <c r="E1676" s="5" t="s">
        <v>1126</v>
      </c>
      <c r="F1676" s="6" t="s">
        <v>3479</v>
      </c>
      <c r="G1676" s="7" t="s">
        <v>119</v>
      </c>
      <c r="H1676" s="7" t="s">
        <v>324</v>
      </c>
      <c r="I1676" s="7"/>
      <c r="J1676" s="7" t="s">
        <v>5454</v>
      </c>
      <c r="K1676" s="7" t="s">
        <v>5454</v>
      </c>
      <c r="L1676" s="7" t="s">
        <v>26</v>
      </c>
      <c r="M1676" s="8" t="s">
        <v>5464</v>
      </c>
    </row>
    <row r="1677" spans="1:13">
      <c r="A1677" s="1">
        <v>1676</v>
      </c>
      <c r="B1677" s="1" t="str">
        <f t="shared" si="26"/>
        <v>23</v>
      </c>
      <c r="C1677" s="2">
        <v>5723400243</v>
      </c>
      <c r="D1677" s="4" t="s">
        <v>120</v>
      </c>
      <c r="E1677" s="5" t="s">
        <v>3480</v>
      </c>
      <c r="F1677" s="6" t="s">
        <v>3481</v>
      </c>
      <c r="G1677" s="7" t="s">
        <v>119</v>
      </c>
      <c r="H1677" s="7" t="s">
        <v>324</v>
      </c>
      <c r="I1677" s="7"/>
      <c r="J1677" s="7" t="s">
        <v>5454</v>
      </c>
      <c r="K1677" s="7" t="s">
        <v>5454</v>
      </c>
      <c r="L1677" s="7" t="s">
        <v>26</v>
      </c>
      <c r="M1677" s="8" t="s">
        <v>5463</v>
      </c>
    </row>
    <row r="1678" spans="1:13">
      <c r="A1678" s="1">
        <v>1677</v>
      </c>
      <c r="B1678" s="1" t="str">
        <f t="shared" si="26"/>
        <v>23</v>
      </c>
      <c r="C1678" s="2">
        <v>5723402742</v>
      </c>
      <c r="D1678" s="4" t="s">
        <v>121</v>
      </c>
      <c r="E1678" s="5" t="s">
        <v>3482</v>
      </c>
      <c r="F1678" s="6" t="s">
        <v>3483</v>
      </c>
      <c r="G1678" s="7" t="s">
        <v>119</v>
      </c>
      <c r="H1678" s="7" t="s">
        <v>324</v>
      </c>
      <c r="I1678" s="7"/>
      <c r="J1678" s="7" t="s">
        <v>1186</v>
      </c>
      <c r="K1678" s="7" t="s">
        <v>1186</v>
      </c>
      <c r="L1678" s="7" t="s">
        <v>26</v>
      </c>
      <c r="M1678" s="8" t="s">
        <v>5463</v>
      </c>
    </row>
    <row r="1679" spans="1:13">
      <c r="A1679" s="1">
        <v>1678</v>
      </c>
      <c r="B1679" s="1" t="str">
        <f t="shared" si="26"/>
        <v>23</v>
      </c>
      <c r="C1679" s="2">
        <v>5723404139</v>
      </c>
      <c r="D1679" s="4" t="s">
        <v>121</v>
      </c>
      <c r="E1679" s="5" t="s">
        <v>781</v>
      </c>
      <c r="F1679" s="6" t="s">
        <v>3484</v>
      </c>
      <c r="G1679" s="7" t="s">
        <v>119</v>
      </c>
      <c r="H1679" s="7" t="s">
        <v>322</v>
      </c>
      <c r="I1679" s="7"/>
      <c r="J1679" s="7" t="s">
        <v>311</v>
      </c>
      <c r="K1679" s="7" t="s">
        <v>311</v>
      </c>
      <c r="L1679" s="7" t="s">
        <v>26</v>
      </c>
      <c r="M1679" s="8" t="s">
        <v>5463</v>
      </c>
    </row>
    <row r="1680" spans="1:13">
      <c r="A1680" s="1">
        <v>1679</v>
      </c>
      <c r="B1680" s="1" t="str">
        <f t="shared" si="26"/>
        <v>23</v>
      </c>
      <c r="C1680" s="2">
        <v>5723405318</v>
      </c>
      <c r="D1680" s="4" t="s">
        <v>120</v>
      </c>
      <c r="E1680" s="5" t="s">
        <v>3485</v>
      </c>
      <c r="F1680" s="6" t="s">
        <v>3486</v>
      </c>
      <c r="G1680" s="7" t="s">
        <v>119</v>
      </c>
      <c r="H1680" s="7" t="s">
        <v>322</v>
      </c>
      <c r="I1680" s="7"/>
      <c r="J1680" s="7" t="s">
        <v>311</v>
      </c>
      <c r="K1680" s="7" t="s">
        <v>311</v>
      </c>
      <c r="L1680" s="7" t="s">
        <v>26</v>
      </c>
      <c r="M1680" s="8" t="s">
        <v>5464</v>
      </c>
    </row>
    <row r="1681" spans="1:13">
      <c r="A1681" s="1">
        <v>1680</v>
      </c>
      <c r="B1681" s="1" t="str">
        <f t="shared" si="26"/>
        <v>23</v>
      </c>
      <c r="C1681" s="2">
        <v>5723401929</v>
      </c>
      <c r="D1681" s="4" t="s">
        <v>121</v>
      </c>
      <c r="E1681" s="5" t="s">
        <v>3487</v>
      </c>
      <c r="F1681" s="6" t="s">
        <v>3488</v>
      </c>
      <c r="G1681" s="7" t="s">
        <v>119</v>
      </c>
      <c r="H1681" s="7" t="s">
        <v>322</v>
      </c>
      <c r="I1681" s="7"/>
      <c r="J1681" s="7" t="s">
        <v>311</v>
      </c>
      <c r="K1681" s="7" t="s">
        <v>311</v>
      </c>
      <c r="L1681" s="7" t="s">
        <v>26</v>
      </c>
      <c r="M1681" s="8" t="s">
        <v>5463</v>
      </c>
    </row>
    <row r="1682" spans="1:13">
      <c r="A1682" s="1">
        <v>1681</v>
      </c>
      <c r="B1682" s="1" t="str">
        <f t="shared" si="26"/>
        <v>23</v>
      </c>
      <c r="C1682" s="2">
        <v>5723405178</v>
      </c>
      <c r="D1682" s="4" t="s">
        <v>121</v>
      </c>
      <c r="E1682" s="5" t="s">
        <v>863</v>
      </c>
      <c r="F1682" s="6" t="s">
        <v>3489</v>
      </c>
      <c r="G1682" s="7" t="s">
        <v>119</v>
      </c>
      <c r="H1682" s="7" t="s">
        <v>324</v>
      </c>
      <c r="I1682" s="7"/>
      <c r="J1682" s="7" t="s">
        <v>1186</v>
      </c>
      <c r="K1682" s="7" t="s">
        <v>1186</v>
      </c>
      <c r="L1682" s="7" t="s">
        <v>26</v>
      </c>
      <c r="M1682" s="8" t="s">
        <v>5463</v>
      </c>
    </row>
    <row r="1683" spans="1:13">
      <c r="A1683" s="1">
        <v>1682</v>
      </c>
      <c r="B1683" s="1" t="str">
        <f t="shared" si="26"/>
        <v>23</v>
      </c>
      <c r="C1683" s="2">
        <v>5723405077</v>
      </c>
      <c r="D1683" s="4" t="s">
        <v>121</v>
      </c>
      <c r="E1683" s="5" t="s">
        <v>3490</v>
      </c>
      <c r="F1683" s="6" t="s">
        <v>3491</v>
      </c>
      <c r="G1683" s="7" t="s">
        <v>119</v>
      </c>
      <c r="H1683" s="7" t="s">
        <v>324</v>
      </c>
      <c r="I1683" s="7"/>
      <c r="J1683" s="7" t="s">
        <v>1186</v>
      </c>
      <c r="K1683" s="7" t="s">
        <v>1186</v>
      </c>
      <c r="L1683" s="7" t="s">
        <v>26</v>
      </c>
      <c r="M1683" s="8" t="s">
        <v>5463</v>
      </c>
    </row>
    <row r="1684" spans="1:13">
      <c r="A1684" s="1">
        <v>1683</v>
      </c>
      <c r="B1684" s="1" t="str">
        <f t="shared" si="26"/>
        <v>23</v>
      </c>
      <c r="C1684" s="2">
        <v>5723404559</v>
      </c>
      <c r="D1684" s="4" t="s">
        <v>120</v>
      </c>
      <c r="E1684" s="5" t="s">
        <v>889</v>
      </c>
      <c r="F1684" s="6" t="s">
        <v>3492</v>
      </c>
      <c r="G1684" s="7" t="s">
        <v>119</v>
      </c>
      <c r="H1684" s="7" t="s">
        <v>324</v>
      </c>
      <c r="I1684" s="7"/>
      <c r="J1684" s="7" t="s">
        <v>1186</v>
      </c>
      <c r="K1684" s="7" t="s">
        <v>1186</v>
      </c>
      <c r="L1684" s="7" t="s">
        <v>26</v>
      </c>
      <c r="M1684" s="8" t="s">
        <v>5463</v>
      </c>
    </row>
    <row r="1685" spans="1:13">
      <c r="A1685" s="1">
        <v>1684</v>
      </c>
      <c r="B1685" s="1" t="str">
        <f t="shared" si="26"/>
        <v>23</v>
      </c>
      <c r="C1685" s="2">
        <v>5723404504</v>
      </c>
      <c r="D1685" s="4" t="s">
        <v>120</v>
      </c>
      <c r="E1685" s="5" t="s">
        <v>410</v>
      </c>
      <c r="F1685" s="6" t="s">
        <v>3493</v>
      </c>
      <c r="G1685" s="7" t="s">
        <v>119</v>
      </c>
      <c r="H1685" s="7" t="s">
        <v>324</v>
      </c>
      <c r="I1685" s="7"/>
      <c r="J1685" s="7" t="s">
        <v>1186</v>
      </c>
      <c r="K1685" s="7" t="s">
        <v>1186</v>
      </c>
      <c r="L1685" s="7" t="s">
        <v>26</v>
      </c>
      <c r="M1685" s="8" t="s">
        <v>5463</v>
      </c>
    </row>
    <row r="1686" spans="1:13">
      <c r="A1686" s="1">
        <v>1685</v>
      </c>
      <c r="B1686" s="1" t="str">
        <f t="shared" si="26"/>
        <v>23</v>
      </c>
      <c r="C1686" s="2">
        <v>5723402735</v>
      </c>
      <c r="D1686" s="4" t="s">
        <v>120</v>
      </c>
      <c r="E1686" s="5" t="s">
        <v>3494</v>
      </c>
      <c r="F1686" s="6" t="s">
        <v>3495</v>
      </c>
      <c r="G1686" s="7" t="s">
        <v>119</v>
      </c>
      <c r="H1686" s="7" t="s">
        <v>324</v>
      </c>
      <c r="I1686" s="7"/>
      <c r="J1686" s="7" t="s">
        <v>1186</v>
      </c>
      <c r="K1686" s="7" t="s">
        <v>1186</v>
      </c>
      <c r="L1686" s="7" t="s">
        <v>26</v>
      </c>
      <c r="M1686" s="8" t="s">
        <v>5463</v>
      </c>
    </row>
    <row r="1687" spans="1:13">
      <c r="A1687" s="1">
        <v>1686</v>
      </c>
      <c r="B1687" s="1" t="str">
        <f t="shared" si="26"/>
        <v>23</v>
      </c>
      <c r="C1687" s="2">
        <v>5723401327</v>
      </c>
      <c r="D1687" s="4" t="s">
        <v>120</v>
      </c>
      <c r="E1687" s="5" t="s">
        <v>994</v>
      </c>
      <c r="F1687" s="6" t="s">
        <v>3496</v>
      </c>
      <c r="G1687" s="7" t="s">
        <v>119</v>
      </c>
      <c r="H1687" s="7" t="s">
        <v>324</v>
      </c>
      <c r="I1687" s="7"/>
      <c r="J1687" s="7" t="s">
        <v>1186</v>
      </c>
      <c r="K1687" s="7" t="s">
        <v>1186</v>
      </c>
      <c r="L1687" s="7" t="s">
        <v>26</v>
      </c>
      <c r="M1687" s="8" t="s">
        <v>5463</v>
      </c>
    </row>
    <row r="1688" spans="1:13">
      <c r="A1688" s="1">
        <v>1687</v>
      </c>
      <c r="B1688" s="1" t="str">
        <f t="shared" si="26"/>
        <v>23</v>
      </c>
      <c r="C1688" s="2">
        <v>5823401528</v>
      </c>
      <c r="D1688" s="4" t="s">
        <v>120</v>
      </c>
      <c r="E1688" s="5" t="s">
        <v>3497</v>
      </c>
      <c r="F1688" s="6" t="s">
        <v>3498</v>
      </c>
      <c r="G1688" s="7" t="s">
        <v>119</v>
      </c>
      <c r="H1688" s="7" t="s">
        <v>322</v>
      </c>
      <c r="I1688" s="7"/>
      <c r="J1688" s="7" t="s">
        <v>311</v>
      </c>
      <c r="K1688" s="7" t="s">
        <v>311</v>
      </c>
      <c r="L1688" s="7" t="s">
        <v>26</v>
      </c>
      <c r="M1688" s="8" t="s">
        <v>5463</v>
      </c>
    </row>
    <row r="1689" spans="1:13">
      <c r="A1689" s="1">
        <v>1688</v>
      </c>
      <c r="B1689" s="1" t="str">
        <f t="shared" si="26"/>
        <v>23</v>
      </c>
      <c r="C1689" s="2">
        <v>5723403172</v>
      </c>
      <c r="D1689" s="4" t="s">
        <v>120</v>
      </c>
      <c r="E1689" s="5" t="s">
        <v>1108</v>
      </c>
      <c r="F1689" s="6" t="s">
        <v>624</v>
      </c>
      <c r="G1689" s="7" t="s">
        <v>119</v>
      </c>
      <c r="H1689" s="7" t="s">
        <v>324</v>
      </c>
      <c r="I1689" s="7"/>
      <c r="J1689" s="7" t="s">
        <v>1186</v>
      </c>
      <c r="K1689" s="7" t="s">
        <v>1186</v>
      </c>
      <c r="L1689" s="7" t="s">
        <v>26</v>
      </c>
      <c r="M1689" s="8" t="s">
        <v>5463</v>
      </c>
    </row>
    <row r="1690" spans="1:13">
      <c r="A1690" s="1">
        <v>1689</v>
      </c>
      <c r="B1690" s="1" t="str">
        <f t="shared" si="26"/>
        <v>23</v>
      </c>
      <c r="C1690" s="2">
        <v>5723403521</v>
      </c>
      <c r="D1690" s="4" t="s">
        <v>120</v>
      </c>
      <c r="E1690" s="5" t="s">
        <v>2218</v>
      </c>
      <c r="F1690" s="6" t="s">
        <v>3499</v>
      </c>
      <c r="G1690" s="7" t="s">
        <v>119</v>
      </c>
      <c r="H1690" s="7" t="s">
        <v>324</v>
      </c>
      <c r="I1690" s="7"/>
      <c r="J1690" s="7" t="s">
        <v>1186</v>
      </c>
      <c r="K1690" s="7" t="s">
        <v>1186</v>
      </c>
      <c r="L1690" s="7" t="s">
        <v>26</v>
      </c>
      <c r="M1690" s="8" t="s">
        <v>5463</v>
      </c>
    </row>
    <row r="1691" spans="1:13">
      <c r="A1691" s="1">
        <v>1690</v>
      </c>
      <c r="B1691" s="1" t="str">
        <f t="shared" si="26"/>
        <v>23</v>
      </c>
      <c r="C1691" s="2">
        <v>5723403068</v>
      </c>
      <c r="D1691" s="4" t="s">
        <v>120</v>
      </c>
      <c r="E1691" s="5" t="s">
        <v>3500</v>
      </c>
      <c r="F1691" s="6" t="s">
        <v>3501</v>
      </c>
      <c r="G1691" s="7" t="s">
        <v>119</v>
      </c>
      <c r="H1691" s="7" t="s">
        <v>324</v>
      </c>
      <c r="I1691" s="7"/>
      <c r="J1691" s="7" t="s">
        <v>1186</v>
      </c>
      <c r="K1691" s="7" t="s">
        <v>1186</v>
      </c>
      <c r="L1691" s="7" t="s">
        <v>26</v>
      </c>
      <c r="M1691" s="8" t="s">
        <v>5463</v>
      </c>
    </row>
    <row r="1692" spans="1:13">
      <c r="A1692" s="1">
        <v>1691</v>
      </c>
      <c r="B1692" s="1" t="str">
        <f t="shared" si="26"/>
        <v>23</v>
      </c>
      <c r="C1692" s="2">
        <v>5723400445</v>
      </c>
      <c r="D1692" s="4" t="s">
        <v>120</v>
      </c>
      <c r="E1692" s="5" t="s">
        <v>3502</v>
      </c>
      <c r="F1692" s="6" t="s">
        <v>3503</v>
      </c>
      <c r="G1692" s="7" t="s">
        <v>119</v>
      </c>
      <c r="H1692" s="7" t="s">
        <v>324</v>
      </c>
      <c r="I1692" s="7"/>
      <c r="J1692" s="7" t="s">
        <v>5454</v>
      </c>
      <c r="K1692" s="7" t="s">
        <v>5454</v>
      </c>
      <c r="L1692" s="7" t="s">
        <v>26</v>
      </c>
      <c r="M1692" s="8" t="s">
        <v>5463</v>
      </c>
    </row>
    <row r="1693" spans="1:13">
      <c r="A1693" s="1">
        <v>1692</v>
      </c>
      <c r="B1693" s="1" t="str">
        <f t="shared" si="26"/>
        <v>23</v>
      </c>
      <c r="C1693" s="2">
        <v>5823600037</v>
      </c>
      <c r="D1693" s="4" t="s">
        <v>120</v>
      </c>
      <c r="E1693" s="5" t="s">
        <v>3504</v>
      </c>
      <c r="F1693" s="6" t="s">
        <v>3505</v>
      </c>
      <c r="G1693" s="7" t="s">
        <v>119</v>
      </c>
      <c r="H1693" s="7" t="s">
        <v>324</v>
      </c>
      <c r="I1693" s="7"/>
      <c r="J1693" s="7" t="s">
        <v>311</v>
      </c>
      <c r="K1693" s="7" t="s">
        <v>311</v>
      </c>
      <c r="L1693" s="7" t="s">
        <v>26</v>
      </c>
      <c r="M1693" s="8" t="s">
        <v>242</v>
      </c>
    </row>
    <row r="1694" spans="1:13">
      <c r="A1694" s="1">
        <v>1693</v>
      </c>
      <c r="B1694" s="1" t="str">
        <f t="shared" si="26"/>
        <v>23</v>
      </c>
      <c r="C1694" s="2">
        <v>5723400128</v>
      </c>
      <c r="D1694" s="4" t="s">
        <v>121</v>
      </c>
      <c r="E1694" s="5" t="s">
        <v>3506</v>
      </c>
      <c r="F1694" s="6" t="s">
        <v>3507</v>
      </c>
      <c r="G1694" s="7" t="s">
        <v>119</v>
      </c>
      <c r="H1694" s="7" t="s">
        <v>324</v>
      </c>
      <c r="I1694" s="7"/>
      <c r="J1694" s="7" t="s">
        <v>5454</v>
      </c>
      <c r="K1694" s="7" t="s">
        <v>5454</v>
      </c>
      <c r="L1694" s="7" t="s">
        <v>26</v>
      </c>
      <c r="M1694" s="8" t="s">
        <v>5463</v>
      </c>
    </row>
    <row r="1695" spans="1:13">
      <c r="A1695" s="1">
        <v>1694</v>
      </c>
      <c r="B1695" s="1" t="str">
        <f t="shared" si="26"/>
        <v>23</v>
      </c>
      <c r="C1695" s="2">
        <v>5723400852</v>
      </c>
      <c r="D1695" s="4" t="s">
        <v>120</v>
      </c>
      <c r="E1695" s="5" t="s">
        <v>442</v>
      </c>
      <c r="F1695" s="6" t="s">
        <v>3508</v>
      </c>
      <c r="G1695" s="7" t="s">
        <v>119</v>
      </c>
      <c r="H1695" s="7" t="s">
        <v>324</v>
      </c>
      <c r="I1695" s="7"/>
      <c r="J1695" s="7" t="s">
        <v>5454</v>
      </c>
      <c r="K1695" s="7" t="s">
        <v>5454</v>
      </c>
      <c r="L1695" s="7" t="s">
        <v>26</v>
      </c>
      <c r="M1695" s="8" t="s">
        <v>5463</v>
      </c>
    </row>
    <row r="1696" spans="1:13">
      <c r="A1696" s="1">
        <v>1695</v>
      </c>
      <c r="B1696" s="1" t="str">
        <f t="shared" si="26"/>
        <v>23</v>
      </c>
      <c r="C1696" s="2">
        <v>5723402669</v>
      </c>
      <c r="D1696" s="4" t="s">
        <v>120</v>
      </c>
      <c r="E1696" s="5" t="s">
        <v>926</v>
      </c>
      <c r="F1696" s="6" t="s">
        <v>3509</v>
      </c>
      <c r="G1696" s="7" t="s">
        <v>119</v>
      </c>
      <c r="H1696" s="7" t="s">
        <v>324</v>
      </c>
      <c r="I1696" s="7"/>
      <c r="J1696" s="7" t="s">
        <v>1186</v>
      </c>
      <c r="K1696" s="7" t="s">
        <v>1186</v>
      </c>
      <c r="L1696" s="7" t="s">
        <v>26</v>
      </c>
      <c r="M1696" s="8" t="s">
        <v>5463</v>
      </c>
    </row>
    <row r="1697" spans="1:13">
      <c r="A1697" s="1">
        <v>1696</v>
      </c>
      <c r="B1697" s="1" t="str">
        <f t="shared" si="26"/>
        <v>23</v>
      </c>
      <c r="C1697" s="2">
        <v>5723400104</v>
      </c>
      <c r="D1697" s="4" t="s">
        <v>121</v>
      </c>
      <c r="E1697" s="5" t="s">
        <v>3510</v>
      </c>
      <c r="F1697" s="6" t="s">
        <v>3511</v>
      </c>
      <c r="G1697" s="7" t="s">
        <v>119</v>
      </c>
      <c r="H1697" s="7" t="s">
        <v>324</v>
      </c>
      <c r="I1697" s="7"/>
      <c r="J1697" s="7" t="s">
        <v>5454</v>
      </c>
      <c r="K1697" s="7" t="s">
        <v>5454</v>
      </c>
      <c r="L1697" s="7" t="s">
        <v>26</v>
      </c>
      <c r="M1697" s="8" t="s">
        <v>5463</v>
      </c>
    </row>
    <row r="1698" spans="1:13">
      <c r="A1698" s="1">
        <v>1697</v>
      </c>
      <c r="B1698" s="1" t="str">
        <f t="shared" si="26"/>
        <v>23</v>
      </c>
      <c r="C1698" s="2">
        <v>5723401864</v>
      </c>
      <c r="D1698" s="4" t="s">
        <v>121</v>
      </c>
      <c r="E1698" s="5" t="s">
        <v>3512</v>
      </c>
      <c r="F1698" s="6" t="s">
        <v>505</v>
      </c>
      <c r="G1698" s="7" t="s">
        <v>119</v>
      </c>
      <c r="H1698" s="7" t="s">
        <v>322</v>
      </c>
      <c r="I1698" s="7"/>
      <c r="J1698" s="7" t="s">
        <v>311</v>
      </c>
      <c r="K1698" s="7" t="s">
        <v>311</v>
      </c>
      <c r="L1698" s="7" t="s">
        <v>26</v>
      </c>
      <c r="M1698" s="8" t="s">
        <v>5463</v>
      </c>
    </row>
    <row r="1699" spans="1:13">
      <c r="A1699" s="1">
        <v>1698</v>
      </c>
      <c r="B1699" s="1" t="str">
        <f t="shared" si="26"/>
        <v>23</v>
      </c>
      <c r="C1699" s="2">
        <v>5723400207</v>
      </c>
      <c r="D1699" s="4" t="s">
        <v>120</v>
      </c>
      <c r="E1699" s="5" t="s">
        <v>415</v>
      </c>
      <c r="F1699" s="6" t="s">
        <v>3513</v>
      </c>
      <c r="G1699" s="7" t="s">
        <v>119</v>
      </c>
      <c r="H1699" s="7" t="s">
        <v>324</v>
      </c>
      <c r="I1699" s="7"/>
      <c r="J1699" s="7" t="s">
        <v>5454</v>
      </c>
      <c r="K1699" s="7" t="s">
        <v>5454</v>
      </c>
      <c r="L1699" s="7" t="s">
        <v>26</v>
      </c>
      <c r="M1699" s="8" t="s">
        <v>5463</v>
      </c>
    </row>
    <row r="1700" spans="1:13">
      <c r="A1700" s="1">
        <v>1699</v>
      </c>
      <c r="B1700" s="1" t="str">
        <f t="shared" si="26"/>
        <v>23</v>
      </c>
      <c r="C1700" s="2">
        <v>5723400252</v>
      </c>
      <c r="D1700" s="4" t="s">
        <v>121</v>
      </c>
      <c r="E1700" s="5" t="s">
        <v>3514</v>
      </c>
      <c r="F1700" s="6" t="s">
        <v>3515</v>
      </c>
      <c r="G1700" s="7" t="s">
        <v>119</v>
      </c>
      <c r="H1700" s="7" t="s">
        <v>324</v>
      </c>
      <c r="I1700" s="7"/>
      <c r="J1700" s="7" t="s">
        <v>5454</v>
      </c>
      <c r="K1700" s="7" t="s">
        <v>5454</v>
      </c>
      <c r="L1700" s="7" t="s">
        <v>26</v>
      </c>
      <c r="M1700" s="8" t="s">
        <v>5463</v>
      </c>
    </row>
    <row r="1701" spans="1:13">
      <c r="A1701" s="1">
        <v>1700</v>
      </c>
      <c r="B1701" s="1" t="str">
        <f t="shared" si="26"/>
        <v>23</v>
      </c>
      <c r="C1701" s="2">
        <v>5723401950</v>
      </c>
      <c r="D1701" s="4" t="s">
        <v>121</v>
      </c>
      <c r="E1701" s="5" t="s">
        <v>3516</v>
      </c>
      <c r="F1701" s="6" t="s">
        <v>3517</v>
      </c>
      <c r="G1701" s="7" t="s">
        <v>119</v>
      </c>
      <c r="H1701" s="7" t="s">
        <v>322</v>
      </c>
      <c r="I1701" s="7"/>
      <c r="J1701" s="7" t="s">
        <v>311</v>
      </c>
      <c r="K1701" s="7" t="s">
        <v>311</v>
      </c>
      <c r="L1701" s="7" t="s">
        <v>26</v>
      </c>
      <c r="M1701" s="8" t="s">
        <v>5463</v>
      </c>
    </row>
    <row r="1702" spans="1:13">
      <c r="A1702" s="1">
        <v>1701</v>
      </c>
      <c r="B1702" s="1" t="str">
        <f t="shared" si="26"/>
        <v>23</v>
      </c>
      <c r="C1702" s="2">
        <v>5723402122</v>
      </c>
      <c r="D1702" s="4" t="s">
        <v>121</v>
      </c>
      <c r="E1702" s="5" t="s">
        <v>288</v>
      </c>
      <c r="F1702" s="6" t="s">
        <v>3518</v>
      </c>
      <c r="G1702" s="7" t="s">
        <v>119</v>
      </c>
      <c r="H1702" s="7" t="s">
        <v>322</v>
      </c>
      <c r="I1702" s="7"/>
      <c r="J1702" s="7" t="s">
        <v>311</v>
      </c>
      <c r="K1702" s="7" t="s">
        <v>311</v>
      </c>
      <c r="L1702" s="7" t="s">
        <v>26</v>
      </c>
      <c r="M1702" s="8" t="s">
        <v>5463</v>
      </c>
    </row>
    <row r="1703" spans="1:13">
      <c r="A1703" s="1">
        <v>1702</v>
      </c>
      <c r="B1703" s="1" t="str">
        <f t="shared" si="26"/>
        <v>23</v>
      </c>
      <c r="C1703" s="2">
        <v>5723403880</v>
      </c>
      <c r="D1703" s="4" t="s">
        <v>120</v>
      </c>
      <c r="E1703" s="5" t="s">
        <v>3519</v>
      </c>
      <c r="F1703" s="6" t="s">
        <v>3520</v>
      </c>
      <c r="G1703" s="7" t="s">
        <v>119</v>
      </c>
      <c r="H1703" s="7" t="s">
        <v>322</v>
      </c>
      <c r="I1703" s="7"/>
      <c r="J1703" s="7" t="s">
        <v>311</v>
      </c>
      <c r="K1703" s="7" t="s">
        <v>311</v>
      </c>
      <c r="L1703" s="7" t="s">
        <v>26</v>
      </c>
      <c r="M1703" s="8" t="s">
        <v>5463</v>
      </c>
    </row>
    <row r="1704" spans="1:13">
      <c r="A1704" s="1">
        <v>1703</v>
      </c>
      <c r="B1704" s="1" t="str">
        <f t="shared" si="26"/>
        <v>23</v>
      </c>
      <c r="C1704" s="2">
        <v>5723400522</v>
      </c>
      <c r="D1704" s="4" t="s">
        <v>121</v>
      </c>
      <c r="E1704" s="5" t="s">
        <v>3521</v>
      </c>
      <c r="F1704" s="6" t="s">
        <v>214</v>
      </c>
      <c r="G1704" s="7" t="s">
        <v>119</v>
      </c>
      <c r="H1704" s="7" t="s">
        <v>322</v>
      </c>
      <c r="I1704" s="7"/>
      <c r="J1704" s="7" t="s">
        <v>311</v>
      </c>
      <c r="K1704" s="7" t="s">
        <v>311</v>
      </c>
      <c r="L1704" s="7" t="s">
        <v>26</v>
      </c>
      <c r="M1704" s="8" t="s">
        <v>5463</v>
      </c>
    </row>
    <row r="1705" spans="1:13">
      <c r="A1705" s="1">
        <v>1704</v>
      </c>
      <c r="B1705" s="1" t="str">
        <f t="shared" si="26"/>
        <v>23</v>
      </c>
      <c r="C1705" s="2">
        <v>5723400638</v>
      </c>
      <c r="D1705" s="4" t="s">
        <v>120</v>
      </c>
      <c r="E1705" s="5" t="s">
        <v>737</v>
      </c>
      <c r="F1705" s="6" t="s">
        <v>3522</v>
      </c>
      <c r="G1705" s="7" t="s">
        <v>119</v>
      </c>
      <c r="H1705" s="7" t="s">
        <v>324</v>
      </c>
      <c r="I1705" s="7"/>
      <c r="J1705" s="7" t="s">
        <v>5454</v>
      </c>
      <c r="K1705" s="7" t="s">
        <v>5454</v>
      </c>
      <c r="L1705" s="7" t="s">
        <v>26</v>
      </c>
      <c r="M1705" s="8" t="s">
        <v>5463</v>
      </c>
    </row>
    <row r="1706" spans="1:13">
      <c r="A1706" s="1">
        <v>1705</v>
      </c>
      <c r="B1706" s="1" t="str">
        <f t="shared" si="26"/>
        <v>23</v>
      </c>
      <c r="C1706" s="2">
        <v>5723400771</v>
      </c>
      <c r="D1706" s="4" t="s">
        <v>120</v>
      </c>
      <c r="E1706" s="5" t="s">
        <v>124</v>
      </c>
      <c r="F1706" s="6" t="s">
        <v>3523</v>
      </c>
      <c r="G1706" s="7" t="s">
        <v>119</v>
      </c>
      <c r="H1706" s="7" t="s">
        <v>324</v>
      </c>
      <c r="I1706" s="7"/>
      <c r="J1706" s="7" t="s">
        <v>5454</v>
      </c>
      <c r="K1706" s="7" t="s">
        <v>5454</v>
      </c>
      <c r="L1706" s="7" t="s">
        <v>26</v>
      </c>
      <c r="M1706" s="8" t="s">
        <v>5463</v>
      </c>
    </row>
    <row r="1707" spans="1:13">
      <c r="A1707" s="1">
        <v>1706</v>
      </c>
      <c r="B1707" s="1" t="str">
        <f t="shared" si="26"/>
        <v>23</v>
      </c>
      <c r="C1707" s="2">
        <v>5723402720</v>
      </c>
      <c r="D1707" s="4" t="s">
        <v>120</v>
      </c>
      <c r="E1707" s="5" t="s">
        <v>177</v>
      </c>
      <c r="F1707" s="6" t="s">
        <v>3524</v>
      </c>
      <c r="G1707" s="7" t="s">
        <v>119</v>
      </c>
      <c r="H1707" s="7" t="s">
        <v>324</v>
      </c>
      <c r="I1707" s="7"/>
      <c r="J1707" s="7" t="s">
        <v>1186</v>
      </c>
      <c r="K1707" s="7" t="s">
        <v>1186</v>
      </c>
      <c r="L1707" s="7" t="s">
        <v>26</v>
      </c>
      <c r="M1707" s="8" t="s">
        <v>5463</v>
      </c>
    </row>
    <row r="1708" spans="1:13">
      <c r="A1708" s="1">
        <v>1707</v>
      </c>
      <c r="B1708" s="1" t="str">
        <f t="shared" si="26"/>
        <v>23</v>
      </c>
      <c r="C1708" s="2">
        <v>5723402847</v>
      </c>
      <c r="D1708" s="4" t="s">
        <v>120</v>
      </c>
      <c r="E1708" s="5" t="s">
        <v>3525</v>
      </c>
      <c r="F1708" s="6" t="s">
        <v>414</v>
      </c>
      <c r="G1708" s="7" t="s">
        <v>119</v>
      </c>
      <c r="H1708" s="7" t="s">
        <v>324</v>
      </c>
      <c r="I1708" s="7"/>
      <c r="J1708" s="7" t="s">
        <v>1186</v>
      </c>
      <c r="K1708" s="7" t="s">
        <v>1186</v>
      </c>
      <c r="L1708" s="7" t="s">
        <v>26</v>
      </c>
      <c r="M1708" s="8" t="s">
        <v>5463</v>
      </c>
    </row>
    <row r="1709" spans="1:13">
      <c r="A1709" s="1">
        <v>1708</v>
      </c>
      <c r="B1709" s="1" t="str">
        <f t="shared" si="26"/>
        <v>23</v>
      </c>
      <c r="C1709" s="2">
        <v>5723404377</v>
      </c>
      <c r="D1709" s="4" t="s">
        <v>121</v>
      </c>
      <c r="E1709" s="5" t="s">
        <v>3526</v>
      </c>
      <c r="F1709" s="6" t="s">
        <v>3527</v>
      </c>
      <c r="G1709" s="7" t="s">
        <v>119</v>
      </c>
      <c r="H1709" s="7" t="s">
        <v>324</v>
      </c>
      <c r="I1709" s="7"/>
      <c r="J1709" s="7" t="s">
        <v>1186</v>
      </c>
      <c r="K1709" s="7" t="s">
        <v>1186</v>
      </c>
      <c r="L1709" s="7" t="s">
        <v>26</v>
      </c>
      <c r="M1709" s="8" t="s">
        <v>5463</v>
      </c>
    </row>
    <row r="1710" spans="1:13">
      <c r="A1710" s="1">
        <v>1709</v>
      </c>
      <c r="B1710" s="1" t="str">
        <f t="shared" si="26"/>
        <v>23</v>
      </c>
      <c r="C1710" s="2">
        <v>5723401208</v>
      </c>
      <c r="D1710" s="4" t="s">
        <v>121</v>
      </c>
      <c r="E1710" s="5" t="s">
        <v>351</v>
      </c>
      <c r="F1710" s="6" t="s">
        <v>748</v>
      </c>
      <c r="G1710" s="7" t="s">
        <v>119</v>
      </c>
      <c r="H1710" s="7" t="s">
        <v>322</v>
      </c>
      <c r="I1710" s="7"/>
      <c r="J1710" s="7" t="s">
        <v>311</v>
      </c>
      <c r="K1710" s="7" t="s">
        <v>311</v>
      </c>
      <c r="L1710" s="7" t="s">
        <v>26</v>
      </c>
      <c r="M1710" s="8" t="s">
        <v>5463</v>
      </c>
    </row>
    <row r="1711" spans="1:13">
      <c r="A1711" s="1">
        <v>1710</v>
      </c>
      <c r="B1711" s="1" t="str">
        <f t="shared" si="26"/>
        <v>23</v>
      </c>
      <c r="C1711" s="2">
        <v>5723401387</v>
      </c>
      <c r="D1711" s="4" t="s">
        <v>121</v>
      </c>
      <c r="E1711" s="5" t="s">
        <v>643</v>
      </c>
      <c r="F1711" s="6" t="s">
        <v>3528</v>
      </c>
      <c r="G1711" s="7" t="s">
        <v>119</v>
      </c>
      <c r="H1711" s="7" t="s">
        <v>322</v>
      </c>
      <c r="I1711" s="7"/>
      <c r="J1711" s="7" t="s">
        <v>311</v>
      </c>
      <c r="K1711" s="7" t="s">
        <v>311</v>
      </c>
      <c r="L1711" s="7" t="s">
        <v>26</v>
      </c>
      <c r="M1711" s="8" t="s">
        <v>5463</v>
      </c>
    </row>
    <row r="1712" spans="1:13">
      <c r="A1712" s="1">
        <v>1711</v>
      </c>
      <c r="B1712" s="1" t="str">
        <f t="shared" si="26"/>
        <v>23</v>
      </c>
      <c r="C1712" s="2">
        <v>5723400623</v>
      </c>
      <c r="D1712" s="4" t="s">
        <v>121</v>
      </c>
      <c r="E1712" s="5" t="s">
        <v>750</v>
      </c>
      <c r="F1712" s="6" t="s">
        <v>3529</v>
      </c>
      <c r="G1712" s="7" t="s">
        <v>119</v>
      </c>
      <c r="H1712" s="7" t="s">
        <v>324</v>
      </c>
      <c r="I1712" s="7"/>
      <c r="J1712" s="7" t="s">
        <v>5454</v>
      </c>
      <c r="K1712" s="7" t="s">
        <v>5454</v>
      </c>
      <c r="L1712" s="7" t="s">
        <v>26</v>
      </c>
      <c r="M1712" s="8" t="s">
        <v>5463</v>
      </c>
    </row>
    <row r="1713" spans="1:13">
      <c r="A1713" s="1">
        <v>1712</v>
      </c>
      <c r="B1713" s="1" t="str">
        <f t="shared" si="26"/>
        <v>23</v>
      </c>
      <c r="C1713" s="2">
        <v>5723402953</v>
      </c>
      <c r="D1713" s="4" t="s">
        <v>120</v>
      </c>
      <c r="E1713" s="5" t="s">
        <v>3530</v>
      </c>
      <c r="F1713" s="6" t="s">
        <v>3531</v>
      </c>
      <c r="G1713" s="7" t="s">
        <v>119</v>
      </c>
      <c r="H1713" s="7" t="s">
        <v>324</v>
      </c>
      <c r="I1713" s="7"/>
      <c r="J1713" s="7" t="s">
        <v>5454</v>
      </c>
      <c r="K1713" s="7" t="s">
        <v>5454</v>
      </c>
      <c r="L1713" s="7" t="s">
        <v>26</v>
      </c>
      <c r="M1713" s="8" t="s">
        <v>5463</v>
      </c>
    </row>
    <row r="1714" spans="1:13">
      <c r="A1714" s="1">
        <v>1713</v>
      </c>
      <c r="B1714" s="1" t="str">
        <f t="shared" si="26"/>
        <v>23</v>
      </c>
      <c r="C1714" s="2">
        <v>5723403187</v>
      </c>
      <c r="D1714" s="4" t="s">
        <v>120</v>
      </c>
      <c r="E1714" s="5" t="s">
        <v>737</v>
      </c>
      <c r="F1714" s="6" t="s">
        <v>3532</v>
      </c>
      <c r="G1714" s="7" t="s">
        <v>119</v>
      </c>
      <c r="H1714" s="7" t="s">
        <v>324</v>
      </c>
      <c r="I1714" s="7"/>
      <c r="J1714" s="7" t="s">
        <v>1186</v>
      </c>
      <c r="K1714" s="7" t="s">
        <v>1186</v>
      </c>
      <c r="L1714" s="7" t="s">
        <v>26</v>
      </c>
      <c r="M1714" s="8" t="s">
        <v>5463</v>
      </c>
    </row>
    <row r="1715" spans="1:13">
      <c r="A1715" s="1">
        <v>1714</v>
      </c>
      <c r="B1715" s="1" t="str">
        <f t="shared" si="26"/>
        <v>23</v>
      </c>
      <c r="C1715" s="2">
        <v>5723404573</v>
      </c>
      <c r="D1715" s="4" t="s">
        <v>120</v>
      </c>
      <c r="E1715" s="5" t="s">
        <v>3533</v>
      </c>
      <c r="F1715" s="6" t="s">
        <v>3534</v>
      </c>
      <c r="G1715" s="7" t="s">
        <v>119</v>
      </c>
      <c r="H1715" s="7" t="s">
        <v>324</v>
      </c>
      <c r="I1715" s="7"/>
      <c r="J1715" s="7" t="s">
        <v>1186</v>
      </c>
      <c r="K1715" s="7" t="s">
        <v>1186</v>
      </c>
      <c r="L1715" s="7" t="s">
        <v>26</v>
      </c>
      <c r="M1715" s="8" t="s">
        <v>5463</v>
      </c>
    </row>
    <row r="1716" spans="1:13">
      <c r="A1716" s="1">
        <v>1715</v>
      </c>
      <c r="B1716" s="1" t="str">
        <f t="shared" si="26"/>
        <v>23</v>
      </c>
      <c r="C1716" s="2">
        <v>5723402199</v>
      </c>
      <c r="D1716" s="4" t="s">
        <v>120</v>
      </c>
      <c r="E1716" s="5" t="s">
        <v>391</v>
      </c>
      <c r="F1716" s="6" t="s">
        <v>3535</v>
      </c>
      <c r="G1716" s="7" t="s">
        <v>119</v>
      </c>
      <c r="H1716" s="7" t="s">
        <v>322</v>
      </c>
      <c r="I1716" s="7"/>
      <c r="J1716" s="7" t="s">
        <v>311</v>
      </c>
      <c r="K1716" s="7" t="s">
        <v>311</v>
      </c>
      <c r="L1716" s="7" t="s">
        <v>26</v>
      </c>
      <c r="M1716" s="8" t="s">
        <v>5463</v>
      </c>
    </row>
    <row r="1717" spans="1:13">
      <c r="A1717" s="1">
        <v>1716</v>
      </c>
      <c r="B1717" s="1" t="str">
        <f t="shared" si="26"/>
        <v>23</v>
      </c>
      <c r="C1717" s="2">
        <v>5723402292</v>
      </c>
      <c r="D1717" s="4" t="s">
        <v>121</v>
      </c>
      <c r="E1717" s="5" t="s">
        <v>1223</v>
      </c>
      <c r="F1717" s="6" t="s">
        <v>3536</v>
      </c>
      <c r="G1717" s="7" t="s">
        <v>119</v>
      </c>
      <c r="H1717" s="7" t="s">
        <v>322</v>
      </c>
      <c r="I1717" s="7"/>
      <c r="J1717" s="7" t="s">
        <v>311</v>
      </c>
      <c r="K1717" s="7" t="s">
        <v>311</v>
      </c>
      <c r="L1717" s="7" t="s">
        <v>26</v>
      </c>
      <c r="M1717" s="8" t="s">
        <v>5463</v>
      </c>
    </row>
    <row r="1718" spans="1:13">
      <c r="A1718" s="1">
        <v>1717</v>
      </c>
      <c r="B1718" s="1" t="str">
        <f t="shared" si="26"/>
        <v>23</v>
      </c>
      <c r="C1718" s="2">
        <v>5723402432</v>
      </c>
      <c r="D1718" s="4" t="s">
        <v>120</v>
      </c>
      <c r="E1718" s="5" t="s">
        <v>1574</v>
      </c>
      <c r="F1718" s="6" t="s">
        <v>3537</v>
      </c>
      <c r="G1718" s="7" t="s">
        <v>119</v>
      </c>
      <c r="H1718" s="7" t="s">
        <v>324</v>
      </c>
      <c r="I1718" s="7"/>
      <c r="J1718" s="7" t="s">
        <v>1186</v>
      </c>
      <c r="K1718" s="7" t="s">
        <v>1186</v>
      </c>
      <c r="L1718" s="7" t="s">
        <v>26</v>
      </c>
      <c r="M1718" s="8" t="s">
        <v>5463</v>
      </c>
    </row>
    <row r="1719" spans="1:13">
      <c r="A1719" s="1">
        <v>1718</v>
      </c>
      <c r="B1719" s="1" t="str">
        <f t="shared" si="26"/>
        <v>23</v>
      </c>
      <c r="C1719" s="2">
        <v>5723400069</v>
      </c>
      <c r="D1719" s="4" t="s">
        <v>120</v>
      </c>
      <c r="E1719" s="5" t="s">
        <v>3538</v>
      </c>
      <c r="F1719" s="6" t="s">
        <v>3539</v>
      </c>
      <c r="G1719" s="7">
        <v>1</v>
      </c>
      <c r="H1719" s="7" t="s">
        <v>324</v>
      </c>
      <c r="I1719" s="7"/>
      <c r="J1719" s="7" t="s">
        <v>5454</v>
      </c>
      <c r="K1719" s="7" t="s">
        <v>5454</v>
      </c>
      <c r="L1719" s="7" t="s">
        <v>26</v>
      </c>
      <c r="M1719" s="8" t="s">
        <v>5463</v>
      </c>
    </row>
    <row r="1720" spans="1:13">
      <c r="A1720" s="1">
        <v>1719</v>
      </c>
      <c r="B1720" s="1" t="str">
        <f t="shared" si="26"/>
        <v>23</v>
      </c>
      <c r="C1720" s="2">
        <v>5723404010</v>
      </c>
      <c r="D1720" s="4" t="s">
        <v>121</v>
      </c>
      <c r="E1720" s="5" t="s">
        <v>3540</v>
      </c>
      <c r="F1720" s="6" t="s">
        <v>509</v>
      </c>
      <c r="G1720" s="7">
        <v>1</v>
      </c>
      <c r="H1720" s="7" t="s">
        <v>322</v>
      </c>
      <c r="I1720" s="7"/>
      <c r="J1720" s="7" t="s">
        <v>311</v>
      </c>
      <c r="K1720" s="7" t="s">
        <v>311</v>
      </c>
      <c r="L1720" s="7" t="s">
        <v>26</v>
      </c>
      <c r="M1720" s="8" t="s">
        <v>5463</v>
      </c>
    </row>
    <row r="1721" spans="1:13">
      <c r="A1721" s="1">
        <v>1720</v>
      </c>
      <c r="B1721" s="1" t="str">
        <f t="shared" si="26"/>
        <v>23</v>
      </c>
      <c r="C1721" s="2">
        <v>5723403330</v>
      </c>
      <c r="D1721" s="4" t="s">
        <v>120</v>
      </c>
      <c r="E1721" s="5" t="s">
        <v>3541</v>
      </c>
      <c r="F1721" s="6" t="s">
        <v>3542</v>
      </c>
      <c r="G1721" s="7">
        <v>1</v>
      </c>
      <c r="H1721" s="7" t="s">
        <v>324</v>
      </c>
      <c r="I1721" s="7"/>
      <c r="J1721" s="7" t="s">
        <v>1186</v>
      </c>
      <c r="K1721" s="7" t="s">
        <v>1186</v>
      </c>
      <c r="L1721" s="7" t="s">
        <v>26</v>
      </c>
      <c r="M1721" s="8" t="s">
        <v>5463</v>
      </c>
    </row>
    <row r="1722" spans="1:13">
      <c r="A1722" s="1">
        <v>1721</v>
      </c>
      <c r="B1722" s="1" t="str">
        <f t="shared" si="26"/>
        <v>23</v>
      </c>
      <c r="C1722" s="2">
        <v>5723404858</v>
      </c>
      <c r="D1722" s="4" t="s">
        <v>120</v>
      </c>
      <c r="E1722" s="5" t="s">
        <v>3543</v>
      </c>
      <c r="F1722" s="6" t="s">
        <v>3544</v>
      </c>
      <c r="G1722" s="7">
        <v>1</v>
      </c>
      <c r="H1722" s="7" t="s">
        <v>322</v>
      </c>
      <c r="I1722" s="7"/>
      <c r="J1722" s="7" t="s">
        <v>311</v>
      </c>
      <c r="K1722" s="7" t="s">
        <v>311</v>
      </c>
      <c r="L1722" s="7" t="s">
        <v>26</v>
      </c>
      <c r="M1722" s="8" t="s">
        <v>5463</v>
      </c>
    </row>
    <row r="1723" spans="1:13">
      <c r="A1723" s="1">
        <v>1722</v>
      </c>
      <c r="B1723" s="1" t="str">
        <f t="shared" si="26"/>
        <v>23</v>
      </c>
      <c r="C1723" s="2">
        <v>5723404966</v>
      </c>
      <c r="D1723" s="4" t="s">
        <v>121</v>
      </c>
      <c r="E1723" s="5" t="s">
        <v>3545</v>
      </c>
      <c r="F1723" s="6" t="s">
        <v>3546</v>
      </c>
      <c r="G1723" s="7">
        <v>2</v>
      </c>
      <c r="H1723" s="7" t="s">
        <v>322</v>
      </c>
      <c r="I1723" s="7"/>
      <c r="J1723" s="7" t="s">
        <v>311</v>
      </c>
      <c r="K1723" s="7" t="s">
        <v>311</v>
      </c>
      <c r="L1723" s="7" t="s">
        <v>26</v>
      </c>
      <c r="M1723" s="8" t="s">
        <v>5463</v>
      </c>
    </row>
    <row r="1724" spans="1:13">
      <c r="A1724" s="1">
        <v>1723</v>
      </c>
      <c r="B1724" s="1" t="str">
        <f t="shared" si="26"/>
        <v>23</v>
      </c>
      <c r="C1724" s="2">
        <v>5723400726</v>
      </c>
      <c r="D1724" s="4" t="s">
        <v>121</v>
      </c>
      <c r="E1724" s="5" t="s">
        <v>237</v>
      </c>
      <c r="F1724" s="6" t="s">
        <v>3547</v>
      </c>
      <c r="G1724" s="7">
        <v>2</v>
      </c>
      <c r="H1724" s="7" t="s">
        <v>324</v>
      </c>
      <c r="I1724" s="7"/>
      <c r="J1724" s="7" t="s">
        <v>5454</v>
      </c>
      <c r="K1724" s="7" t="s">
        <v>5454</v>
      </c>
      <c r="L1724" s="7" t="s">
        <v>26</v>
      </c>
      <c r="M1724" s="8" t="s">
        <v>5463</v>
      </c>
    </row>
    <row r="1725" spans="1:13">
      <c r="A1725" s="1">
        <v>1724</v>
      </c>
      <c r="B1725" s="1" t="str">
        <f t="shared" si="26"/>
        <v>23</v>
      </c>
      <c r="C1725" s="2">
        <v>5723402614</v>
      </c>
      <c r="D1725" s="4" t="s">
        <v>120</v>
      </c>
      <c r="E1725" s="5" t="s">
        <v>898</v>
      </c>
      <c r="F1725" s="6" t="s">
        <v>3548</v>
      </c>
      <c r="G1725" s="7">
        <v>2</v>
      </c>
      <c r="H1725" s="7" t="s">
        <v>324</v>
      </c>
      <c r="I1725" s="7"/>
      <c r="J1725" s="7" t="s">
        <v>1186</v>
      </c>
      <c r="K1725" s="7" t="s">
        <v>1186</v>
      </c>
      <c r="L1725" s="7" t="s">
        <v>26</v>
      </c>
      <c r="M1725" s="8" t="s">
        <v>5463</v>
      </c>
    </row>
    <row r="1726" spans="1:13">
      <c r="A1726" s="1">
        <v>1725</v>
      </c>
      <c r="B1726" s="1" t="str">
        <f t="shared" si="26"/>
        <v>23</v>
      </c>
      <c r="C1726" s="2">
        <v>5723401974</v>
      </c>
      <c r="D1726" s="4" t="s">
        <v>120</v>
      </c>
      <c r="E1726" s="5" t="s">
        <v>309</v>
      </c>
      <c r="F1726" s="6" t="s">
        <v>3549</v>
      </c>
      <c r="G1726" s="7">
        <v>2</v>
      </c>
      <c r="H1726" s="7" t="s">
        <v>322</v>
      </c>
      <c r="I1726" s="7"/>
      <c r="J1726" s="7" t="s">
        <v>311</v>
      </c>
      <c r="K1726" s="7" t="s">
        <v>311</v>
      </c>
      <c r="L1726" s="7" t="s">
        <v>26</v>
      </c>
      <c r="M1726" s="8" t="s">
        <v>5463</v>
      </c>
    </row>
    <row r="1727" spans="1:13">
      <c r="A1727" s="1">
        <v>1726</v>
      </c>
      <c r="B1727" s="1" t="str">
        <f t="shared" si="26"/>
        <v>11</v>
      </c>
      <c r="C1727" s="2">
        <v>5311401599</v>
      </c>
      <c r="D1727" s="4" t="s">
        <v>121</v>
      </c>
      <c r="E1727" s="5" t="s">
        <v>545</v>
      </c>
      <c r="F1727" s="6" t="s">
        <v>3550</v>
      </c>
      <c r="G1727" s="7">
        <v>2</v>
      </c>
      <c r="H1727" s="7" t="s">
        <v>569</v>
      </c>
      <c r="I1727" s="7"/>
      <c r="J1727" s="7" t="s">
        <v>311</v>
      </c>
      <c r="K1727" s="7" t="s">
        <v>311</v>
      </c>
      <c r="L1727" s="7" t="s">
        <v>17</v>
      </c>
      <c r="M1727" s="8" t="s">
        <v>5463</v>
      </c>
    </row>
    <row r="1728" spans="1:13">
      <c r="A1728" s="1">
        <v>1727</v>
      </c>
      <c r="B1728" s="1" t="str">
        <f t="shared" si="26"/>
        <v>11</v>
      </c>
      <c r="C1728" s="2">
        <v>5511600695</v>
      </c>
      <c r="D1728" s="4" t="s">
        <v>120</v>
      </c>
      <c r="E1728" s="5" t="s">
        <v>2062</v>
      </c>
      <c r="F1728" s="6" t="s">
        <v>3551</v>
      </c>
      <c r="G1728" s="7">
        <v>2</v>
      </c>
      <c r="H1728" s="7" t="s">
        <v>258</v>
      </c>
      <c r="I1728" s="7"/>
      <c r="J1728" s="7" t="s">
        <v>513</v>
      </c>
      <c r="K1728" s="7" t="s">
        <v>513</v>
      </c>
      <c r="L1728" s="7" t="s">
        <v>17</v>
      </c>
      <c r="M1728" s="8" t="s">
        <v>242</v>
      </c>
    </row>
    <row r="1729" spans="1:13">
      <c r="A1729" s="1">
        <v>1728</v>
      </c>
      <c r="B1729" s="1" t="str">
        <f t="shared" si="26"/>
        <v>11</v>
      </c>
      <c r="C1729" s="2">
        <v>5511600871</v>
      </c>
      <c r="D1729" s="4" t="s">
        <v>120</v>
      </c>
      <c r="E1729" s="5" t="s">
        <v>3552</v>
      </c>
      <c r="F1729" s="6" t="s">
        <v>3553</v>
      </c>
      <c r="G1729" s="7">
        <v>2</v>
      </c>
      <c r="H1729" s="7" t="s">
        <v>258</v>
      </c>
      <c r="I1729" s="7"/>
      <c r="J1729" s="7" t="s">
        <v>227</v>
      </c>
      <c r="K1729" s="7" t="s">
        <v>227</v>
      </c>
      <c r="L1729" s="7" t="s">
        <v>17</v>
      </c>
      <c r="M1729" s="8" t="s">
        <v>242</v>
      </c>
    </row>
    <row r="1730" spans="1:13">
      <c r="A1730" s="1">
        <v>1729</v>
      </c>
      <c r="B1730" s="1" t="str">
        <f t="shared" si="26"/>
        <v>11</v>
      </c>
      <c r="C1730" s="2">
        <v>5511600923</v>
      </c>
      <c r="D1730" s="4" t="s">
        <v>120</v>
      </c>
      <c r="E1730" s="5" t="s">
        <v>3554</v>
      </c>
      <c r="F1730" s="6" t="s">
        <v>3555</v>
      </c>
      <c r="G1730" s="7">
        <v>2</v>
      </c>
      <c r="H1730" s="7" t="s">
        <v>258</v>
      </c>
      <c r="I1730" s="7"/>
      <c r="J1730" s="7" t="s">
        <v>227</v>
      </c>
      <c r="K1730" s="7" t="s">
        <v>227</v>
      </c>
      <c r="L1730" s="7" t="s">
        <v>17</v>
      </c>
      <c r="M1730" s="8" t="s">
        <v>242</v>
      </c>
    </row>
    <row r="1731" spans="1:13">
      <c r="A1731" s="1">
        <v>1730</v>
      </c>
      <c r="B1731" s="1" t="str">
        <f t="shared" ref="B1731:B1794" si="27">MID(C1731,3,2)</f>
        <v>11</v>
      </c>
      <c r="C1731" s="2">
        <v>5511601009</v>
      </c>
      <c r="D1731" s="4" t="s">
        <v>226</v>
      </c>
      <c r="E1731" s="5" t="s">
        <v>3556</v>
      </c>
      <c r="F1731" s="6" t="s">
        <v>3557</v>
      </c>
      <c r="G1731" s="7">
        <v>2</v>
      </c>
      <c r="H1731" s="7" t="s">
        <v>258</v>
      </c>
      <c r="I1731" s="7"/>
      <c r="J1731" s="7" t="s">
        <v>227</v>
      </c>
      <c r="K1731" s="7" t="s">
        <v>227</v>
      </c>
      <c r="L1731" s="7" t="s">
        <v>17</v>
      </c>
      <c r="M1731" s="8" t="s">
        <v>242</v>
      </c>
    </row>
    <row r="1732" spans="1:13">
      <c r="A1732" s="1">
        <v>1731</v>
      </c>
      <c r="B1732" s="1" t="str">
        <f t="shared" si="27"/>
        <v>11</v>
      </c>
      <c r="C1732" s="2">
        <v>5511601054</v>
      </c>
      <c r="D1732" s="4" t="s">
        <v>120</v>
      </c>
      <c r="E1732" s="5" t="s">
        <v>3558</v>
      </c>
      <c r="F1732" s="6" t="s">
        <v>3559</v>
      </c>
      <c r="G1732" s="7" t="s">
        <v>119</v>
      </c>
      <c r="H1732" s="7" t="s">
        <v>258</v>
      </c>
      <c r="I1732" s="7"/>
      <c r="J1732" s="7" t="s">
        <v>227</v>
      </c>
      <c r="K1732" s="7" t="s">
        <v>227</v>
      </c>
      <c r="L1732" s="7" t="s">
        <v>17</v>
      </c>
      <c r="M1732" s="8" t="s">
        <v>242</v>
      </c>
    </row>
    <row r="1733" spans="1:13">
      <c r="A1733" s="1">
        <v>1732</v>
      </c>
      <c r="B1733" s="1" t="str">
        <f t="shared" si="27"/>
        <v>11</v>
      </c>
      <c r="C1733" s="2">
        <v>5511400572</v>
      </c>
      <c r="D1733" s="4" t="s">
        <v>120</v>
      </c>
      <c r="E1733" s="5" t="s">
        <v>2287</v>
      </c>
      <c r="F1733" s="6" t="s">
        <v>3560</v>
      </c>
      <c r="G1733" s="7" t="s">
        <v>119</v>
      </c>
      <c r="H1733" s="7" t="s">
        <v>254</v>
      </c>
      <c r="I1733" s="7"/>
      <c r="J1733" s="7" t="s">
        <v>311</v>
      </c>
      <c r="K1733" s="7" t="s">
        <v>311</v>
      </c>
      <c r="L1733" s="7" t="s">
        <v>17</v>
      </c>
      <c r="M1733" s="8" t="s">
        <v>5463</v>
      </c>
    </row>
    <row r="1734" spans="1:13">
      <c r="A1734" s="1">
        <v>1733</v>
      </c>
      <c r="B1734" s="1" t="str">
        <f t="shared" si="27"/>
        <v>11</v>
      </c>
      <c r="C1734" s="2">
        <v>5511405678</v>
      </c>
      <c r="D1734" s="4" t="s">
        <v>120</v>
      </c>
      <c r="E1734" s="5" t="s">
        <v>792</v>
      </c>
      <c r="F1734" s="6" t="s">
        <v>3561</v>
      </c>
      <c r="G1734" s="7" t="s">
        <v>119</v>
      </c>
      <c r="H1734" s="7" t="s">
        <v>486</v>
      </c>
      <c r="I1734" s="7"/>
      <c r="J1734" s="7" t="s">
        <v>311</v>
      </c>
      <c r="K1734" s="7" t="s">
        <v>311</v>
      </c>
      <c r="L1734" s="7" t="s">
        <v>17</v>
      </c>
      <c r="M1734" s="8" t="s">
        <v>5463</v>
      </c>
    </row>
    <row r="1735" spans="1:13">
      <c r="A1735" s="1">
        <v>1734</v>
      </c>
      <c r="B1735" s="1" t="str">
        <f t="shared" si="27"/>
        <v>11</v>
      </c>
      <c r="C1735" s="2">
        <v>5511403694</v>
      </c>
      <c r="D1735" s="4" t="s">
        <v>120</v>
      </c>
      <c r="E1735" s="5" t="s">
        <v>124</v>
      </c>
      <c r="F1735" s="6" t="s">
        <v>3562</v>
      </c>
      <c r="G1735" s="7" t="s">
        <v>119</v>
      </c>
      <c r="H1735" s="7" t="s">
        <v>596</v>
      </c>
      <c r="I1735" s="7"/>
      <c r="J1735" s="7" t="s">
        <v>311</v>
      </c>
      <c r="K1735" s="7" t="s">
        <v>311</v>
      </c>
      <c r="L1735" s="7" t="s">
        <v>17</v>
      </c>
      <c r="M1735" s="8" t="s">
        <v>5463</v>
      </c>
    </row>
    <row r="1736" spans="1:13">
      <c r="A1736" s="1">
        <v>1735</v>
      </c>
      <c r="B1736" s="1" t="str">
        <f t="shared" si="27"/>
        <v>11</v>
      </c>
      <c r="C1736" s="2">
        <v>5611403257</v>
      </c>
      <c r="D1736" s="4" t="s">
        <v>120</v>
      </c>
      <c r="E1736" s="5" t="s">
        <v>3563</v>
      </c>
      <c r="F1736" s="6" t="s">
        <v>3564</v>
      </c>
      <c r="G1736" s="7" t="s">
        <v>119</v>
      </c>
      <c r="H1736" s="7" t="s">
        <v>596</v>
      </c>
      <c r="I1736" s="7"/>
      <c r="J1736" s="7" t="s">
        <v>311</v>
      </c>
      <c r="K1736" s="7" t="s">
        <v>311</v>
      </c>
      <c r="L1736" s="7" t="s">
        <v>17</v>
      </c>
      <c r="M1736" s="8" t="s">
        <v>5463</v>
      </c>
    </row>
    <row r="1737" spans="1:13">
      <c r="A1737" s="1">
        <v>1736</v>
      </c>
      <c r="B1737" s="1" t="str">
        <f t="shared" si="27"/>
        <v>11</v>
      </c>
      <c r="C1737" s="2">
        <v>5511401827</v>
      </c>
      <c r="D1737" s="4" t="s">
        <v>120</v>
      </c>
      <c r="E1737" s="5" t="s">
        <v>3565</v>
      </c>
      <c r="F1737" s="6" t="s">
        <v>3566</v>
      </c>
      <c r="G1737" s="7" t="s">
        <v>119</v>
      </c>
      <c r="H1737" s="7" t="s">
        <v>486</v>
      </c>
      <c r="I1737" s="7"/>
      <c r="J1737" s="7" t="s">
        <v>311</v>
      </c>
      <c r="K1737" s="7" t="s">
        <v>311</v>
      </c>
      <c r="L1737" s="7" t="s">
        <v>17</v>
      </c>
      <c r="M1737" s="8" t="s">
        <v>5463</v>
      </c>
    </row>
    <row r="1738" spans="1:13">
      <c r="A1738" s="1">
        <v>1737</v>
      </c>
      <c r="B1738" s="1" t="str">
        <f t="shared" si="27"/>
        <v>11</v>
      </c>
      <c r="C1738" s="2">
        <v>5511403199</v>
      </c>
      <c r="D1738" s="4" t="s">
        <v>120</v>
      </c>
      <c r="E1738" s="5" t="s">
        <v>425</v>
      </c>
      <c r="F1738" s="6" t="s">
        <v>146</v>
      </c>
      <c r="G1738" s="7" t="s">
        <v>119</v>
      </c>
      <c r="H1738" s="7" t="s">
        <v>581</v>
      </c>
      <c r="I1738" s="7"/>
      <c r="J1738" s="7" t="s">
        <v>311</v>
      </c>
      <c r="K1738" s="7" t="s">
        <v>311</v>
      </c>
      <c r="L1738" s="7" t="s">
        <v>17</v>
      </c>
      <c r="M1738" s="8" t="s">
        <v>5463</v>
      </c>
    </row>
    <row r="1739" spans="1:13">
      <c r="A1739" s="1">
        <v>1738</v>
      </c>
      <c r="B1739" s="1" t="str">
        <f t="shared" si="27"/>
        <v>11</v>
      </c>
      <c r="C1739" s="2">
        <v>5511404819</v>
      </c>
      <c r="D1739" s="4" t="s">
        <v>121</v>
      </c>
      <c r="E1739" s="5" t="s">
        <v>243</v>
      </c>
      <c r="F1739" s="6" t="s">
        <v>3567</v>
      </c>
      <c r="G1739" s="7" t="s">
        <v>119</v>
      </c>
      <c r="H1739" s="7" t="s">
        <v>254</v>
      </c>
      <c r="I1739" s="7"/>
      <c r="J1739" s="7" t="s">
        <v>311</v>
      </c>
      <c r="K1739" s="7" t="s">
        <v>311</v>
      </c>
      <c r="L1739" s="7" t="s">
        <v>17</v>
      </c>
      <c r="M1739" s="8" t="s">
        <v>5463</v>
      </c>
    </row>
    <row r="1740" spans="1:13">
      <c r="A1740" s="1">
        <v>1739</v>
      </c>
      <c r="B1740" s="1" t="str">
        <f t="shared" si="27"/>
        <v>11</v>
      </c>
      <c r="C1740" s="2">
        <v>5511400321</v>
      </c>
      <c r="D1740" s="4" t="s">
        <v>120</v>
      </c>
      <c r="E1740" s="5" t="s">
        <v>3568</v>
      </c>
      <c r="F1740" s="6" t="s">
        <v>3569</v>
      </c>
      <c r="G1740" s="7" t="s">
        <v>119</v>
      </c>
      <c r="H1740" s="7" t="s">
        <v>569</v>
      </c>
      <c r="I1740" s="7"/>
      <c r="J1740" s="7" t="s">
        <v>311</v>
      </c>
      <c r="K1740" s="7" t="s">
        <v>311</v>
      </c>
      <c r="L1740" s="7" t="s">
        <v>17</v>
      </c>
      <c r="M1740" s="8" t="s">
        <v>5463</v>
      </c>
    </row>
    <row r="1741" spans="1:13">
      <c r="A1741" s="1">
        <v>1740</v>
      </c>
      <c r="B1741" s="1" t="str">
        <f t="shared" si="27"/>
        <v>11</v>
      </c>
      <c r="C1741" s="2">
        <v>5511402576</v>
      </c>
      <c r="D1741" s="4" t="s">
        <v>120</v>
      </c>
      <c r="E1741" s="5" t="s">
        <v>3570</v>
      </c>
      <c r="F1741" s="6" t="s">
        <v>3571</v>
      </c>
      <c r="G1741" s="7" t="s">
        <v>119</v>
      </c>
      <c r="H1741" s="7" t="s">
        <v>227</v>
      </c>
      <c r="I1741" s="7"/>
      <c r="J1741" s="7" t="s">
        <v>311</v>
      </c>
      <c r="K1741" s="7" t="s">
        <v>311</v>
      </c>
      <c r="L1741" s="7" t="s">
        <v>17</v>
      </c>
      <c r="M1741" s="8" t="s">
        <v>5463</v>
      </c>
    </row>
    <row r="1742" spans="1:13">
      <c r="A1742" s="1">
        <v>1741</v>
      </c>
      <c r="B1742" s="1" t="str">
        <f t="shared" si="27"/>
        <v>11</v>
      </c>
      <c r="C1742" s="2">
        <v>5511402712</v>
      </c>
      <c r="D1742" s="4" t="s">
        <v>120</v>
      </c>
      <c r="E1742" s="5" t="s">
        <v>3572</v>
      </c>
      <c r="F1742" s="6" t="s">
        <v>3573</v>
      </c>
      <c r="G1742" s="7" t="s">
        <v>119</v>
      </c>
      <c r="H1742" s="7" t="s">
        <v>227</v>
      </c>
      <c r="I1742" s="7"/>
      <c r="J1742" s="7" t="s">
        <v>311</v>
      </c>
      <c r="K1742" s="7" t="s">
        <v>311</v>
      </c>
      <c r="L1742" s="7" t="s">
        <v>17</v>
      </c>
      <c r="M1742" s="8" t="s">
        <v>5463</v>
      </c>
    </row>
    <row r="1743" spans="1:13">
      <c r="A1743" s="1">
        <v>1742</v>
      </c>
      <c r="B1743" s="1" t="str">
        <f t="shared" si="27"/>
        <v>11</v>
      </c>
      <c r="C1743" s="2">
        <v>5511402862</v>
      </c>
      <c r="D1743" s="4" t="s">
        <v>121</v>
      </c>
      <c r="E1743" s="5" t="s">
        <v>681</v>
      </c>
      <c r="F1743" s="6" t="s">
        <v>2470</v>
      </c>
      <c r="G1743" s="7" t="s">
        <v>119</v>
      </c>
      <c r="H1743" s="7" t="s">
        <v>575</v>
      </c>
      <c r="I1743" s="7"/>
      <c r="J1743" s="7" t="s">
        <v>311</v>
      </c>
      <c r="K1743" s="7" t="s">
        <v>311</v>
      </c>
      <c r="L1743" s="7" t="s">
        <v>17</v>
      </c>
      <c r="M1743" s="8" t="s">
        <v>5463</v>
      </c>
    </row>
    <row r="1744" spans="1:13">
      <c r="A1744" s="1">
        <v>1743</v>
      </c>
      <c r="B1744" s="1" t="str">
        <f t="shared" si="27"/>
        <v>11</v>
      </c>
      <c r="C1744" s="2">
        <v>5511400743</v>
      </c>
      <c r="D1744" s="4" t="s">
        <v>120</v>
      </c>
      <c r="E1744" s="5" t="s">
        <v>3574</v>
      </c>
      <c r="F1744" s="6" t="s">
        <v>3575</v>
      </c>
      <c r="G1744" s="7" t="s">
        <v>119</v>
      </c>
      <c r="H1744" s="7" t="s">
        <v>569</v>
      </c>
      <c r="I1744" s="7"/>
      <c r="J1744" s="7" t="s">
        <v>311</v>
      </c>
      <c r="K1744" s="7" t="s">
        <v>311</v>
      </c>
      <c r="L1744" s="7" t="s">
        <v>17</v>
      </c>
      <c r="M1744" s="8" t="s">
        <v>5463</v>
      </c>
    </row>
    <row r="1745" spans="1:13">
      <c r="A1745" s="1">
        <v>1744</v>
      </c>
      <c r="B1745" s="1" t="str">
        <f t="shared" si="27"/>
        <v>11</v>
      </c>
      <c r="C1745" s="2">
        <v>5311400644</v>
      </c>
      <c r="D1745" s="4" t="s">
        <v>120</v>
      </c>
      <c r="E1745" s="5" t="s">
        <v>382</v>
      </c>
      <c r="F1745" s="6" t="s">
        <v>3576</v>
      </c>
      <c r="G1745" s="7" t="s">
        <v>119</v>
      </c>
      <c r="H1745" s="7" t="s">
        <v>227</v>
      </c>
      <c r="I1745" s="7"/>
      <c r="J1745" s="7" t="s">
        <v>311</v>
      </c>
      <c r="K1745" s="7" t="s">
        <v>311</v>
      </c>
      <c r="L1745" s="7" t="s">
        <v>17</v>
      </c>
      <c r="M1745" s="8" t="s">
        <v>5463</v>
      </c>
    </row>
    <row r="1746" spans="1:13">
      <c r="A1746" s="1">
        <v>1745</v>
      </c>
      <c r="B1746" s="1" t="str">
        <f t="shared" si="27"/>
        <v>11</v>
      </c>
      <c r="C1746" s="2">
        <v>5311401348</v>
      </c>
      <c r="D1746" s="4" t="s">
        <v>121</v>
      </c>
      <c r="E1746" s="5" t="s">
        <v>235</v>
      </c>
      <c r="F1746" s="6" t="s">
        <v>3577</v>
      </c>
      <c r="G1746" s="7" t="s">
        <v>119</v>
      </c>
      <c r="H1746" s="7" t="s">
        <v>569</v>
      </c>
      <c r="I1746" s="7"/>
      <c r="J1746" s="7" t="s">
        <v>311</v>
      </c>
      <c r="K1746" s="7" t="s">
        <v>311</v>
      </c>
      <c r="L1746" s="7" t="s">
        <v>17</v>
      </c>
      <c r="M1746" s="8" t="s">
        <v>5463</v>
      </c>
    </row>
    <row r="1747" spans="1:13">
      <c r="A1747" s="1">
        <v>1746</v>
      </c>
      <c r="B1747" s="1" t="str">
        <f t="shared" si="27"/>
        <v>11</v>
      </c>
      <c r="C1747" s="2">
        <v>5311404460</v>
      </c>
      <c r="D1747" s="4" t="s">
        <v>121</v>
      </c>
      <c r="E1747" s="5" t="s">
        <v>362</v>
      </c>
      <c r="F1747" s="6" t="s">
        <v>3578</v>
      </c>
      <c r="G1747" s="7" t="s">
        <v>119</v>
      </c>
      <c r="H1747" s="7" t="s">
        <v>227</v>
      </c>
      <c r="I1747" s="7"/>
      <c r="J1747" s="7" t="s">
        <v>311</v>
      </c>
      <c r="K1747" s="7" t="s">
        <v>311</v>
      </c>
      <c r="L1747" s="7" t="s">
        <v>17</v>
      </c>
      <c r="M1747" s="8" t="s">
        <v>5463</v>
      </c>
    </row>
    <row r="1748" spans="1:13">
      <c r="A1748" s="1">
        <v>1747</v>
      </c>
      <c r="B1748" s="1" t="str">
        <f t="shared" si="27"/>
        <v>11</v>
      </c>
      <c r="C1748" s="2">
        <v>5411400227</v>
      </c>
      <c r="D1748" s="4" t="s">
        <v>120</v>
      </c>
      <c r="E1748" s="5" t="s">
        <v>2072</v>
      </c>
      <c r="F1748" s="6" t="s">
        <v>3579</v>
      </c>
      <c r="G1748" s="7" t="s">
        <v>119</v>
      </c>
      <c r="H1748" s="7" t="s">
        <v>486</v>
      </c>
      <c r="I1748" s="7"/>
      <c r="J1748" s="7" t="s">
        <v>311</v>
      </c>
      <c r="K1748" s="7" t="s">
        <v>311</v>
      </c>
      <c r="L1748" s="7" t="s">
        <v>17</v>
      </c>
      <c r="M1748" s="8" t="s">
        <v>5463</v>
      </c>
    </row>
    <row r="1749" spans="1:13">
      <c r="A1749" s="1">
        <v>1748</v>
      </c>
      <c r="B1749" s="1" t="str">
        <f t="shared" si="27"/>
        <v>11</v>
      </c>
      <c r="C1749" s="2">
        <v>5411401420</v>
      </c>
      <c r="D1749" s="4" t="s">
        <v>120</v>
      </c>
      <c r="E1749" s="5" t="s">
        <v>270</v>
      </c>
      <c r="F1749" s="6" t="s">
        <v>3580</v>
      </c>
      <c r="G1749" s="7" t="s">
        <v>119</v>
      </c>
      <c r="H1749" s="7" t="s">
        <v>227</v>
      </c>
      <c r="I1749" s="7"/>
      <c r="J1749" s="7" t="s">
        <v>311</v>
      </c>
      <c r="K1749" s="7" t="s">
        <v>311</v>
      </c>
      <c r="L1749" s="7" t="s">
        <v>17</v>
      </c>
      <c r="M1749" s="8" t="s">
        <v>5463</v>
      </c>
    </row>
    <row r="1750" spans="1:13">
      <c r="A1750" s="1">
        <v>1749</v>
      </c>
      <c r="B1750" s="1" t="str">
        <f t="shared" si="27"/>
        <v>11</v>
      </c>
      <c r="C1750" s="2">
        <v>5511600707</v>
      </c>
      <c r="D1750" s="4" t="s">
        <v>121</v>
      </c>
      <c r="E1750" s="5" t="s">
        <v>132</v>
      </c>
      <c r="F1750" s="6" t="s">
        <v>3581</v>
      </c>
      <c r="G1750" s="7" t="s">
        <v>119</v>
      </c>
      <c r="H1750" s="7" t="s">
        <v>258</v>
      </c>
      <c r="I1750" s="7"/>
      <c r="J1750" s="7" t="s">
        <v>513</v>
      </c>
      <c r="K1750" s="7" t="s">
        <v>513</v>
      </c>
      <c r="L1750" s="7" t="s">
        <v>17</v>
      </c>
      <c r="M1750" s="8" t="s">
        <v>242</v>
      </c>
    </row>
    <row r="1751" spans="1:13">
      <c r="A1751" s="1">
        <v>1750</v>
      </c>
      <c r="B1751" s="1" t="str">
        <f t="shared" si="27"/>
        <v>11</v>
      </c>
      <c r="C1751" s="2">
        <v>5711406343</v>
      </c>
      <c r="D1751" s="4" t="s">
        <v>120</v>
      </c>
      <c r="E1751" s="5" t="s">
        <v>807</v>
      </c>
      <c r="F1751" s="6" t="s">
        <v>3582</v>
      </c>
      <c r="G1751" s="7" t="s">
        <v>119</v>
      </c>
      <c r="H1751" s="7" t="s">
        <v>486</v>
      </c>
      <c r="I1751" s="7"/>
      <c r="J1751" s="7" t="s">
        <v>311</v>
      </c>
      <c r="K1751" s="7" t="s">
        <v>311</v>
      </c>
      <c r="L1751" s="7" t="s">
        <v>17</v>
      </c>
      <c r="M1751" s="8" t="s">
        <v>5463</v>
      </c>
    </row>
    <row r="1752" spans="1:13">
      <c r="A1752" s="1">
        <v>1751</v>
      </c>
      <c r="B1752" s="1" t="str">
        <f t="shared" si="27"/>
        <v>11</v>
      </c>
      <c r="C1752" s="2">
        <v>5711407186</v>
      </c>
      <c r="D1752" s="4" t="s">
        <v>121</v>
      </c>
      <c r="E1752" s="5" t="s">
        <v>3583</v>
      </c>
      <c r="F1752" s="6" t="s">
        <v>1239</v>
      </c>
      <c r="G1752" s="7" t="s">
        <v>119</v>
      </c>
      <c r="H1752" s="7" t="s">
        <v>569</v>
      </c>
      <c r="I1752" s="7"/>
      <c r="J1752" s="7" t="s">
        <v>311</v>
      </c>
      <c r="K1752" s="7" t="s">
        <v>311</v>
      </c>
      <c r="L1752" s="7" t="s">
        <v>17</v>
      </c>
      <c r="M1752" s="8" t="s">
        <v>5463</v>
      </c>
    </row>
    <row r="1753" spans="1:13">
      <c r="A1753" s="1">
        <v>1752</v>
      </c>
      <c r="B1753" s="1" t="str">
        <f t="shared" si="27"/>
        <v>11</v>
      </c>
      <c r="C1753" s="2">
        <v>5711407339</v>
      </c>
      <c r="D1753" s="4" t="s">
        <v>120</v>
      </c>
      <c r="E1753" s="5" t="s">
        <v>3584</v>
      </c>
      <c r="F1753" s="6" t="s">
        <v>3585</v>
      </c>
      <c r="G1753" s="7" t="s">
        <v>119</v>
      </c>
      <c r="H1753" s="7" t="s">
        <v>581</v>
      </c>
      <c r="I1753" s="7"/>
      <c r="J1753" s="7" t="s">
        <v>311</v>
      </c>
      <c r="K1753" s="7" t="s">
        <v>311</v>
      </c>
      <c r="L1753" s="7" t="s">
        <v>17</v>
      </c>
      <c r="M1753" s="8" t="s">
        <v>5463</v>
      </c>
    </row>
    <row r="1754" spans="1:13">
      <c r="A1754" s="1">
        <v>1753</v>
      </c>
      <c r="B1754" s="1" t="str">
        <f t="shared" si="27"/>
        <v>11</v>
      </c>
      <c r="C1754" s="2">
        <v>5711407463</v>
      </c>
      <c r="D1754" s="4" t="s">
        <v>120</v>
      </c>
      <c r="E1754" s="5" t="s">
        <v>3586</v>
      </c>
      <c r="F1754" s="6" t="s">
        <v>3587</v>
      </c>
      <c r="G1754" s="7" t="s">
        <v>119</v>
      </c>
      <c r="H1754" s="7" t="s">
        <v>581</v>
      </c>
      <c r="I1754" s="7"/>
      <c r="J1754" s="7" t="s">
        <v>311</v>
      </c>
      <c r="K1754" s="7" t="s">
        <v>311</v>
      </c>
      <c r="L1754" s="7" t="s">
        <v>17</v>
      </c>
      <c r="M1754" s="8" t="s">
        <v>5463</v>
      </c>
    </row>
    <row r="1755" spans="1:13">
      <c r="A1755" s="1">
        <v>1754</v>
      </c>
      <c r="B1755" s="1" t="str">
        <f t="shared" si="27"/>
        <v>11</v>
      </c>
      <c r="C1755" s="2">
        <v>5711407476</v>
      </c>
      <c r="D1755" s="4" t="s">
        <v>120</v>
      </c>
      <c r="E1755" s="5" t="s">
        <v>1009</v>
      </c>
      <c r="F1755" s="6" t="s">
        <v>3588</v>
      </c>
      <c r="G1755" s="7" t="s">
        <v>119</v>
      </c>
      <c r="H1755" s="7" t="s">
        <v>581</v>
      </c>
      <c r="I1755" s="7"/>
      <c r="J1755" s="7" t="s">
        <v>311</v>
      </c>
      <c r="K1755" s="7" t="s">
        <v>311</v>
      </c>
      <c r="L1755" s="7" t="s">
        <v>17</v>
      </c>
      <c r="M1755" s="8" t="s">
        <v>5463</v>
      </c>
    </row>
    <row r="1756" spans="1:13">
      <c r="A1756" s="1">
        <v>1755</v>
      </c>
      <c r="B1756" s="1" t="str">
        <f t="shared" si="27"/>
        <v>11</v>
      </c>
      <c r="C1756" s="2">
        <v>5711407481</v>
      </c>
      <c r="D1756" s="4" t="s">
        <v>120</v>
      </c>
      <c r="E1756" s="5" t="s">
        <v>1088</v>
      </c>
      <c r="F1756" s="6" t="s">
        <v>3589</v>
      </c>
      <c r="G1756" s="7" t="s">
        <v>119</v>
      </c>
      <c r="H1756" s="7" t="s">
        <v>596</v>
      </c>
      <c r="I1756" s="7"/>
      <c r="J1756" s="7" t="s">
        <v>311</v>
      </c>
      <c r="K1756" s="7" t="s">
        <v>311</v>
      </c>
      <c r="L1756" s="7" t="s">
        <v>17</v>
      </c>
      <c r="M1756" s="8" t="s">
        <v>5463</v>
      </c>
    </row>
    <row r="1757" spans="1:13">
      <c r="A1757" s="1">
        <v>1756</v>
      </c>
      <c r="B1757" s="1" t="str">
        <f t="shared" si="27"/>
        <v>11</v>
      </c>
      <c r="C1757" s="2">
        <v>5711407498</v>
      </c>
      <c r="D1757" s="4" t="s">
        <v>120</v>
      </c>
      <c r="E1757" s="5" t="s">
        <v>176</v>
      </c>
      <c r="F1757" s="6" t="s">
        <v>3590</v>
      </c>
      <c r="G1757" s="7" t="s">
        <v>119</v>
      </c>
      <c r="H1757" s="7" t="s">
        <v>596</v>
      </c>
      <c r="I1757" s="7"/>
      <c r="J1757" s="7" t="s">
        <v>311</v>
      </c>
      <c r="K1757" s="7" t="s">
        <v>311</v>
      </c>
      <c r="L1757" s="7" t="s">
        <v>17</v>
      </c>
      <c r="M1757" s="8" t="s">
        <v>5463</v>
      </c>
    </row>
    <row r="1758" spans="1:13">
      <c r="A1758" s="1">
        <v>1757</v>
      </c>
      <c r="B1758" s="1" t="str">
        <f t="shared" si="27"/>
        <v>11</v>
      </c>
      <c r="C1758" s="2">
        <v>5711407542</v>
      </c>
      <c r="D1758" s="4" t="s">
        <v>120</v>
      </c>
      <c r="E1758" s="5" t="s">
        <v>1093</v>
      </c>
      <c r="F1758" s="6" t="s">
        <v>3591</v>
      </c>
      <c r="G1758" s="7" t="s">
        <v>119</v>
      </c>
      <c r="H1758" s="7" t="s">
        <v>596</v>
      </c>
      <c r="I1758" s="7"/>
      <c r="J1758" s="7" t="s">
        <v>311</v>
      </c>
      <c r="K1758" s="7" t="s">
        <v>311</v>
      </c>
      <c r="L1758" s="7" t="s">
        <v>17</v>
      </c>
      <c r="M1758" s="8" t="s">
        <v>5463</v>
      </c>
    </row>
    <row r="1759" spans="1:13">
      <c r="A1759" s="1">
        <v>1758</v>
      </c>
      <c r="B1759" s="1" t="str">
        <f t="shared" si="27"/>
        <v>11</v>
      </c>
      <c r="C1759" s="2">
        <v>5711407575</v>
      </c>
      <c r="D1759" s="4" t="s">
        <v>120</v>
      </c>
      <c r="E1759" s="5" t="s">
        <v>2113</v>
      </c>
      <c r="F1759" s="6" t="s">
        <v>3592</v>
      </c>
      <c r="G1759" s="7" t="s">
        <v>119</v>
      </c>
      <c r="H1759" s="7" t="s">
        <v>596</v>
      </c>
      <c r="I1759" s="7"/>
      <c r="J1759" s="7" t="s">
        <v>311</v>
      </c>
      <c r="K1759" s="7" t="s">
        <v>311</v>
      </c>
      <c r="L1759" s="7" t="s">
        <v>17</v>
      </c>
      <c r="M1759" s="8" t="s">
        <v>5463</v>
      </c>
    </row>
    <row r="1760" spans="1:13">
      <c r="A1760" s="1">
        <v>1759</v>
      </c>
      <c r="B1760" s="1" t="str">
        <f t="shared" si="27"/>
        <v>11</v>
      </c>
      <c r="C1760" s="2">
        <v>5711406826</v>
      </c>
      <c r="D1760" s="4" t="s">
        <v>120</v>
      </c>
      <c r="E1760" s="5" t="s">
        <v>442</v>
      </c>
      <c r="F1760" s="6" t="s">
        <v>256</v>
      </c>
      <c r="G1760" s="7" t="s">
        <v>119</v>
      </c>
      <c r="H1760" s="7" t="s">
        <v>227</v>
      </c>
      <c r="I1760" s="7"/>
      <c r="J1760" s="7" t="s">
        <v>311</v>
      </c>
      <c r="K1760" s="7" t="s">
        <v>311</v>
      </c>
      <c r="L1760" s="7" t="s">
        <v>17</v>
      </c>
      <c r="M1760" s="8" t="s">
        <v>5463</v>
      </c>
    </row>
    <row r="1761" spans="1:13">
      <c r="A1761" s="1">
        <v>1760</v>
      </c>
      <c r="B1761" s="1" t="str">
        <f t="shared" si="27"/>
        <v>11</v>
      </c>
      <c r="C1761" s="2">
        <v>5711407652</v>
      </c>
      <c r="D1761" s="4" t="s">
        <v>120</v>
      </c>
      <c r="E1761" s="5" t="s">
        <v>666</v>
      </c>
      <c r="F1761" s="6" t="s">
        <v>3593</v>
      </c>
      <c r="G1761" s="7">
        <v>1</v>
      </c>
      <c r="H1761" s="7" t="s">
        <v>596</v>
      </c>
      <c r="I1761" s="7"/>
      <c r="J1761" s="7" t="s">
        <v>311</v>
      </c>
      <c r="K1761" s="7" t="s">
        <v>311</v>
      </c>
      <c r="L1761" s="7" t="s">
        <v>17</v>
      </c>
      <c r="M1761" s="8" t="s">
        <v>5463</v>
      </c>
    </row>
    <row r="1762" spans="1:13">
      <c r="A1762" s="1">
        <v>1761</v>
      </c>
      <c r="B1762" s="1" t="str">
        <f t="shared" si="27"/>
        <v>11</v>
      </c>
      <c r="C1762" s="2">
        <v>5711407663</v>
      </c>
      <c r="D1762" s="4" t="s">
        <v>120</v>
      </c>
      <c r="E1762" s="5" t="s">
        <v>391</v>
      </c>
      <c r="F1762" s="6" t="s">
        <v>1878</v>
      </c>
      <c r="G1762" s="7">
        <v>1</v>
      </c>
      <c r="H1762" s="7" t="s">
        <v>596</v>
      </c>
      <c r="I1762" s="7"/>
      <c r="J1762" s="7" t="s">
        <v>311</v>
      </c>
      <c r="K1762" s="7" t="s">
        <v>311</v>
      </c>
      <c r="L1762" s="7" t="s">
        <v>17</v>
      </c>
      <c r="M1762" s="8" t="s">
        <v>5463</v>
      </c>
    </row>
    <row r="1763" spans="1:13">
      <c r="A1763" s="1">
        <v>1762</v>
      </c>
      <c r="B1763" s="1" t="str">
        <f t="shared" si="27"/>
        <v>11</v>
      </c>
      <c r="C1763" s="2">
        <v>5711407676</v>
      </c>
      <c r="D1763" s="4" t="s">
        <v>120</v>
      </c>
      <c r="E1763" s="5" t="s">
        <v>3594</v>
      </c>
      <c r="F1763" s="6" t="s">
        <v>3595</v>
      </c>
      <c r="G1763" s="7">
        <v>1</v>
      </c>
      <c r="H1763" s="7" t="s">
        <v>596</v>
      </c>
      <c r="I1763" s="7"/>
      <c r="J1763" s="7" t="s">
        <v>311</v>
      </c>
      <c r="K1763" s="7" t="s">
        <v>311</v>
      </c>
      <c r="L1763" s="7" t="s">
        <v>17</v>
      </c>
      <c r="M1763" s="8" t="s">
        <v>5463</v>
      </c>
    </row>
    <row r="1764" spans="1:13">
      <c r="A1764" s="1">
        <v>1763</v>
      </c>
      <c r="B1764" s="1" t="str">
        <f t="shared" si="27"/>
        <v>11</v>
      </c>
      <c r="C1764" s="2">
        <v>5711407711</v>
      </c>
      <c r="D1764" s="4" t="s">
        <v>120</v>
      </c>
      <c r="E1764" s="5" t="s">
        <v>594</v>
      </c>
      <c r="F1764" s="6" t="s">
        <v>3596</v>
      </c>
      <c r="G1764" s="7">
        <v>1</v>
      </c>
      <c r="H1764" s="7" t="s">
        <v>596</v>
      </c>
      <c r="I1764" s="7"/>
      <c r="J1764" s="7" t="s">
        <v>311</v>
      </c>
      <c r="K1764" s="7" t="s">
        <v>311</v>
      </c>
      <c r="L1764" s="7" t="s">
        <v>17</v>
      </c>
      <c r="M1764" s="8" t="s">
        <v>5463</v>
      </c>
    </row>
    <row r="1765" spans="1:13">
      <c r="A1765" s="1">
        <v>1764</v>
      </c>
      <c r="B1765" s="1" t="str">
        <f t="shared" si="27"/>
        <v>11</v>
      </c>
      <c r="C1765" s="2">
        <v>5711407746</v>
      </c>
      <c r="D1765" s="4" t="s">
        <v>120</v>
      </c>
      <c r="E1765" s="5" t="s">
        <v>3597</v>
      </c>
      <c r="F1765" s="6" t="s">
        <v>3598</v>
      </c>
      <c r="G1765" s="7">
        <v>2</v>
      </c>
      <c r="H1765" s="7" t="s">
        <v>575</v>
      </c>
      <c r="I1765" s="7"/>
      <c r="J1765" s="7" t="s">
        <v>311</v>
      </c>
      <c r="K1765" s="7" t="s">
        <v>311</v>
      </c>
      <c r="L1765" s="7" t="s">
        <v>17</v>
      </c>
      <c r="M1765" s="8" t="s">
        <v>5463</v>
      </c>
    </row>
    <row r="1766" spans="1:13">
      <c r="A1766" s="1">
        <v>1765</v>
      </c>
      <c r="B1766" s="1" t="str">
        <f t="shared" si="27"/>
        <v>11</v>
      </c>
      <c r="C1766" s="2">
        <v>5711407755</v>
      </c>
      <c r="D1766" s="4" t="s">
        <v>120</v>
      </c>
      <c r="E1766" s="5" t="s">
        <v>3599</v>
      </c>
      <c r="F1766" s="6" t="s">
        <v>3600</v>
      </c>
      <c r="G1766" s="7">
        <v>2</v>
      </c>
      <c r="H1766" s="7" t="s">
        <v>254</v>
      </c>
      <c r="I1766" s="7"/>
      <c r="J1766" s="7" t="s">
        <v>311</v>
      </c>
      <c r="K1766" s="7" t="s">
        <v>311</v>
      </c>
      <c r="L1766" s="7" t="s">
        <v>17</v>
      </c>
      <c r="M1766" s="8" t="s">
        <v>5463</v>
      </c>
    </row>
    <row r="1767" spans="1:13">
      <c r="A1767" s="1">
        <v>1766</v>
      </c>
      <c r="B1767" s="1" t="str">
        <f t="shared" si="27"/>
        <v>11</v>
      </c>
      <c r="C1767" s="2">
        <v>5711407766</v>
      </c>
      <c r="D1767" s="4" t="s">
        <v>120</v>
      </c>
      <c r="E1767" s="5" t="s">
        <v>131</v>
      </c>
      <c r="F1767" s="6" t="s">
        <v>3601</v>
      </c>
      <c r="G1767" s="7">
        <v>2</v>
      </c>
      <c r="H1767" s="7" t="s">
        <v>254</v>
      </c>
      <c r="I1767" s="7"/>
      <c r="J1767" s="7" t="s">
        <v>311</v>
      </c>
      <c r="K1767" s="7" t="s">
        <v>311</v>
      </c>
      <c r="L1767" s="7" t="s">
        <v>17</v>
      </c>
      <c r="M1767" s="8" t="s">
        <v>5463</v>
      </c>
    </row>
    <row r="1768" spans="1:13">
      <c r="A1768" s="1">
        <v>1767</v>
      </c>
      <c r="B1768" s="1" t="str">
        <f t="shared" si="27"/>
        <v>11</v>
      </c>
      <c r="C1768" s="2">
        <v>5711407779</v>
      </c>
      <c r="D1768" s="4" t="s">
        <v>120</v>
      </c>
      <c r="E1768" s="5" t="s">
        <v>475</v>
      </c>
      <c r="F1768" s="6" t="s">
        <v>3602</v>
      </c>
      <c r="G1768" s="7">
        <v>2</v>
      </c>
      <c r="H1768" s="7" t="s">
        <v>254</v>
      </c>
      <c r="I1768" s="7"/>
      <c r="J1768" s="7" t="s">
        <v>311</v>
      </c>
      <c r="K1768" s="7" t="s">
        <v>311</v>
      </c>
      <c r="L1768" s="7" t="s">
        <v>17</v>
      </c>
      <c r="M1768" s="8" t="s">
        <v>5463</v>
      </c>
    </row>
    <row r="1769" spans="1:13">
      <c r="A1769" s="1">
        <v>1768</v>
      </c>
      <c r="B1769" s="1" t="str">
        <f t="shared" si="27"/>
        <v>11</v>
      </c>
      <c r="C1769" s="2">
        <v>5711600071</v>
      </c>
      <c r="D1769" s="4" t="s">
        <v>120</v>
      </c>
      <c r="E1769" s="5" t="s">
        <v>3603</v>
      </c>
      <c r="F1769" s="6" t="s">
        <v>3604</v>
      </c>
      <c r="G1769" s="7">
        <v>2</v>
      </c>
      <c r="H1769" s="7" t="s">
        <v>227</v>
      </c>
      <c r="I1769" s="7"/>
      <c r="J1769" s="7" t="s">
        <v>311</v>
      </c>
      <c r="K1769" s="7" t="s">
        <v>311</v>
      </c>
      <c r="L1769" s="7" t="s">
        <v>17</v>
      </c>
      <c r="M1769" s="8" t="s">
        <v>242</v>
      </c>
    </row>
    <row r="1770" spans="1:13">
      <c r="A1770" s="1">
        <v>1769</v>
      </c>
      <c r="B1770" s="1" t="str">
        <f t="shared" si="27"/>
        <v>11</v>
      </c>
      <c r="C1770" s="2">
        <v>5711407580</v>
      </c>
      <c r="D1770" s="4" t="s">
        <v>120</v>
      </c>
      <c r="E1770" s="5" t="s">
        <v>943</v>
      </c>
      <c r="F1770" s="6" t="s">
        <v>840</v>
      </c>
      <c r="G1770" s="7">
        <v>2</v>
      </c>
      <c r="H1770" s="7" t="s">
        <v>596</v>
      </c>
      <c r="I1770" s="7"/>
      <c r="J1770" s="7" t="s">
        <v>311</v>
      </c>
      <c r="K1770" s="7" t="s">
        <v>311</v>
      </c>
      <c r="L1770" s="7" t="s">
        <v>17</v>
      </c>
      <c r="M1770" s="8" t="s">
        <v>5463</v>
      </c>
    </row>
    <row r="1771" spans="1:13">
      <c r="A1771" s="1">
        <v>1770</v>
      </c>
      <c r="B1771" s="1" t="str">
        <f t="shared" si="27"/>
        <v>11</v>
      </c>
      <c r="C1771" s="2">
        <v>5711600644</v>
      </c>
      <c r="D1771" s="4" t="s">
        <v>120</v>
      </c>
      <c r="E1771" s="5" t="s">
        <v>3605</v>
      </c>
      <c r="F1771" s="6" t="s">
        <v>3606</v>
      </c>
      <c r="G1771" s="7">
        <v>2</v>
      </c>
      <c r="H1771" s="7" t="s">
        <v>258</v>
      </c>
      <c r="I1771" s="7"/>
      <c r="J1771" s="7" t="s">
        <v>229</v>
      </c>
      <c r="K1771" s="7" t="s">
        <v>229</v>
      </c>
      <c r="L1771" s="7" t="s">
        <v>17</v>
      </c>
      <c r="M1771" s="8" t="s">
        <v>242</v>
      </c>
    </row>
    <row r="1772" spans="1:13">
      <c r="A1772" s="1">
        <v>1771</v>
      </c>
      <c r="B1772" s="1" t="str">
        <f t="shared" si="27"/>
        <v>11</v>
      </c>
      <c r="C1772" s="2">
        <v>5711600725</v>
      </c>
      <c r="D1772" s="4" t="s">
        <v>120</v>
      </c>
      <c r="E1772" s="5" t="s">
        <v>264</v>
      </c>
      <c r="F1772" s="6" t="s">
        <v>2795</v>
      </c>
      <c r="G1772" s="7">
        <v>2</v>
      </c>
      <c r="H1772" s="7" t="s">
        <v>241</v>
      </c>
      <c r="I1772" s="7"/>
      <c r="J1772" s="7" t="s">
        <v>311</v>
      </c>
      <c r="K1772" s="7" t="s">
        <v>311</v>
      </c>
      <c r="L1772" s="7" t="s">
        <v>17</v>
      </c>
      <c r="M1772" s="8" t="s">
        <v>242</v>
      </c>
    </row>
    <row r="1773" spans="1:13">
      <c r="A1773" s="1">
        <v>1772</v>
      </c>
      <c r="B1773" s="1" t="str">
        <f t="shared" si="27"/>
        <v>11</v>
      </c>
      <c r="C1773" s="2">
        <v>5711600301</v>
      </c>
      <c r="D1773" s="4" t="s">
        <v>121</v>
      </c>
      <c r="E1773" s="5" t="s">
        <v>770</v>
      </c>
      <c r="F1773" s="6" t="s">
        <v>3607</v>
      </c>
      <c r="G1773" s="7">
        <v>2</v>
      </c>
      <c r="H1773" s="7" t="s">
        <v>254</v>
      </c>
      <c r="I1773" s="7"/>
      <c r="J1773" s="7" t="s">
        <v>311</v>
      </c>
      <c r="K1773" s="7" t="s">
        <v>311</v>
      </c>
      <c r="L1773" s="7" t="s">
        <v>17</v>
      </c>
      <c r="M1773" s="8" t="s">
        <v>242</v>
      </c>
    </row>
    <row r="1774" spans="1:13">
      <c r="A1774" s="1">
        <v>1773</v>
      </c>
      <c r="B1774" s="1" t="str">
        <f t="shared" si="27"/>
        <v>11</v>
      </c>
      <c r="C1774" s="2">
        <v>5711600347</v>
      </c>
      <c r="D1774" s="4" t="s">
        <v>120</v>
      </c>
      <c r="E1774" s="5" t="s">
        <v>3608</v>
      </c>
      <c r="F1774" s="6" t="s">
        <v>3609</v>
      </c>
      <c r="G1774" s="7">
        <v>2</v>
      </c>
      <c r="H1774" s="7" t="s">
        <v>241</v>
      </c>
      <c r="I1774" s="7"/>
      <c r="J1774" s="7" t="s">
        <v>311</v>
      </c>
      <c r="K1774" s="7" t="s">
        <v>311</v>
      </c>
      <c r="L1774" s="7" t="s">
        <v>17</v>
      </c>
      <c r="M1774" s="8" t="s">
        <v>242</v>
      </c>
    </row>
    <row r="1775" spans="1:13">
      <c r="A1775" s="1">
        <v>1774</v>
      </c>
      <c r="B1775" s="1" t="str">
        <f t="shared" si="27"/>
        <v>11</v>
      </c>
      <c r="C1775" s="2">
        <v>5711600367</v>
      </c>
      <c r="D1775" s="4" t="s">
        <v>120</v>
      </c>
      <c r="E1775" s="5" t="s">
        <v>3610</v>
      </c>
      <c r="F1775" s="6" t="s">
        <v>3611</v>
      </c>
      <c r="G1775" s="7" t="s">
        <v>119</v>
      </c>
      <c r="H1775" s="7" t="s">
        <v>241</v>
      </c>
      <c r="I1775" s="7"/>
      <c r="J1775" s="7" t="s">
        <v>311</v>
      </c>
      <c r="K1775" s="7" t="s">
        <v>311</v>
      </c>
      <c r="L1775" s="7" t="s">
        <v>17</v>
      </c>
      <c r="M1775" s="8" t="s">
        <v>242</v>
      </c>
    </row>
    <row r="1776" spans="1:13">
      <c r="A1776" s="1">
        <v>1775</v>
      </c>
      <c r="B1776" s="1" t="str">
        <f t="shared" si="27"/>
        <v>11</v>
      </c>
      <c r="C1776" s="2">
        <v>5711600370</v>
      </c>
      <c r="D1776" s="4" t="s">
        <v>120</v>
      </c>
      <c r="E1776" s="5" t="s">
        <v>251</v>
      </c>
      <c r="F1776" s="6" t="s">
        <v>3612</v>
      </c>
      <c r="G1776" s="7" t="s">
        <v>119</v>
      </c>
      <c r="H1776" s="7" t="s">
        <v>241</v>
      </c>
      <c r="I1776" s="7"/>
      <c r="J1776" s="7" t="s">
        <v>311</v>
      </c>
      <c r="K1776" s="7" t="s">
        <v>311</v>
      </c>
      <c r="L1776" s="7" t="s">
        <v>17</v>
      </c>
      <c r="M1776" s="8" t="s">
        <v>242</v>
      </c>
    </row>
    <row r="1777" spans="1:13">
      <c r="A1777" s="1">
        <v>1776</v>
      </c>
      <c r="B1777" s="1" t="str">
        <f t="shared" si="27"/>
        <v>11</v>
      </c>
      <c r="C1777" s="2">
        <v>5711600408</v>
      </c>
      <c r="D1777" s="4" t="s">
        <v>120</v>
      </c>
      <c r="E1777" s="5" t="s">
        <v>1189</v>
      </c>
      <c r="F1777" s="6" t="s">
        <v>3613</v>
      </c>
      <c r="G1777" s="7" t="s">
        <v>119</v>
      </c>
      <c r="H1777" s="7" t="s">
        <v>241</v>
      </c>
      <c r="I1777" s="7"/>
      <c r="J1777" s="7" t="s">
        <v>311</v>
      </c>
      <c r="K1777" s="7" t="s">
        <v>311</v>
      </c>
      <c r="L1777" s="7" t="s">
        <v>17</v>
      </c>
      <c r="M1777" s="8" t="s">
        <v>242</v>
      </c>
    </row>
    <row r="1778" spans="1:13">
      <c r="A1778" s="1">
        <v>1777</v>
      </c>
      <c r="B1778" s="1" t="str">
        <f t="shared" si="27"/>
        <v>11</v>
      </c>
      <c r="C1778" s="2">
        <v>5711600422</v>
      </c>
      <c r="D1778" s="4" t="s">
        <v>226</v>
      </c>
      <c r="E1778" s="5" t="s">
        <v>124</v>
      </c>
      <c r="F1778" s="6" t="s">
        <v>3614</v>
      </c>
      <c r="G1778" s="7" t="s">
        <v>119</v>
      </c>
      <c r="H1778" s="7" t="s">
        <v>241</v>
      </c>
      <c r="I1778" s="7"/>
      <c r="J1778" s="7" t="s">
        <v>311</v>
      </c>
      <c r="K1778" s="7" t="s">
        <v>311</v>
      </c>
      <c r="L1778" s="7" t="s">
        <v>17</v>
      </c>
      <c r="M1778" s="8" t="s">
        <v>242</v>
      </c>
    </row>
    <row r="1779" spans="1:13">
      <c r="A1779" s="1">
        <v>1778</v>
      </c>
      <c r="B1779" s="1" t="str">
        <f t="shared" si="27"/>
        <v>11</v>
      </c>
      <c r="C1779" s="2">
        <v>5711600785</v>
      </c>
      <c r="D1779" s="4" t="s">
        <v>120</v>
      </c>
      <c r="E1779" s="5" t="s">
        <v>3615</v>
      </c>
      <c r="F1779" s="6" t="s">
        <v>3616</v>
      </c>
      <c r="G1779" s="7" t="s">
        <v>119</v>
      </c>
      <c r="H1779" s="7" t="s">
        <v>258</v>
      </c>
      <c r="I1779" s="7"/>
      <c r="J1779" s="7" t="s">
        <v>513</v>
      </c>
      <c r="K1779" s="7" t="s">
        <v>513</v>
      </c>
      <c r="L1779" s="7" t="s">
        <v>17</v>
      </c>
      <c r="M1779" s="8" t="s">
        <v>242</v>
      </c>
    </row>
    <row r="1780" spans="1:13">
      <c r="A1780" s="1">
        <v>1779</v>
      </c>
      <c r="B1780" s="1" t="str">
        <f t="shared" si="27"/>
        <v>11</v>
      </c>
      <c r="C1780" s="2">
        <v>5711600862</v>
      </c>
      <c r="D1780" s="4" t="s">
        <v>120</v>
      </c>
      <c r="E1780" s="5" t="s">
        <v>276</v>
      </c>
      <c r="F1780" s="6" t="s">
        <v>3617</v>
      </c>
      <c r="G1780" s="7" t="s">
        <v>119</v>
      </c>
      <c r="H1780" s="7" t="s">
        <v>258</v>
      </c>
      <c r="I1780" s="7"/>
      <c r="J1780" s="7" t="s">
        <v>229</v>
      </c>
      <c r="K1780" s="7" t="s">
        <v>229</v>
      </c>
      <c r="L1780" s="7" t="s">
        <v>17</v>
      </c>
      <c r="M1780" s="8" t="s">
        <v>242</v>
      </c>
    </row>
    <row r="1781" spans="1:13">
      <c r="A1781" s="1">
        <v>1780</v>
      </c>
      <c r="B1781" s="1" t="str">
        <f t="shared" si="27"/>
        <v>11</v>
      </c>
      <c r="C1781" s="2">
        <v>5711400677</v>
      </c>
      <c r="D1781" s="4" t="s">
        <v>121</v>
      </c>
      <c r="E1781" s="5" t="s">
        <v>159</v>
      </c>
      <c r="F1781" s="6" t="s">
        <v>3618</v>
      </c>
      <c r="G1781" s="7" t="s">
        <v>119</v>
      </c>
      <c r="H1781" s="7" t="s">
        <v>445</v>
      </c>
      <c r="I1781" s="7"/>
      <c r="J1781" s="7" t="s">
        <v>311</v>
      </c>
      <c r="K1781" s="7" t="s">
        <v>311</v>
      </c>
      <c r="L1781" s="7" t="s">
        <v>17</v>
      </c>
      <c r="M1781" s="8" t="s">
        <v>5463</v>
      </c>
    </row>
    <row r="1782" spans="1:13">
      <c r="A1782" s="1">
        <v>1781</v>
      </c>
      <c r="B1782" s="1" t="str">
        <f t="shared" si="27"/>
        <v>11</v>
      </c>
      <c r="C1782" s="2">
        <v>5711400699</v>
      </c>
      <c r="D1782" s="4" t="s">
        <v>120</v>
      </c>
      <c r="E1782" s="5" t="s">
        <v>926</v>
      </c>
      <c r="F1782" s="6" t="s">
        <v>3619</v>
      </c>
      <c r="G1782" s="7" t="s">
        <v>119</v>
      </c>
      <c r="H1782" s="7" t="s">
        <v>445</v>
      </c>
      <c r="I1782" s="7"/>
      <c r="J1782" s="7" t="s">
        <v>311</v>
      </c>
      <c r="K1782" s="7" t="s">
        <v>311</v>
      </c>
      <c r="L1782" s="7" t="s">
        <v>17</v>
      </c>
      <c r="M1782" s="8" t="s">
        <v>5463</v>
      </c>
    </row>
    <row r="1783" spans="1:13">
      <c r="A1783" s="1">
        <v>1782</v>
      </c>
      <c r="B1783" s="1" t="str">
        <f t="shared" si="27"/>
        <v>11</v>
      </c>
      <c r="C1783" s="2">
        <v>5711400756</v>
      </c>
      <c r="D1783" s="4" t="s">
        <v>120</v>
      </c>
      <c r="E1783" s="5" t="s">
        <v>3620</v>
      </c>
      <c r="F1783" s="6" t="s">
        <v>3621</v>
      </c>
      <c r="G1783" s="7" t="s">
        <v>119</v>
      </c>
      <c r="H1783" s="7" t="s">
        <v>445</v>
      </c>
      <c r="I1783" s="7"/>
      <c r="J1783" s="7" t="s">
        <v>311</v>
      </c>
      <c r="K1783" s="7" t="s">
        <v>311</v>
      </c>
      <c r="L1783" s="7" t="s">
        <v>17</v>
      </c>
      <c r="M1783" s="8" t="s">
        <v>5463</v>
      </c>
    </row>
    <row r="1784" spans="1:13">
      <c r="A1784" s="1">
        <v>1783</v>
      </c>
      <c r="B1784" s="1" t="str">
        <f t="shared" si="27"/>
        <v>11</v>
      </c>
      <c r="C1784" s="2">
        <v>5711400820</v>
      </c>
      <c r="D1784" s="4" t="s">
        <v>121</v>
      </c>
      <c r="E1784" s="5" t="s">
        <v>1680</v>
      </c>
      <c r="F1784" s="6" t="s">
        <v>3622</v>
      </c>
      <c r="G1784" s="7" t="s">
        <v>119</v>
      </c>
      <c r="H1784" s="7" t="s">
        <v>445</v>
      </c>
      <c r="I1784" s="7"/>
      <c r="J1784" s="7" t="s">
        <v>311</v>
      </c>
      <c r="K1784" s="7" t="s">
        <v>311</v>
      </c>
      <c r="L1784" s="7" t="s">
        <v>17</v>
      </c>
      <c r="M1784" s="8" t="s">
        <v>5463</v>
      </c>
    </row>
    <row r="1785" spans="1:13">
      <c r="A1785" s="1">
        <v>1784</v>
      </c>
      <c r="B1785" s="1" t="str">
        <f t="shared" si="27"/>
        <v>11</v>
      </c>
      <c r="C1785" s="2">
        <v>5711400862</v>
      </c>
      <c r="D1785" s="4" t="s">
        <v>121</v>
      </c>
      <c r="E1785" s="5" t="s">
        <v>3384</v>
      </c>
      <c r="F1785" s="6" t="s">
        <v>3623</v>
      </c>
      <c r="G1785" s="7" t="s">
        <v>119</v>
      </c>
      <c r="H1785" s="7" t="s">
        <v>445</v>
      </c>
      <c r="I1785" s="7"/>
      <c r="J1785" s="7" t="s">
        <v>311</v>
      </c>
      <c r="K1785" s="7" t="s">
        <v>311</v>
      </c>
      <c r="L1785" s="7" t="s">
        <v>17</v>
      </c>
      <c r="M1785" s="8" t="s">
        <v>5463</v>
      </c>
    </row>
    <row r="1786" spans="1:13">
      <c r="A1786" s="1">
        <v>1785</v>
      </c>
      <c r="B1786" s="1" t="str">
        <f t="shared" si="27"/>
        <v>11</v>
      </c>
      <c r="C1786" s="2">
        <v>5711400897</v>
      </c>
      <c r="D1786" s="4" t="s">
        <v>120</v>
      </c>
      <c r="E1786" s="5" t="s">
        <v>3624</v>
      </c>
      <c r="F1786" s="6" t="s">
        <v>3625</v>
      </c>
      <c r="G1786" s="7" t="s">
        <v>119</v>
      </c>
      <c r="H1786" s="7" t="s">
        <v>445</v>
      </c>
      <c r="I1786" s="7"/>
      <c r="J1786" s="7" t="s">
        <v>311</v>
      </c>
      <c r="K1786" s="7" t="s">
        <v>311</v>
      </c>
      <c r="L1786" s="7" t="s">
        <v>17</v>
      </c>
      <c r="M1786" s="8" t="s">
        <v>5463</v>
      </c>
    </row>
    <row r="1787" spans="1:13">
      <c r="A1787" s="1">
        <v>1786</v>
      </c>
      <c r="B1787" s="1" t="str">
        <f t="shared" si="27"/>
        <v>11</v>
      </c>
      <c r="C1787" s="2">
        <v>5711400914</v>
      </c>
      <c r="D1787" s="4" t="s">
        <v>121</v>
      </c>
      <c r="E1787" s="5" t="s">
        <v>3626</v>
      </c>
      <c r="F1787" s="6" t="s">
        <v>3627</v>
      </c>
      <c r="G1787" s="7" t="s">
        <v>119</v>
      </c>
      <c r="H1787" s="7" t="s">
        <v>445</v>
      </c>
      <c r="I1787" s="7"/>
      <c r="J1787" s="7" t="s">
        <v>311</v>
      </c>
      <c r="K1787" s="7" t="s">
        <v>311</v>
      </c>
      <c r="L1787" s="7" t="s">
        <v>17</v>
      </c>
      <c r="M1787" s="8" t="s">
        <v>5463</v>
      </c>
    </row>
    <row r="1788" spans="1:13">
      <c r="A1788" s="1">
        <v>1787</v>
      </c>
      <c r="B1788" s="1" t="str">
        <f t="shared" si="27"/>
        <v>11</v>
      </c>
      <c r="C1788" s="2">
        <v>5711400932</v>
      </c>
      <c r="D1788" s="4" t="s">
        <v>120</v>
      </c>
      <c r="E1788" s="5" t="s">
        <v>421</v>
      </c>
      <c r="F1788" s="6" t="s">
        <v>3628</v>
      </c>
      <c r="G1788" s="7" t="s">
        <v>119</v>
      </c>
      <c r="H1788" s="7" t="s">
        <v>445</v>
      </c>
      <c r="I1788" s="7"/>
      <c r="J1788" s="7" t="s">
        <v>311</v>
      </c>
      <c r="K1788" s="7" t="s">
        <v>311</v>
      </c>
      <c r="L1788" s="7" t="s">
        <v>17</v>
      </c>
      <c r="M1788" s="8" t="s">
        <v>5463</v>
      </c>
    </row>
    <row r="1789" spans="1:13">
      <c r="A1789" s="1">
        <v>1788</v>
      </c>
      <c r="B1789" s="1" t="str">
        <f t="shared" si="27"/>
        <v>11</v>
      </c>
      <c r="C1789" s="2">
        <v>5711402457</v>
      </c>
      <c r="D1789" s="4" t="s">
        <v>120</v>
      </c>
      <c r="E1789" s="5" t="s">
        <v>1830</v>
      </c>
      <c r="F1789" s="6" t="s">
        <v>3629</v>
      </c>
      <c r="G1789" s="7" t="s">
        <v>119</v>
      </c>
      <c r="H1789" s="7" t="s">
        <v>227</v>
      </c>
      <c r="I1789" s="7"/>
      <c r="J1789" s="7" t="s">
        <v>311</v>
      </c>
      <c r="K1789" s="7" t="s">
        <v>311</v>
      </c>
      <c r="L1789" s="7" t="s">
        <v>17</v>
      </c>
      <c r="M1789" s="8" t="s">
        <v>5463</v>
      </c>
    </row>
    <row r="1790" spans="1:13">
      <c r="A1790" s="1">
        <v>1789</v>
      </c>
      <c r="B1790" s="1" t="str">
        <f t="shared" si="27"/>
        <v>11</v>
      </c>
      <c r="C1790" s="2">
        <v>5711402512</v>
      </c>
      <c r="D1790" s="4" t="s">
        <v>120</v>
      </c>
      <c r="E1790" s="5" t="s">
        <v>3630</v>
      </c>
      <c r="F1790" s="6" t="s">
        <v>3631</v>
      </c>
      <c r="G1790" s="7" t="s">
        <v>119</v>
      </c>
      <c r="H1790" s="7" t="s">
        <v>227</v>
      </c>
      <c r="I1790" s="7"/>
      <c r="J1790" s="7" t="s">
        <v>311</v>
      </c>
      <c r="K1790" s="7" t="s">
        <v>311</v>
      </c>
      <c r="L1790" s="7" t="s">
        <v>17</v>
      </c>
      <c r="M1790" s="8" t="s">
        <v>5463</v>
      </c>
    </row>
    <row r="1791" spans="1:13">
      <c r="A1791" s="1">
        <v>1790</v>
      </c>
      <c r="B1791" s="1" t="str">
        <f t="shared" si="27"/>
        <v>11</v>
      </c>
      <c r="C1791" s="2">
        <v>5711402525</v>
      </c>
      <c r="D1791" s="4" t="s">
        <v>121</v>
      </c>
      <c r="E1791" s="5" t="s">
        <v>974</v>
      </c>
      <c r="F1791" s="6" t="s">
        <v>3632</v>
      </c>
      <c r="G1791" s="7" t="s">
        <v>119</v>
      </c>
      <c r="H1791" s="7" t="s">
        <v>227</v>
      </c>
      <c r="I1791" s="7"/>
      <c r="J1791" s="7" t="s">
        <v>311</v>
      </c>
      <c r="K1791" s="7" t="s">
        <v>311</v>
      </c>
      <c r="L1791" s="7" t="s">
        <v>17</v>
      </c>
      <c r="M1791" s="8" t="s">
        <v>5463</v>
      </c>
    </row>
    <row r="1792" spans="1:13">
      <c r="A1792" s="1">
        <v>1791</v>
      </c>
      <c r="B1792" s="1" t="str">
        <f t="shared" si="27"/>
        <v>11</v>
      </c>
      <c r="C1792" s="2">
        <v>5711402547</v>
      </c>
      <c r="D1792" s="4" t="s">
        <v>120</v>
      </c>
      <c r="E1792" s="5" t="s">
        <v>830</v>
      </c>
      <c r="F1792" s="6" t="s">
        <v>3633</v>
      </c>
      <c r="G1792" s="7" t="s">
        <v>119</v>
      </c>
      <c r="H1792" s="7" t="s">
        <v>227</v>
      </c>
      <c r="I1792" s="7"/>
      <c r="J1792" s="7" t="s">
        <v>311</v>
      </c>
      <c r="K1792" s="7" t="s">
        <v>311</v>
      </c>
      <c r="L1792" s="7" t="s">
        <v>17</v>
      </c>
      <c r="M1792" s="8" t="s">
        <v>5463</v>
      </c>
    </row>
    <row r="1793" spans="1:13">
      <c r="A1793" s="1">
        <v>1792</v>
      </c>
      <c r="B1793" s="1" t="str">
        <f t="shared" si="27"/>
        <v>11</v>
      </c>
      <c r="C1793" s="2">
        <v>5711402626</v>
      </c>
      <c r="D1793" s="4" t="s">
        <v>120</v>
      </c>
      <c r="E1793" s="5" t="s">
        <v>123</v>
      </c>
      <c r="F1793" s="6" t="s">
        <v>3634</v>
      </c>
      <c r="G1793" s="7" t="s">
        <v>119</v>
      </c>
      <c r="H1793" s="7" t="s">
        <v>227</v>
      </c>
      <c r="I1793" s="7"/>
      <c r="J1793" s="7" t="s">
        <v>311</v>
      </c>
      <c r="K1793" s="7" t="s">
        <v>311</v>
      </c>
      <c r="L1793" s="7" t="s">
        <v>17</v>
      </c>
      <c r="M1793" s="8" t="s">
        <v>5463</v>
      </c>
    </row>
    <row r="1794" spans="1:13">
      <c r="A1794" s="1">
        <v>1793</v>
      </c>
      <c r="B1794" s="1" t="str">
        <f t="shared" si="27"/>
        <v>11</v>
      </c>
      <c r="C1794" s="2">
        <v>5711402668</v>
      </c>
      <c r="D1794" s="4" t="s">
        <v>120</v>
      </c>
      <c r="E1794" s="5" t="s">
        <v>2936</v>
      </c>
      <c r="F1794" s="6" t="s">
        <v>3635</v>
      </c>
      <c r="G1794" s="7" t="s">
        <v>119</v>
      </c>
      <c r="H1794" s="7" t="s">
        <v>227</v>
      </c>
      <c r="I1794" s="7"/>
      <c r="J1794" s="7" t="s">
        <v>311</v>
      </c>
      <c r="K1794" s="7" t="s">
        <v>311</v>
      </c>
      <c r="L1794" s="7" t="s">
        <v>17</v>
      </c>
      <c r="M1794" s="8" t="s">
        <v>5463</v>
      </c>
    </row>
    <row r="1795" spans="1:13">
      <c r="A1795" s="1">
        <v>1794</v>
      </c>
      <c r="B1795" s="1" t="str">
        <f t="shared" ref="B1795:B1858" si="28">MID(C1795,3,2)</f>
        <v>11</v>
      </c>
      <c r="C1795" s="2">
        <v>5711404318</v>
      </c>
      <c r="D1795" s="4" t="s">
        <v>120</v>
      </c>
      <c r="E1795" s="5" t="s">
        <v>200</v>
      </c>
      <c r="F1795" s="6" t="s">
        <v>3636</v>
      </c>
      <c r="G1795" s="7" t="s">
        <v>119</v>
      </c>
      <c r="H1795" s="7" t="s">
        <v>445</v>
      </c>
      <c r="I1795" s="7"/>
      <c r="J1795" s="7" t="s">
        <v>311</v>
      </c>
      <c r="K1795" s="7" t="s">
        <v>311</v>
      </c>
      <c r="L1795" s="7" t="s">
        <v>17</v>
      </c>
      <c r="M1795" s="8" t="s">
        <v>5463</v>
      </c>
    </row>
    <row r="1796" spans="1:13">
      <c r="A1796" s="1">
        <v>1795</v>
      </c>
      <c r="B1796" s="1" t="str">
        <f t="shared" si="28"/>
        <v>11</v>
      </c>
      <c r="C1796" s="2">
        <v>5711404321</v>
      </c>
      <c r="D1796" s="4" t="s">
        <v>120</v>
      </c>
      <c r="E1796" s="5" t="s">
        <v>3637</v>
      </c>
      <c r="F1796" s="6" t="s">
        <v>3638</v>
      </c>
      <c r="G1796" s="7" t="s">
        <v>119</v>
      </c>
      <c r="H1796" s="7" t="s">
        <v>445</v>
      </c>
      <c r="I1796" s="7"/>
      <c r="J1796" s="7" t="s">
        <v>311</v>
      </c>
      <c r="K1796" s="7" t="s">
        <v>311</v>
      </c>
      <c r="L1796" s="7" t="s">
        <v>17</v>
      </c>
      <c r="M1796" s="8" t="s">
        <v>5463</v>
      </c>
    </row>
    <row r="1797" spans="1:13">
      <c r="A1797" s="1">
        <v>1796</v>
      </c>
      <c r="B1797" s="1" t="str">
        <f t="shared" si="28"/>
        <v>11</v>
      </c>
      <c r="C1797" s="2">
        <v>5711404336</v>
      </c>
      <c r="D1797" s="4" t="s">
        <v>120</v>
      </c>
      <c r="E1797" s="5" t="s">
        <v>3639</v>
      </c>
      <c r="F1797" s="6" t="s">
        <v>2888</v>
      </c>
      <c r="G1797" s="7" t="s">
        <v>119</v>
      </c>
      <c r="H1797" s="7" t="s">
        <v>513</v>
      </c>
      <c r="I1797" s="7"/>
      <c r="J1797" s="7" t="s">
        <v>311</v>
      </c>
      <c r="K1797" s="7" t="s">
        <v>311</v>
      </c>
      <c r="L1797" s="7" t="s">
        <v>17</v>
      </c>
      <c r="M1797" s="8" t="s">
        <v>5463</v>
      </c>
    </row>
    <row r="1798" spans="1:13">
      <c r="A1798" s="1">
        <v>1797</v>
      </c>
      <c r="B1798" s="1" t="str">
        <f t="shared" si="28"/>
        <v>11</v>
      </c>
      <c r="C1798" s="2">
        <v>5711404363</v>
      </c>
      <c r="D1798" s="4" t="s">
        <v>120</v>
      </c>
      <c r="E1798" s="5" t="s">
        <v>325</v>
      </c>
      <c r="F1798" s="6" t="s">
        <v>3640</v>
      </c>
      <c r="G1798" s="7" t="s">
        <v>119</v>
      </c>
      <c r="H1798" s="7" t="s">
        <v>513</v>
      </c>
      <c r="I1798" s="7"/>
      <c r="J1798" s="7" t="s">
        <v>311</v>
      </c>
      <c r="K1798" s="7" t="s">
        <v>311</v>
      </c>
      <c r="L1798" s="7" t="s">
        <v>17</v>
      </c>
      <c r="M1798" s="8" t="s">
        <v>5463</v>
      </c>
    </row>
    <row r="1799" spans="1:13">
      <c r="A1799" s="1">
        <v>1798</v>
      </c>
      <c r="B1799" s="1" t="str">
        <f t="shared" si="28"/>
        <v>11</v>
      </c>
      <c r="C1799" s="2">
        <v>5711404376</v>
      </c>
      <c r="D1799" s="4" t="s">
        <v>120</v>
      </c>
      <c r="E1799" s="5" t="s">
        <v>291</v>
      </c>
      <c r="F1799" s="6" t="s">
        <v>834</v>
      </c>
      <c r="G1799" s="7" t="s">
        <v>119</v>
      </c>
      <c r="H1799" s="7" t="s">
        <v>513</v>
      </c>
      <c r="I1799" s="7"/>
      <c r="J1799" s="7" t="s">
        <v>311</v>
      </c>
      <c r="K1799" s="7" t="s">
        <v>311</v>
      </c>
      <c r="L1799" s="7" t="s">
        <v>17</v>
      </c>
      <c r="M1799" s="8" t="s">
        <v>5463</v>
      </c>
    </row>
    <row r="1800" spans="1:13">
      <c r="A1800" s="1">
        <v>1799</v>
      </c>
      <c r="B1800" s="1" t="str">
        <f t="shared" si="28"/>
        <v>11</v>
      </c>
      <c r="C1800" s="2">
        <v>5711404433</v>
      </c>
      <c r="D1800" s="4" t="s">
        <v>120</v>
      </c>
      <c r="E1800" s="5" t="s">
        <v>3343</v>
      </c>
      <c r="F1800" s="6" t="s">
        <v>3641</v>
      </c>
      <c r="G1800" s="7" t="s">
        <v>119</v>
      </c>
      <c r="H1800" s="7" t="s">
        <v>486</v>
      </c>
      <c r="I1800" s="7"/>
      <c r="J1800" s="7" t="s">
        <v>311</v>
      </c>
      <c r="K1800" s="7" t="s">
        <v>311</v>
      </c>
      <c r="L1800" s="7" t="s">
        <v>17</v>
      </c>
      <c r="M1800" s="8" t="s">
        <v>5463</v>
      </c>
    </row>
    <row r="1801" spans="1:13">
      <c r="A1801" s="1">
        <v>1800</v>
      </c>
      <c r="B1801" s="1" t="str">
        <f t="shared" si="28"/>
        <v>11</v>
      </c>
      <c r="C1801" s="2">
        <v>5711404440</v>
      </c>
      <c r="D1801" s="4" t="s">
        <v>120</v>
      </c>
      <c r="E1801" s="5" t="s">
        <v>458</v>
      </c>
      <c r="F1801" s="6" t="s">
        <v>3642</v>
      </c>
      <c r="G1801" s="7" t="s">
        <v>119</v>
      </c>
      <c r="H1801" s="7" t="s">
        <v>486</v>
      </c>
      <c r="I1801" s="7"/>
      <c r="J1801" s="7" t="s">
        <v>311</v>
      </c>
      <c r="K1801" s="7" t="s">
        <v>311</v>
      </c>
      <c r="L1801" s="7" t="s">
        <v>17</v>
      </c>
      <c r="M1801" s="8" t="s">
        <v>5463</v>
      </c>
    </row>
    <row r="1802" spans="1:13">
      <c r="A1802" s="1">
        <v>1801</v>
      </c>
      <c r="B1802" s="1" t="str">
        <f t="shared" si="28"/>
        <v>11</v>
      </c>
      <c r="C1802" s="2">
        <v>5711405830</v>
      </c>
      <c r="D1802" s="4" t="s">
        <v>120</v>
      </c>
      <c r="E1802" s="5" t="s">
        <v>3643</v>
      </c>
      <c r="F1802" s="6" t="s">
        <v>3644</v>
      </c>
      <c r="G1802" s="7">
        <v>1</v>
      </c>
      <c r="H1802" s="7" t="s">
        <v>254</v>
      </c>
      <c r="I1802" s="7"/>
      <c r="J1802" s="7" t="s">
        <v>311</v>
      </c>
      <c r="K1802" s="7" t="s">
        <v>311</v>
      </c>
      <c r="L1802" s="7" t="s">
        <v>17</v>
      </c>
      <c r="M1802" s="8" t="s">
        <v>5463</v>
      </c>
    </row>
    <row r="1803" spans="1:13">
      <c r="A1803" s="1">
        <v>1802</v>
      </c>
      <c r="B1803" s="1" t="str">
        <f t="shared" si="28"/>
        <v>11</v>
      </c>
      <c r="C1803" s="2">
        <v>5711405870</v>
      </c>
      <c r="D1803" s="4" t="s">
        <v>121</v>
      </c>
      <c r="E1803" s="5" t="s">
        <v>3645</v>
      </c>
      <c r="F1803" s="6" t="s">
        <v>3646</v>
      </c>
      <c r="G1803" s="7">
        <v>2</v>
      </c>
      <c r="H1803" s="7" t="s">
        <v>254</v>
      </c>
      <c r="I1803" s="7"/>
      <c r="J1803" s="7" t="s">
        <v>311</v>
      </c>
      <c r="K1803" s="7" t="s">
        <v>311</v>
      </c>
      <c r="L1803" s="7" t="s">
        <v>17</v>
      </c>
      <c r="M1803" s="8" t="s">
        <v>5463</v>
      </c>
    </row>
    <row r="1804" spans="1:13">
      <c r="A1804" s="1">
        <v>1803</v>
      </c>
      <c r="B1804" s="1" t="str">
        <f t="shared" si="28"/>
        <v>11</v>
      </c>
      <c r="C1804" s="2">
        <v>5711405919</v>
      </c>
      <c r="D1804" s="4" t="s">
        <v>120</v>
      </c>
      <c r="E1804" s="5" t="s">
        <v>3647</v>
      </c>
      <c r="F1804" s="6" t="s">
        <v>3648</v>
      </c>
      <c r="G1804" s="7" t="s">
        <v>119</v>
      </c>
      <c r="H1804" s="7" t="s">
        <v>254</v>
      </c>
      <c r="I1804" s="7"/>
      <c r="J1804" s="7" t="s">
        <v>311</v>
      </c>
      <c r="K1804" s="7" t="s">
        <v>311</v>
      </c>
      <c r="L1804" s="7" t="s">
        <v>17</v>
      </c>
      <c r="M1804" s="8" t="s">
        <v>5463</v>
      </c>
    </row>
    <row r="1805" spans="1:13">
      <c r="A1805" s="1">
        <v>1804</v>
      </c>
      <c r="B1805" s="1" t="str">
        <f t="shared" si="28"/>
        <v>11</v>
      </c>
      <c r="C1805" s="2">
        <v>5711405944</v>
      </c>
      <c r="D1805" s="4" t="s">
        <v>121</v>
      </c>
      <c r="E1805" s="5" t="s">
        <v>3649</v>
      </c>
      <c r="F1805" s="6" t="s">
        <v>3650</v>
      </c>
      <c r="G1805" s="7" t="s">
        <v>119</v>
      </c>
      <c r="H1805" s="7" t="s">
        <v>254</v>
      </c>
      <c r="I1805" s="7"/>
      <c r="J1805" s="7" t="s">
        <v>311</v>
      </c>
      <c r="K1805" s="7" t="s">
        <v>311</v>
      </c>
      <c r="L1805" s="7" t="s">
        <v>17</v>
      </c>
      <c r="M1805" s="8" t="s">
        <v>5463</v>
      </c>
    </row>
    <row r="1806" spans="1:13">
      <c r="A1806" s="1">
        <v>1805</v>
      </c>
      <c r="B1806" s="1" t="str">
        <f t="shared" si="28"/>
        <v>11</v>
      </c>
      <c r="C1806" s="2">
        <v>5711405977</v>
      </c>
      <c r="D1806" s="4" t="s">
        <v>121</v>
      </c>
      <c r="E1806" s="5" t="s">
        <v>3651</v>
      </c>
      <c r="F1806" s="6" t="s">
        <v>555</v>
      </c>
      <c r="G1806" s="7" t="s">
        <v>119</v>
      </c>
      <c r="H1806" s="7" t="s">
        <v>445</v>
      </c>
      <c r="I1806" s="7"/>
      <c r="J1806" s="7" t="s">
        <v>311</v>
      </c>
      <c r="K1806" s="7" t="s">
        <v>311</v>
      </c>
      <c r="L1806" s="7" t="s">
        <v>17</v>
      </c>
      <c r="M1806" s="8" t="s">
        <v>5463</v>
      </c>
    </row>
    <row r="1807" spans="1:13">
      <c r="A1807" s="1">
        <v>1806</v>
      </c>
      <c r="B1807" s="1" t="str">
        <f t="shared" si="28"/>
        <v>11</v>
      </c>
      <c r="C1807" s="2">
        <v>5711406037</v>
      </c>
      <c r="D1807" s="4" t="s">
        <v>120</v>
      </c>
      <c r="E1807" s="5" t="s">
        <v>156</v>
      </c>
      <c r="F1807" s="6" t="s">
        <v>3652</v>
      </c>
      <c r="G1807" s="7" t="s">
        <v>119</v>
      </c>
      <c r="H1807" s="7" t="s">
        <v>445</v>
      </c>
      <c r="I1807" s="7"/>
      <c r="J1807" s="7" t="s">
        <v>311</v>
      </c>
      <c r="K1807" s="7" t="s">
        <v>311</v>
      </c>
      <c r="L1807" s="7" t="s">
        <v>17</v>
      </c>
      <c r="M1807" s="8" t="s">
        <v>5463</v>
      </c>
    </row>
    <row r="1808" spans="1:13">
      <c r="A1808" s="1">
        <v>1807</v>
      </c>
      <c r="B1808" s="1" t="str">
        <f t="shared" si="28"/>
        <v>11</v>
      </c>
      <c r="C1808" s="2">
        <v>5711406077</v>
      </c>
      <c r="D1808" s="4" t="s">
        <v>120</v>
      </c>
      <c r="E1808" s="5" t="s">
        <v>3653</v>
      </c>
      <c r="F1808" s="6" t="s">
        <v>139</v>
      </c>
      <c r="G1808" s="7" t="s">
        <v>119</v>
      </c>
      <c r="H1808" s="7" t="s">
        <v>445</v>
      </c>
      <c r="I1808" s="7"/>
      <c r="J1808" s="7" t="s">
        <v>311</v>
      </c>
      <c r="K1808" s="7" t="s">
        <v>311</v>
      </c>
      <c r="L1808" s="7" t="s">
        <v>17</v>
      </c>
      <c r="M1808" s="8" t="s">
        <v>5463</v>
      </c>
    </row>
    <row r="1809" spans="1:13">
      <c r="A1809" s="1">
        <v>1808</v>
      </c>
      <c r="B1809" s="1" t="str">
        <f t="shared" si="28"/>
        <v>11</v>
      </c>
      <c r="C1809" s="2">
        <v>5711406082</v>
      </c>
      <c r="D1809" s="4" t="s">
        <v>120</v>
      </c>
      <c r="E1809" s="5" t="s">
        <v>1218</v>
      </c>
      <c r="F1809" s="6" t="s">
        <v>3654</v>
      </c>
      <c r="G1809" s="7" t="s">
        <v>119</v>
      </c>
      <c r="H1809" s="7" t="s">
        <v>445</v>
      </c>
      <c r="I1809" s="7"/>
      <c r="J1809" s="7" t="s">
        <v>311</v>
      </c>
      <c r="K1809" s="7" t="s">
        <v>311</v>
      </c>
      <c r="L1809" s="7" t="s">
        <v>17</v>
      </c>
      <c r="M1809" s="8" t="s">
        <v>5463</v>
      </c>
    </row>
    <row r="1810" spans="1:13">
      <c r="A1810" s="1">
        <v>1809</v>
      </c>
      <c r="B1810" s="1" t="str">
        <f t="shared" si="28"/>
        <v>11</v>
      </c>
      <c r="C1810" s="2">
        <v>5711406123</v>
      </c>
      <c r="D1810" s="4" t="s">
        <v>120</v>
      </c>
      <c r="E1810" s="5" t="s">
        <v>3655</v>
      </c>
      <c r="F1810" s="6" t="s">
        <v>3656</v>
      </c>
      <c r="G1810" s="7" t="s">
        <v>119</v>
      </c>
      <c r="H1810" s="7" t="s">
        <v>513</v>
      </c>
      <c r="I1810" s="7"/>
      <c r="J1810" s="7" t="s">
        <v>311</v>
      </c>
      <c r="K1810" s="7" t="s">
        <v>311</v>
      </c>
      <c r="L1810" s="7" t="s">
        <v>17</v>
      </c>
      <c r="M1810" s="8" t="s">
        <v>5463</v>
      </c>
    </row>
    <row r="1811" spans="1:13">
      <c r="A1811" s="1">
        <v>1810</v>
      </c>
      <c r="B1811" s="1" t="str">
        <f t="shared" si="28"/>
        <v>11</v>
      </c>
      <c r="C1811" s="2">
        <v>5711406145</v>
      </c>
      <c r="D1811" s="4" t="s">
        <v>120</v>
      </c>
      <c r="E1811" s="5" t="s">
        <v>3657</v>
      </c>
      <c r="F1811" s="6" t="s">
        <v>3658</v>
      </c>
      <c r="G1811" s="7">
        <v>1</v>
      </c>
      <c r="H1811" s="7" t="s">
        <v>513</v>
      </c>
      <c r="I1811" s="7"/>
      <c r="J1811" s="7" t="s">
        <v>311</v>
      </c>
      <c r="K1811" s="7" t="s">
        <v>311</v>
      </c>
      <c r="L1811" s="7" t="s">
        <v>17</v>
      </c>
      <c r="M1811" s="8" t="s">
        <v>5463</v>
      </c>
    </row>
    <row r="1812" spans="1:13">
      <c r="A1812" s="1">
        <v>1811</v>
      </c>
      <c r="B1812" s="1" t="str">
        <f t="shared" si="28"/>
        <v>11</v>
      </c>
      <c r="C1812" s="2">
        <v>5711406202</v>
      </c>
      <c r="D1812" s="4" t="s">
        <v>120</v>
      </c>
      <c r="E1812" s="5" t="s">
        <v>1175</v>
      </c>
      <c r="F1812" s="6" t="s">
        <v>3659</v>
      </c>
      <c r="G1812" s="7">
        <v>1</v>
      </c>
      <c r="H1812" s="7" t="s">
        <v>513</v>
      </c>
      <c r="I1812" s="7"/>
      <c r="J1812" s="7" t="s">
        <v>311</v>
      </c>
      <c r="K1812" s="7" t="s">
        <v>311</v>
      </c>
      <c r="L1812" s="7" t="s">
        <v>17</v>
      </c>
      <c r="M1812" s="8" t="s">
        <v>5463</v>
      </c>
    </row>
    <row r="1813" spans="1:13">
      <c r="A1813" s="1">
        <v>1812</v>
      </c>
      <c r="B1813" s="1" t="str">
        <f t="shared" si="28"/>
        <v>11</v>
      </c>
      <c r="C1813" s="2">
        <v>5711406286</v>
      </c>
      <c r="D1813" s="4" t="s">
        <v>120</v>
      </c>
      <c r="E1813" s="5" t="s">
        <v>3660</v>
      </c>
      <c r="F1813" s="6" t="s">
        <v>2897</v>
      </c>
      <c r="G1813" s="7">
        <v>1</v>
      </c>
      <c r="H1813" s="7" t="s">
        <v>486</v>
      </c>
      <c r="I1813" s="7"/>
      <c r="J1813" s="7" t="s">
        <v>311</v>
      </c>
      <c r="K1813" s="7" t="s">
        <v>311</v>
      </c>
      <c r="L1813" s="7" t="s">
        <v>17</v>
      </c>
      <c r="M1813" s="8" t="s">
        <v>5463</v>
      </c>
    </row>
    <row r="1814" spans="1:13">
      <c r="A1814" s="1">
        <v>1813</v>
      </c>
      <c r="B1814" s="1" t="str">
        <f t="shared" si="28"/>
        <v>11</v>
      </c>
      <c r="C1814" s="2">
        <v>5711402686</v>
      </c>
      <c r="D1814" s="4" t="s">
        <v>120</v>
      </c>
      <c r="E1814" s="5" t="s">
        <v>398</v>
      </c>
      <c r="F1814" s="6" t="s">
        <v>3661</v>
      </c>
      <c r="G1814" s="7">
        <v>1</v>
      </c>
      <c r="H1814" s="7" t="s">
        <v>227</v>
      </c>
      <c r="I1814" s="7"/>
      <c r="J1814" s="7" t="s">
        <v>311</v>
      </c>
      <c r="K1814" s="7" t="s">
        <v>311</v>
      </c>
      <c r="L1814" s="7" t="s">
        <v>17</v>
      </c>
      <c r="M1814" s="8" t="s">
        <v>5463</v>
      </c>
    </row>
    <row r="1815" spans="1:13">
      <c r="A1815" s="1">
        <v>1814</v>
      </c>
      <c r="B1815" s="1" t="str">
        <f t="shared" si="28"/>
        <v>11</v>
      </c>
      <c r="C1815" s="2">
        <v>5711406352</v>
      </c>
      <c r="D1815" s="4" t="s">
        <v>120</v>
      </c>
      <c r="E1815" s="5" t="s">
        <v>607</v>
      </c>
      <c r="F1815" s="6" t="s">
        <v>520</v>
      </c>
      <c r="G1815" s="7">
        <v>1</v>
      </c>
      <c r="H1815" s="7" t="s">
        <v>486</v>
      </c>
      <c r="I1815" s="7"/>
      <c r="J1815" s="7" t="s">
        <v>311</v>
      </c>
      <c r="K1815" s="7" t="s">
        <v>311</v>
      </c>
      <c r="L1815" s="7" t="s">
        <v>17</v>
      </c>
      <c r="M1815" s="8" t="s">
        <v>5463</v>
      </c>
    </row>
    <row r="1816" spans="1:13">
      <c r="A1816" s="1">
        <v>1815</v>
      </c>
      <c r="B1816" s="1" t="str">
        <f t="shared" si="28"/>
        <v>11</v>
      </c>
      <c r="C1816" s="2">
        <v>5711406363</v>
      </c>
      <c r="D1816" s="4" t="s">
        <v>120</v>
      </c>
      <c r="E1816" s="5" t="s">
        <v>177</v>
      </c>
      <c r="F1816" s="6" t="s">
        <v>3662</v>
      </c>
      <c r="G1816" s="7">
        <v>2</v>
      </c>
      <c r="H1816" s="7" t="s">
        <v>486</v>
      </c>
      <c r="I1816" s="7"/>
      <c r="J1816" s="7" t="s">
        <v>311</v>
      </c>
      <c r="K1816" s="7" t="s">
        <v>311</v>
      </c>
      <c r="L1816" s="7" t="s">
        <v>17</v>
      </c>
      <c r="M1816" s="8" t="s">
        <v>5463</v>
      </c>
    </row>
    <row r="1817" spans="1:13">
      <c r="A1817" s="1">
        <v>1816</v>
      </c>
      <c r="B1817" s="1" t="str">
        <f t="shared" si="28"/>
        <v>11</v>
      </c>
      <c r="C1817" s="2">
        <v>5711406415</v>
      </c>
      <c r="D1817" s="4" t="s">
        <v>120</v>
      </c>
      <c r="E1817" s="5" t="s">
        <v>3663</v>
      </c>
      <c r="F1817" s="6" t="s">
        <v>3664</v>
      </c>
      <c r="G1817" s="7">
        <v>2</v>
      </c>
      <c r="H1817" s="7" t="s">
        <v>486</v>
      </c>
      <c r="I1817" s="7"/>
      <c r="J1817" s="7" t="s">
        <v>311</v>
      </c>
      <c r="K1817" s="7" t="s">
        <v>311</v>
      </c>
      <c r="L1817" s="7" t="s">
        <v>17</v>
      </c>
      <c r="M1817" s="8" t="s">
        <v>5463</v>
      </c>
    </row>
    <row r="1818" spans="1:13">
      <c r="A1818" s="1">
        <v>1817</v>
      </c>
      <c r="B1818" s="1" t="str">
        <f t="shared" si="28"/>
        <v>11</v>
      </c>
      <c r="C1818" s="2">
        <v>5711406428</v>
      </c>
      <c r="D1818" s="4" t="s">
        <v>120</v>
      </c>
      <c r="E1818" s="5" t="s">
        <v>3665</v>
      </c>
      <c r="F1818" s="6" t="s">
        <v>3666</v>
      </c>
      <c r="G1818" s="7">
        <v>2</v>
      </c>
      <c r="H1818" s="7" t="s">
        <v>486</v>
      </c>
      <c r="I1818" s="7"/>
      <c r="J1818" s="7" t="s">
        <v>311</v>
      </c>
      <c r="K1818" s="7" t="s">
        <v>311</v>
      </c>
      <c r="L1818" s="7" t="s">
        <v>17</v>
      </c>
      <c r="M1818" s="8" t="s">
        <v>5463</v>
      </c>
    </row>
    <row r="1819" spans="1:13">
      <c r="A1819" s="1">
        <v>1818</v>
      </c>
      <c r="B1819" s="1" t="str">
        <f t="shared" si="28"/>
        <v>11</v>
      </c>
      <c r="C1819" s="2">
        <v>5711406459</v>
      </c>
      <c r="D1819" s="4" t="s">
        <v>120</v>
      </c>
      <c r="E1819" s="5" t="s">
        <v>1108</v>
      </c>
      <c r="F1819" s="6" t="s">
        <v>3667</v>
      </c>
      <c r="G1819" s="7">
        <v>2</v>
      </c>
      <c r="H1819" s="7" t="s">
        <v>486</v>
      </c>
      <c r="I1819" s="7"/>
      <c r="J1819" s="7" t="s">
        <v>311</v>
      </c>
      <c r="K1819" s="7" t="s">
        <v>311</v>
      </c>
      <c r="L1819" s="7" t="s">
        <v>17</v>
      </c>
      <c r="M1819" s="8" t="s">
        <v>5463</v>
      </c>
    </row>
    <row r="1820" spans="1:13">
      <c r="A1820" s="1">
        <v>1819</v>
      </c>
      <c r="B1820" s="1" t="str">
        <f t="shared" si="28"/>
        <v>11</v>
      </c>
      <c r="C1820" s="2">
        <v>5711406488</v>
      </c>
      <c r="D1820" s="4" t="s">
        <v>120</v>
      </c>
      <c r="E1820" s="5" t="s">
        <v>3668</v>
      </c>
      <c r="F1820" s="6" t="s">
        <v>3669</v>
      </c>
      <c r="G1820" s="7">
        <v>2</v>
      </c>
      <c r="H1820" s="7" t="s">
        <v>486</v>
      </c>
      <c r="I1820" s="7"/>
      <c r="J1820" s="7" t="s">
        <v>311</v>
      </c>
      <c r="K1820" s="7" t="s">
        <v>311</v>
      </c>
      <c r="L1820" s="7" t="s">
        <v>17</v>
      </c>
      <c r="M1820" s="8" t="s">
        <v>5463</v>
      </c>
    </row>
    <row r="1821" spans="1:13">
      <c r="A1821" s="1">
        <v>1820</v>
      </c>
      <c r="B1821" s="1" t="str">
        <f t="shared" si="28"/>
        <v>11</v>
      </c>
      <c r="C1821" s="2">
        <v>5711406549</v>
      </c>
      <c r="D1821" s="4" t="s">
        <v>121</v>
      </c>
      <c r="E1821" s="5" t="s">
        <v>3670</v>
      </c>
      <c r="F1821" s="6" t="s">
        <v>3671</v>
      </c>
      <c r="G1821" s="7" t="s">
        <v>119</v>
      </c>
      <c r="H1821" s="7" t="s">
        <v>486</v>
      </c>
      <c r="I1821" s="7"/>
      <c r="J1821" s="7" t="s">
        <v>311</v>
      </c>
      <c r="K1821" s="7" t="s">
        <v>311</v>
      </c>
      <c r="L1821" s="7" t="s">
        <v>17</v>
      </c>
      <c r="M1821" s="8" t="s">
        <v>5463</v>
      </c>
    </row>
    <row r="1822" spans="1:13">
      <c r="A1822" s="1">
        <v>1821</v>
      </c>
      <c r="B1822" s="1" t="str">
        <f t="shared" si="28"/>
        <v>11</v>
      </c>
      <c r="C1822" s="2">
        <v>5711404495</v>
      </c>
      <c r="D1822" s="4" t="s">
        <v>120</v>
      </c>
      <c r="E1822" s="5" t="s">
        <v>2391</v>
      </c>
      <c r="F1822" s="6" t="s">
        <v>1905</v>
      </c>
      <c r="G1822" s="7" t="s">
        <v>119</v>
      </c>
      <c r="H1822" s="7" t="s">
        <v>486</v>
      </c>
      <c r="I1822" s="7"/>
      <c r="J1822" s="7" t="s">
        <v>311</v>
      </c>
      <c r="K1822" s="7" t="s">
        <v>311</v>
      </c>
      <c r="L1822" s="7" t="s">
        <v>17</v>
      </c>
      <c r="M1822" s="8" t="s">
        <v>5463</v>
      </c>
    </row>
    <row r="1823" spans="1:13">
      <c r="A1823" s="1">
        <v>1822</v>
      </c>
      <c r="B1823" s="1" t="str">
        <f t="shared" si="28"/>
        <v>11</v>
      </c>
      <c r="C1823" s="2">
        <v>5711406594</v>
      </c>
      <c r="D1823" s="4" t="s">
        <v>120</v>
      </c>
      <c r="E1823" s="5" t="s">
        <v>3160</v>
      </c>
      <c r="F1823" s="6" t="s">
        <v>3672</v>
      </c>
      <c r="G1823" s="7" t="s">
        <v>119</v>
      </c>
      <c r="H1823" s="7" t="s">
        <v>227</v>
      </c>
      <c r="I1823" s="7"/>
      <c r="J1823" s="7" t="s">
        <v>311</v>
      </c>
      <c r="K1823" s="7" t="s">
        <v>311</v>
      </c>
      <c r="L1823" s="7" t="s">
        <v>17</v>
      </c>
      <c r="M1823" s="8" t="s">
        <v>5463</v>
      </c>
    </row>
    <row r="1824" spans="1:13">
      <c r="A1824" s="1">
        <v>1823</v>
      </c>
      <c r="B1824" s="1" t="str">
        <f t="shared" si="28"/>
        <v>11</v>
      </c>
      <c r="C1824" s="2">
        <v>5711406615</v>
      </c>
      <c r="D1824" s="4" t="s">
        <v>120</v>
      </c>
      <c r="E1824" s="5" t="s">
        <v>794</v>
      </c>
      <c r="F1824" s="6" t="s">
        <v>3673</v>
      </c>
      <c r="G1824" s="7" t="s">
        <v>119</v>
      </c>
      <c r="H1824" s="7" t="s">
        <v>227</v>
      </c>
      <c r="I1824" s="7"/>
      <c r="J1824" s="7" t="s">
        <v>311</v>
      </c>
      <c r="K1824" s="7" t="s">
        <v>311</v>
      </c>
      <c r="L1824" s="7" t="s">
        <v>17</v>
      </c>
      <c r="M1824" s="8" t="s">
        <v>5463</v>
      </c>
    </row>
    <row r="1825" spans="1:13">
      <c r="A1825" s="1">
        <v>1824</v>
      </c>
      <c r="B1825" s="1" t="str">
        <f t="shared" si="28"/>
        <v>11</v>
      </c>
      <c r="C1825" s="2">
        <v>5711406660</v>
      </c>
      <c r="D1825" s="4" t="s">
        <v>120</v>
      </c>
      <c r="E1825" s="5" t="s">
        <v>3674</v>
      </c>
      <c r="F1825" s="6" t="s">
        <v>3675</v>
      </c>
      <c r="G1825" s="7" t="s">
        <v>119</v>
      </c>
      <c r="H1825" s="7" t="s">
        <v>227</v>
      </c>
      <c r="I1825" s="7"/>
      <c r="J1825" s="7" t="s">
        <v>311</v>
      </c>
      <c r="K1825" s="7" t="s">
        <v>311</v>
      </c>
      <c r="L1825" s="7" t="s">
        <v>17</v>
      </c>
      <c r="M1825" s="8" t="s">
        <v>5463</v>
      </c>
    </row>
    <row r="1826" spans="1:13">
      <c r="A1826" s="1">
        <v>1825</v>
      </c>
      <c r="B1826" s="1" t="str">
        <f t="shared" si="28"/>
        <v>11</v>
      </c>
      <c r="C1826" s="2">
        <v>5711406707</v>
      </c>
      <c r="D1826" s="4" t="s">
        <v>120</v>
      </c>
      <c r="E1826" s="5" t="s">
        <v>3676</v>
      </c>
      <c r="F1826" s="6" t="s">
        <v>972</v>
      </c>
      <c r="G1826" s="7" t="s">
        <v>119</v>
      </c>
      <c r="H1826" s="7" t="s">
        <v>227</v>
      </c>
      <c r="I1826" s="7"/>
      <c r="J1826" s="7" t="s">
        <v>311</v>
      </c>
      <c r="K1826" s="7" t="s">
        <v>311</v>
      </c>
      <c r="L1826" s="7" t="s">
        <v>17</v>
      </c>
      <c r="M1826" s="8" t="s">
        <v>5463</v>
      </c>
    </row>
    <row r="1827" spans="1:13">
      <c r="A1827" s="1">
        <v>1826</v>
      </c>
      <c r="B1827" s="1" t="str">
        <f t="shared" si="28"/>
        <v>11</v>
      </c>
      <c r="C1827" s="2">
        <v>5711406763</v>
      </c>
      <c r="D1827" s="4" t="s">
        <v>121</v>
      </c>
      <c r="E1827" s="5" t="s">
        <v>910</v>
      </c>
      <c r="F1827" s="6" t="s">
        <v>3677</v>
      </c>
      <c r="G1827" s="7" t="s">
        <v>119</v>
      </c>
      <c r="H1827" s="7" t="s">
        <v>227</v>
      </c>
      <c r="I1827" s="7"/>
      <c r="J1827" s="7" t="s">
        <v>311</v>
      </c>
      <c r="K1827" s="7" t="s">
        <v>311</v>
      </c>
      <c r="L1827" s="7" t="s">
        <v>17</v>
      </c>
      <c r="M1827" s="8" t="s">
        <v>5463</v>
      </c>
    </row>
    <row r="1828" spans="1:13">
      <c r="A1828" s="1">
        <v>1827</v>
      </c>
      <c r="B1828" s="1" t="str">
        <f t="shared" si="28"/>
        <v>11</v>
      </c>
      <c r="C1828" s="2">
        <v>5711406776</v>
      </c>
      <c r="D1828" s="4" t="s">
        <v>120</v>
      </c>
      <c r="E1828" s="5" t="s">
        <v>3678</v>
      </c>
      <c r="F1828" s="6" t="s">
        <v>1107</v>
      </c>
      <c r="G1828" s="7" t="s">
        <v>119</v>
      </c>
      <c r="H1828" s="7" t="s">
        <v>227</v>
      </c>
      <c r="I1828" s="7"/>
      <c r="J1828" s="7" t="s">
        <v>311</v>
      </c>
      <c r="K1828" s="7" t="s">
        <v>311</v>
      </c>
      <c r="L1828" s="7" t="s">
        <v>17</v>
      </c>
      <c r="M1828" s="8" t="s">
        <v>5463</v>
      </c>
    </row>
    <row r="1829" spans="1:13">
      <c r="A1829" s="1">
        <v>1828</v>
      </c>
      <c r="B1829" s="1" t="str">
        <f t="shared" si="28"/>
        <v>11</v>
      </c>
      <c r="C1829" s="2">
        <v>5711406781</v>
      </c>
      <c r="D1829" s="4" t="s">
        <v>120</v>
      </c>
      <c r="E1829" s="5" t="s">
        <v>3679</v>
      </c>
      <c r="F1829" s="6" t="s">
        <v>3680</v>
      </c>
      <c r="G1829" s="7" t="s">
        <v>119</v>
      </c>
      <c r="H1829" s="7" t="s">
        <v>227</v>
      </c>
      <c r="I1829" s="7"/>
      <c r="J1829" s="7" t="s">
        <v>311</v>
      </c>
      <c r="K1829" s="7" t="s">
        <v>311</v>
      </c>
      <c r="L1829" s="7" t="s">
        <v>17</v>
      </c>
      <c r="M1829" s="8" t="s">
        <v>5463</v>
      </c>
    </row>
    <row r="1830" spans="1:13">
      <c r="A1830" s="1">
        <v>1829</v>
      </c>
      <c r="B1830" s="1" t="str">
        <f t="shared" si="28"/>
        <v>11</v>
      </c>
      <c r="C1830" s="2">
        <v>5711406798</v>
      </c>
      <c r="D1830" s="4" t="s">
        <v>120</v>
      </c>
      <c r="E1830" s="5" t="s">
        <v>163</v>
      </c>
      <c r="F1830" s="6" t="s">
        <v>1474</v>
      </c>
      <c r="G1830" s="7" t="s">
        <v>119</v>
      </c>
      <c r="H1830" s="7" t="s">
        <v>227</v>
      </c>
      <c r="I1830" s="7"/>
      <c r="J1830" s="7" t="s">
        <v>311</v>
      </c>
      <c r="K1830" s="7" t="s">
        <v>311</v>
      </c>
      <c r="L1830" s="7" t="s">
        <v>17</v>
      </c>
      <c r="M1830" s="8" t="s">
        <v>5463</v>
      </c>
    </row>
    <row r="1831" spans="1:13">
      <c r="A1831" s="1">
        <v>1830</v>
      </c>
      <c r="B1831" s="1" t="str">
        <f t="shared" si="28"/>
        <v>11</v>
      </c>
      <c r="C1831" s="2">
        <v>5711406831</v>
      </c>
      <c r="D1831" s="4" t="s">
        <v>120</v>
      </c>
      <c r="E1831" s="5" t="s">
        <v>3681</v>
      </c>
      <c r="F1831" s="6" t="s">
        <v>1116</v>
      </c>
      <c r="G1831" s="7" t="s">
        <v>119</v>
      </c>
      <c r="H1831" s="7" t="s">
        <v>227</v>
      </c>
      <c r="I1831" s="7"/>
      <c r="J1831" s="7" t="s">
        <v>311</v>
      </c>
      <c r="K1831" s="7" t="s">
        <v>311</v>
      </c>
      <c r="L1831" s="7" t="s">
        <v>17</v>
      </c>
      <c r="M1831" s="8" t="s">
        <v>5463</v>
      </c>
    </row>
    <row r="1832" spans="1:13">
      <c r="A1832" s="1">
        <v>1831</v>
      </c>
      <c r="B1832" s="1" t="str">
        <f t="shared" si="28"/>
        <v>11</v>
      </c>
      <c r="C1832" s="2">
        <v>5711406938</v>
      </c>
      <c r="D1832" s="4" t="s">
        <v>120</v>
      </c>
      <c r="E1832" s="5" t="s">
        <v>3682</v>
      </c>
      <c r="F1832" s="6" t="s">
        <v>1645</v>
      </c>
      <c r="G1832" s="7" t="s">
        <v>119</v>
      </c>
      <c r="H1832" s="7" t="s">
        <v>229</v>
      </c>
      <c r="I1832" s="7"/>
      <c r="J1832" s="7" t="s">
        <v>311</v>
      </c>
      <c r="K1832" s="7" t="s">
        <v>311</v>
      </c>
      <c r="L1832" s="7" t="s">
        <v>17</v>
      </c>
      <c r="M1832" s="8" t="s">
        <v>5463</v>
      </c>
    </row>
    <row r="1833" spans="1:13">
      <c r="A1833" s="1">
        <v>1832</v>
      </c>
      <c r="B1833" s="1" t="str">
        <f t="shared" si="28"/>
        <v>11</v>
      </c>
      <c r="C1833" s="2">
        <v>5711407056</v>
      </c>
      <c r="D1833" s="4" t="s">
        <v>121</v>
      </c>
      <c r="E1833" s="5" t="s">
        <v>3683</v>
      </c>
      <c r="F1833" s="6" t="s">
        <v>3684</v>
      </c>
      <c r="G1833" s="7" t="s">
        <v>119</v>
      </c>
      <c r="H1833" s="7" t="s">
        <v>569</v>
      </c>
      <c r="I1833" s="7"/>
      <c r="J1833" s="7" t="s">
        <v>311</v>
      </c>
      <c r="K1833" s="7" t="s">
        <v>311</v>
      </c>
      <c r="L1833" s="7" t="s">
        <v>17</v>
      </c>
      <c r="M1833" s="8" t="s">
        <v>5463</v>
      </c>
    </row>
    <row r="1834" spans="1:13">
      <c r="A1834" s="1">
        <v>1833</v>
      </c>
      <c r="B1834" s="1" t="str">
        <f t="shared" si="28"/>
        <v>11</v>
      </c>
      <c r="C1834" s="2">
        <v>5711407070</v>
      </c>
      <c r="D1834" s="4" t="s">
        <v>120</v>
      </c>
      <c r="E1834" s="5" t="s">
        <v>426</v>
      </c>
      <c r="F1834" s="6" t="s">
        <v>3685</v>
      </c>
      <c r="G1834" s="7" t="s">
        <v>119</v>
      </c>
      <c r="H1834" s="7" t="s">
        <v>569</v>
      </c>
      <c r="I1834" s="7"/>
      <c r="J1834" s="7" t="s">
        <v>311</v>
      </c>
      <c r="K1834" s="7" t="s">
        <v>311</v>
      </c>
      <c r="L1834" s="7" t="s">
        <v>17</v>
      </c>
      <c r="M1834" s="8" t="s">
        <v>5463</v>
      </c>
    </row>
    <row r="1835" spans="1:13">
      <c r="A1835" s="1">
        <v>1834</v>
      </c>
      <c r="B1835" s="1" t="str">
        <f t="shared" si="28"/>
        <v>11</v>
      </c>
      <c r="C1835" s="2">
        <v>5811600201</v>
      </c>
      <c r="D1835" s="4" t="s">
        <v>121</v>
      </c>
      <c r="E1835" s="5" t="s">
        <v>381</v>
      </c>
      <c r="F1835" s="6" t="s">
        <v>1001</v>
      </c>
      <c r="G1835" s="7" t="s">
        <v>119</v>
      </c>
      <c r="H1835" s="7" t="s">
        <v>229</v>
      </c>
      <c r="I1835" s="7"/>
      <c r="J1835" s="7" t="s">
        <v>311</v>
      </c>
      <c r="K1835" s="7" t="s">
        <v>311</v>
      </c>
      <c r="L1835" s="7" t="s">
        <v>17</v>
      </c>
      <c r="M1835" s="8" t="s">
        <v>242</v>
      </c>
    </row>
    <row r="1836" spans="1:13">
      <c r="A1836" s="1">
        <v>1835</v>
      </c>
      <c r="B1836" s="1" t="str">
        <f t="shared" si="28"/>
        <v>11</v>
      </c>
      <c r="C1836" s="2">
        <v>59110640442</v>
      </c>
      <c r="D1836" s="4" t="s">
        <v>121</v>
      </c>
      <c r="E1836" s="5" t="s">
        <v>3686</v>
      </c>
      <c r="F1836" s="6" t="s">
        <v>2356</v>
      </c>
      <c r="G1836" s="7" t="s">
        <v>119</v>
      </c>
      <c r="H1836" s="7" t="s">
        <v>5459</v>
      </c>
      <c r="I1836" s="7"/>
      <c r="J1836" s="7" t="s">
        <v>311</v>
      </c>
      <c r="K1836" s="7" t="s">
        <v>311</v>
      </c>
      <c r="L1836" s="7" t="s">
        <v>17</v>
      </c>
      <c r="M1836" s="8" t="s">
        <v>5465</v>
      </c>
    </row>
    <row r="1837" spans="1:13">
      <c r="A1837" s="1">
        <v>1836</v>
      </c>
      <c r="B1837" s="1" t="str">
        <f t="shared" si="28"/>
        <v>11</v>
      </c>
      <c r="C1837" s="2">
        <v>59110760014</v>
      </c>
      <c r="D1837" s="4" t="s">
        <v>121</v>
      </c>
      <c r="E1837" s="5" t="s">
        <v>3687</v>
      </c>
      <c r="F1837" s="6" t="s">
        <v>3688</v>
      </c>
      <c r="G1837" s="7" t="s">
        <v>119</v>
      </c>
      <c r="H1837" s="7" t="s">
        <v>258</v>
      </c>
      <c r="I1837" s="7"/>
      <c r="J1837" s="7" t="s">
        <v>311</v>
      </c>
      <c r="K1837" s="7" t="s">
        <v>311</v>
      </c>
      <c r="L1837" s="7" t="s">
        <v>17</v>
      </c>
      <c r="M1837" s="8" t="s">
        <v>242</v>
      </c>
    </row>
    <row r="1838" spans="1:13">
      <c r="A1838" s="1">
        <v>1837</v>
      </c>
      <c r="B1838" s="1" t="str">
        <f t="shared" si="28"/>
        <v>11</v>
      </c>
      <c r="C1838" s="2">
        <v>59110260044</v>
      </c>
      <c r="D1838" s="4" t="s">
        <v>121</v>
      </c>
      <c r="E1838" s="5" t="s">
        <v>3689</v>
      </c>
      <c r="F1838" s="6" t="s">
        <v>3690</v>
      </c>
      <c r="G1838" s="7" t="s">
        <v>119</v>
      </c>
      <c r="H1838" s="7" t="s">
        <v>227</v>
      </c>
      <c r="I1838" s="7"/>
      <c r="J1838" s="7" t="s">
        <v>311</v>
      </c>
      <c r="K1838" s="7" t="s">
        <v>311</v>
      </c>
      <c r="L1838" s="7" t="s">
        <v>17</v>
      </c>
      <c r="M1838" s="8" t="s">
        <v>242</v>
      </c>
    </row>
    <row r="1839" spans="1:13">
      <c r="A1839" s="1">
        <v>1838</v>
      </c>
      <c r="B1839" s="1" t="str">
        <f t="shared" si="28"/>
        <v>11</v>
      </c>
      <c r="C1839" s="2">
        <v>5511600954</v>
      </c>
      <c r="D1839" s="4" t="s">
        <v>121</v>
      </c>
      <c r="E1839" s="5" t="s">
        <v>3691</v>
      </c>
      <c r="F1839" s="6" t="s">
        <v>3692</v>
      </c>
      <c r="G1839" s="7" t="s">
        <v>119</v>
      </c>
      <c r="H1839" s="7" t="s">
        <v>258</v>
      </c>
      <c r="I1839" s="7"/>
      <c r="J1839" s="7" t="s">
        <v>227</v>
      </c>
      <c r="K1839" s="7" t="s">
        <v>227</v>
      </c>
      <c r="L1839" s="7" t="s">
        <v>17</v>
      </c>
      <c r="M1839" s="8" t="s">
        <v>242</v>
      </c>
    </row>
    <row r="1840" spans="1:13">
      <c r="A1840" s="1">
        <v>1839</v>
      </c>
      <c r="B1840" s="1" t="str">
        <f t="shared" si="28"/>
        <v>24</v>
      </c>
      <c r="C1840" s="2">
        <v>5624400122</v>
      </c>
      <c r="D1840" s="4" t="s">
        <v>121</v>
      </c>
      <c r="E1840" s="5" t="s">
        <v>3693</v>
      </c>
      <c r="F1840" s="6" t="s">
        <v>528</v>
      </c>
      <c r="G1840" s="7" t="s">
        <v>119</v>
      </c>
      <c r="H1840" s="7" t="s">
        <v>254</v>
      </c>
      <c r="I1840" s="7"/>
      <c r="J1840" s="7" t="s">
        <v>311</v>
      </c>
      <c r="K1840" s="7" t="s">
        <v>311</v>
      </c>
      <c r="L1840" s="7" t="s">
        <v>17</v>
      </c>
      <c r="M1840" s="8" t="s">
        <v>5463</v>
      </c>
    </row>
    <row r="1841" spans="1:13">
      <c r="A1841" s="1">
        <v>1840</v>
      </c>
      <c r="B1841" s="1" t="str">
        <f t="shared" si="28"/>
        <v>11</v>
      </c>
      <c r="C1841" s="2">
        <v>59110640091</v>
      </c>
      <c r="D1841" s="4" t="s">
        <v>120</v>
      </c>
      <c r="E1841" s="5" t="s">
        <v>1165</v>
      </c>
      <c r="F1841" s="6" t="s">
        <v>3694</v>
      </c>
      <c r="G1841" s="7" t="s">
        <v>119</v>
      </c>
      <c r="H1841" s="7" t="s">
        <v>5459</v>
      </c>
      <c r="I1841" s="7"/>
      <c r="J1841" s="7" t="s">
        <v>311</v>
      </c>
      <c r="K1841" s="7" t="s">
        <v>311</v>
      </c>
      <c r="L1841" s="7" t="s">
        <v>17</v>
      </c>
      <c r="M1841" s="8" t="s">
        <v>5465</v>
      </c>
    </row>
    <row r="1842" spans="1:13">
      <c r="A1842" s="1">
        <v>1841</v>
      </c>
      <c r="B1842" s="1" t="str">
        <f t="shared" si="28"/>
        <v>11</v>
      </c>
      <c r="C1842" s="2">
        <v>5711401003</v>
      </c>
      <c r="D1842" s="4" t="s">
        <v>121</v>
      </c>
      <c r="E1842" s="5" t="s">
        <v>3145</v>
      </c>
      <c r="F1842" s="6" t="s">
        <v>3695</v>
      </c>
      <c r="G1842" s="7" t="s">
        <v>119</v>
      </c>
      <c r="H1842" s="7" t="s">
        <v>513</v>
      </c>
      <c r="I1842" s="7"/>
      <c r="J1842" s="7" t="s">
        <v>311</v>
      </c>
      <c r="K1842" s="7" t="s">
        <v>311</v>
      </c>
      <c r="L1842" s="7" t="s">
        <v>17</v>
      </c>
      <c r="M1842" s="8" t="s">
        <v>5463</v>
      </c>
    </row>
    <row r="1843" spans="1:13">
      <c r="A1843" s="1">
        <v>1842</v>
      </c>
      <c r="B1843" s="1" t="str">
        <f t="shared" si="28"/>
        <v>11</v>
      </c>
      <c r="C1843" s="2">
        <v>5711401058</v>
      </c>
      <c r="D1843" s="4" t="s">
        <v>121</v>
      </c>
      <c r="E1843" s="5" t="s">
        <v>919</v>
      </c>
      <c r="F1843" s="6" t="s">
        <v>3696</v>
      </c>
      <c r="G1843" s="7" t="s">
        <v>119</v>
      </c>
      <c r="H1843" s="7" t="s">
        <v>513</v>
      </c>
      <c r="I1843" s="7"/>
      <c r="J1843" s="7" t="s">
        <v>311</v>
      </c>
      <c r="K1843" s="7" t="s">
        <v>311</v>
      </c>
      <c r="L1843" s="7" t="s">
        <v>17</v>
      </c>
      <c r="M1843" s="8" t="s">
        <v>5463</v>
      </c>
    </row>
    <row r="1844" spans="1:13">
      <c r="A1844" s="1">
        <v>1843</v>
      </c>
      <c r="B1844" s="1" t="str">
        <f t="shared" si="28"/>
        <v>11</v>
      </c>
      <c r="C1844" s="2">
        <v>5711401072</v>
      </c>
      <c r="D1844" s="4" t="s">
        <v>120</v>
      </c>
      <c r="E1844" s="5" t="s">
        <v>3697</v>
      </c>
      <c r="F1844" s="6" t="s">
        <v>3698</v>
      </c>
      <c r="G1844" s="7" t="s">
        <v>119</v>
      </c>
      <c r="H1844" s="7" t="s">
        <v>513</v>
      </c>
      <c r="I1844" s="7"/>
      <c r="J1844" s="7" t="s">
        <v>311</v>
      </c>
      <c r="K1844" s="7" t="s">
        <v>311</v>
      </c>
      <c r="L1844" s="7" t="s">
        <v>17</v>
      </c>
      <c r="M1844" s="8" t="s">
        <v>5463</v>
      </c>
    </row>
    <row r="1845" spans="1:13">
      <c r="A1845" s="1">
        <v>1844</v>
      </c>
      <c r="B1845" s="1" t="str">
        <f t="shared" si="28"/>
        <v>11</v>
      </c>
      <c r="C1845" s="2">
        <v>5711401087</v>
      </c>
      <c r="D1845" s="4" t="s">
        <v>120</v>
      </c>
      <c r="E1845" s="5" t="s">
        <v>3699</v>
      </c>
      <c r="F1845" s="6" t="s">
        <v>3700</v>
      </c>
      <c r="G1845" s="7" t="s">
        <v>119</v>
      </c>
      <c r="H1845" s="7" t="s">
        <v>513</v>
      </c>
      <c r="I1845" s="7"/>
      <c r="J1845" s="7" t="s">
        <v>311</v>
      </c>
      <c r="K1845" s="7" t="s">
        <v>311</v>
      </c>
      <c r="L1845" s="7" t="s">
        <v>17</v>
      </c>
      <c r="M1845" s="8" t="s">
        <v>5463</v>
      </c>
    </row>
    <row r="1846" spans="1:13">
      <c r="A1846" s="1">
        <v>1845</v>
      </c>
      <c r="B1846" s="1" t="str">
        <f t="shared" si="28"/>
        <v>11</v>
      </c>
      <c r="C1846" s="2">
        <v>5711401140</v>
      </c>
      <c r="D1846" s="4" t="s">
        <v>120</v>
      </c>
      <c r="E1846" s="5" t="s">
        <v>3701</v>
      </c>
      <c r="F1846" s="6" t="s">
        <v>3702</v>
      </c>
      <c r="G1846" s="7" t="s">
        <v>119</v>
      </c>
      <c r="H1846" s="7" t="s">
        <v>513</v>
      </c>
      <c r="I1846" s="7"/>
      <c r="J1846" s="7" t="s">
        <v>311</v>
      </c>
      <c r="K1846" s="7" t="s">
        <v>311</v>
      </c>
      <c r="L1846" s="7" t="s">
        <v>17</v>
      </c>
      <c r="M1846" s="8" t="s">
        <v>5463</v>
      </c>
    </row>
    <row r="1847" spans="1:13">
      <c r="A1847" s="1">
        <v>1846</v>
      </c>
      <c r="B1847" s="1" t="str">
        <f t="shared" si="28"/>
        <v>11</v>
      </c>
      <c r="C1847" s="2">
        <v>5711401159</v>
      </c>
      <c r="D1847" s="4" t="s">
        <v>120</v>
      </c>
      <c r="E1847" s="5" t="s">
        <v>778</v>
      </c>
      <c r="F1847" s="6" t="s">
        <v>404</v>
      </c>
      <c r="G1847" s="7" t="s">
        <v>119</v>
      </c>
      <c r="H1847" s="7" t="s">
        <v>513</v>
      </c>
      <c r="I1847" s="7"/>
      <c r="J1847" s="7" t="s">
        <v>311</v>
      </c>
      <c r="K1847" s="7" t="s">
        <v>311</v>
      </c>
      <c r="L1847" s="7" t="s">
        <v>17</v>
      </c>
      <c r="M1847" s="8" t="s">
        <v>5463</v>
      </c>
    </row>
    <row r="1848" spans="1:13">
      <c r="A1848" s="1">
        <v>1847</v>
      </c>
      <c r="B1848" s="1" t="str">
        <f t="shared" si="28"/>
        <v>11</v>
      </c>
      <c r="C1848" s="2">
        <v>5711401160</v>
      </c>
      <c r="D1848" s="4" t="s">
        <v>120</v>
      </c>
      <c r="E1848" s="5" t="s">
        <v>558</v>
      </c>
      <c r="F1848" s="6" t="s">
        <v>1250</v>
      </c>
      <c r="G1848" s="7" t="s">
        <v>119</v>
      </c>
      <c r="H1848" s="7" t="s">
        <v>513</v>
      </c>
      <c r="I1848" s="7"/>
      <c r="J1848" s="7" t="s">
        <v>311</v>
      </c>
      <c r="K1848" s="7" t="s">
        <v>311</v>
      </c>
      <c r="L1848" s="7" t="s">
        <v>17</v>
      </c>
      <c r="M1848" s="8" t="s">
        <v>5463</v>
      </c>
    </row>
    <row r="1849" spans="1:13">
      <c r="A1849" s="1">
        <v>1848</v>
      </c>
      <c r="B1849" s="1" t="str">
        <f t="shared" si="28"/>
        <v>11</v>
      </c>
      <c r="C1849" s="2">
        <v>5711401173</v>
      </c>
      <c r="D1849" s="4" t="s">
        <v>121</v>
      </c>
      <c r="E1849" s="5" t="s">
        <v>1052</v>
      </c>
      <c r="F1849" s="6" t="s">
        <v>3703</v>
      </c>
      <c r="G1849" s="7" t="s">
        <v>119</v>
      </c>
      <c r="H1849" s="7" t="s">
        <v>513</v>
      </c>
      <c r="I1849" s="7"/>
      <c r="J1849" s="7" t="s">
        <v>311</v>
      </c>
      <c r="K1849" s="7" t="s">
        <v>311</v>
      </c>
      <c r="L1849" s="7" t="s">
        <v>17</v>
      </c>
      <c r="M1849" s="8" t="s">
        <v>5463</v>
      </c>
    </row>
    <row r="1850" spans="1:13">
      <c r="A1850" s="1">
        <v>1849</v>
      </c>
      <c r="B1850" s="1" t="str">
        <f t="shared" si="28"/>
        <v>11</v>
      </c>
      <c r="C1850" s="2">
        <v>5711401928</v>
      </c>
      <c r="D1850" s="4" t="s">
        <v>120</v>
      </c>
      <c r="E1850" s="5" t="s">
        <v>123</v>
      </c>
      <c r="F1850" s="6" t="s">
        <v>3704</v>
      </c>
      <c r="G1850" s="7" t="s">
        <v>119</v>
      </c>
      <c r="H1850" s="7" t="s">
        <v>486</v>
      </c>
      <c r="I1850" s="7"/>
      <c r="J1850" s="7" t="s">
        <v>311</v>
      </c>
      <c r="K1850" s="7" t="s">
        <v>311</v>
      </c>
      <c r="L1850" s="7" t="s">
        <v>17</v>
      </c>
      <c r="M1850" s="8" t="s">
        <v>5463</v>
      </c>
    </row>
    <row r="1851" spans="1:13">
      <c r="A1851" s="1">
        <v>1850</v>
      </c>
      <c r="B1851" s="1" t="str">
        <f t="shared" si="28"/>
        <v>11</v>
      </c>
      <c r="C1851" s="2">
        <v>5711401960</v>
      </c>
      <c r="D1851" s="4" t="s">
        <v>120</v>
      </c>
      <c r="E1851" s="5" t="s">
        <v>483</v>
      </c>
      <c r="F1851" s="6" t="s">
        <v>3705</v>
      </c>
      <c r="G1851" s="7" t="s">
        <v>119</v>
      </c>
      <c r="H1851" s="7" t="s">
        <v>486</v>
      </c>
      <c r="I1851" s="7"/>
      <c r="J1851" s="7" t="s">
        <v>311</v>
      </c>
      <c r="K1851" s="7" t="s">
        <v>311</v>
      </c>
      <c r="L1851" s="7" t="s">
        <v>17</v>
      </c>
      <c r="M1851" s="8" t="s">
        <v>5463</v>
      </c>
    </row>
    <row r="1852" spans="1:13">
      <c r="A1852" s="1">
        <v>1851</v>
      </c>
      <c r="B1852" s="1" t="str">
        <f t="shared" si="28"/>
        <v>11</v>
      </c>
      <c r="C1852" s="2">
        <v>5711401988</v>
      </c>
      <c r="D1852" s="4" t="s">
        <v>121</v>
      </c>
      <c r="E1852" s="5" t="s">
        <v>3706</v>
      </c>
      <c r="F1852" s="6" t="s">
        <v>3707</v>
      </c>
      <c r="G1852" s="7" t="s">
        <v>119</v>
      </c>
      <c r="H1852" s="7" t="s">
        <v>486</v>
      </c>
      <c r="I1852" s="7"/>
      <c r="J1852" s="7" t="s">
        <v>311</v>
      </c>
      <c r="K1852" s="7" t="s">
        <v>311</v>
      </c>
      <c r="L1852" s="7" t="s">
        <v>17</v>
      </c>
      <c r="M1852" s="8" t="s">
        <v>5463</v>
      </c>
    </row>
    <row r="1853" spans="1:13">
      <c r="A1853" s="1">
        <v>1852</v>
      </c>
      <c r="B1853" s="1" t="str">
        <f t="shared" si="28"/>
        <v>11</v>
      </c>
      <c r="C1853" s="2">
        <v>5711402042</v>
      </c>
      <c r="D1853" s="4" t="s">
        <v>121</v>
      </c>
      <c r="E1853" s="5" t="s">
        <v>3708</v>
      </c>
      <c r="F1853" s="6" t="s">
        <v>3709</v>
      </c>
      <c r="G1853" s="7" t="s">
        <v>119</v>
      </c>
      <c r="H1853" s="7" t="s">
        <v>227</v>
      </c>
      <c r="I1853" s="7"/>
      <c r="J1853" s="7" t="s">
        <v>311</v>
      </c>
      <c r="K1853" s="7" t="s">
        <v>311</v>
      </c>
      <c r="L1853" s="7" t="s">
        <v>17</v>
      </c>
      <c r="M1853" s="8" t="s">
        <v>5463</v>
      </c>
    </row>
    <row r="1854" spans="1:13">
      <c r="A1854" s="1">
        <v>1853</v>
      </c>
      <c r="B1854" s="1" t="str">
        <f t="shared" si="28"/>
        <v>11</v>
      </c>
      <c r="C1854" s="2">
        <v>5711402075</v>
      </c>
      <c r="D1854" s="4" t="s">
        <v>121</v>
      </c>
      <c r="E1854" s="5" t="s">
        <v>153</v>
      </c>
      <c r="F1854" s="6" t="s">
        <v>447</v>
      </c>
      <c r="G1854" s="7" t="s">
        <v>119</v>
      </c>
      <c r="H1854" s="7" t="s">
        <v>227</v>
      </c>
      <c r="I1854" s="7"/>
      <c r="J1854" s="7" t="s">
        <v>311</v>
      </c>
      <c r="K1854" s="7" t="s">
        <v>311</v>
      </c>
      <c r="L1854" s="7" t="s">
        <v>17</v>
      </c>
      <c r="M1854" s="8" t="s">
        <v>5463</v>
      </c>
    </row>
    <row r="1855" spans="1:13">
      <c r="A1855" s="1">
        <v>1854</v>
      </c>
      <c r="B1855" s="1" t="str">
        <f t="shared" si="28"/>
        <v>11</v>
      </c>
      <c r="C1855" s="2">
        <v>5711402080</v>
      </c>
      <c r="D1855" s="4" t="s">
        <v>120</v>
      </c>
      <c r="E1855" s="5" t="s">
        <v>3710</v>
      </c>
      <c r="F1855" s="6" t="s">
        <v>3711</v>
      </c>
      <c r="G1855" s="7" t="s">
        <v>119</v>
      </c>
      <c r="H1855" s="7" t="s">
        <v>227</v>
      </c>
      <c r="I1855" s="7"/>
      <c r="J1855" s="7" t="s">
        <v>311</v>
      </c>
      <c r="K1855" s="7" t="s">
        <v>311</v>
      </c>
      <c r="L1855" s="7" t="s">
        <v>17</v>
      </c>
      <c r="M1855" s="8" t="s">
        <v>5463</v>
      </c>
    </row>
    <row r="1856" spans="1:13">
      <c r="A1856" s="1">
        <v>1855</v>
      </c>
      <c r="B1856" s="1" t="str">
        <f t="shared" si="28"/>
        <v>11</v>
      </c>
      <c r="C1856" s="2">
        <v>5711402734</v>
      </c>
      <c r="D1856" s="4" t="s">
        <v>121</v>
      </c>
      <c r="E1856" s="5" t="s">
        <v>182</v>
      </c>
      <c r="F1856" s="6" t="s">
        <v>993</v>
      </c>
      <c r="G1856" s="7">
        <v>1</v>
      </c>
      <c r="H1856" s="7" t="s">
        <v>227</v>
      </c>
      <c r="I1856" s="7"/>
      <c r="J1856" s="7" t="s">
        <v>311</v>
      </c>
      <c r="K1856" s="7" t="s">
        <v>311</v>
      </c>
      <c r="L1856" s="7" t="s">
        <v>17</v>
      </c>
      <c r="M1856" s="8" t="s">
        <v>5463</v>
      </c>
    </row>
    <row r="1857" spans="1:13">
      <c r="A1857" s="1">
        <v>1856</v>
      </c>
      <c r="B1857" s="1" t="str">
        <f t="shared" si="28"/>
        <v>11</v>
      </c>
      <c r="C1857" s="2">
        <v>5711402741</v>
      </c>
      <c r="D1857" s="4" t="s">
        <v>120</v>
      </c>
      <c r="E1857" s="5" t="s">
        <v>1185</v>
      </c>
      <c r="F1857" s="6" t="s">
        <v>3712</v>
      </c>
      <c r="G1857" s="7">
        <v>1</v>
      </c>
      <c r="H1857" s="7" t="s">
        <v>227</v>
      </c>
      <c r="I1857" s="7"/>
      <c r="J1857" s="7" t="s">
        <v>311</v>
      </c>
      <c r="K1857" s="7" t="s">
        <v>311</v>
      </c>
      <c r="L1857" s="7" t="s">
        <v>17</v>
      </c>
      <c r="M1857" s="8" t="s">
        <v>5463</v>
      </c>
    </row>
    <row r="1858" spans="1:13">
      <c r="A1858" s="1">
        <v>1857</v>
      </c>
      <c r="B1858" s="1" t="str">
        <f t="shared" si="28"/>
        <v>11</v>
      </c>
      <c r="C1858" s="2">
        <v>5711402774</v>
      </c>
      <c r="D1858" s="4" t="s">
        <v>121</v>
      </c>
      <c r="E1858" s="5" t="s">
        <v>407</v>
      </c>
      <c r="F1858" s="6" t="s">
        <v>3713</v>
      </c>
      <c r="G1858" s="7">
        <v>1</v>
      </c>
      <c r="H1858" s="7" t="s">
        <v>227</v>
      </c>
      <c r="I1858" s="7"/>
      <c r="J1858" s="7" t="s">
        <v>311</v>
      </c>
      <c r="K1858" s="7" t="s">
        <v>311</v>
      </c>
      <c r="L1858" s="7" t="s">
        <v>17</v>
      </c>
      <c r="M1858" s="8" t="s">
        <v>5463</v>
      </c>
    </row>
    <row r="1859" spans="1:13">
      <c r="A1859" s="1">
        <v>1858</v>
      </c>
      <c r="B1859" s="1" t="str">
        <f t="shared" ref="B1859:B1922" si="29">MID(C1859,3,2)</f>
        <v>11</v>
      </c>
      <c r="C1859" s="2">
        <v>5711402800</v>
      </c>
      <c r="D1859" s="4" t="s">
        <v>120</v>
      </c>
      <c r="E1859" s="5" t="s">
        <v>962</v>
      </c>
      <c r="F1859" s="6" t="s">
        <v>3714</v>
      </c>
      <c r="G1859" s="7">
        <v>1</v>
      </c>
      <c r="H1859" s="7" t="s">
        <v>229</v>
      </c>
      <c r="I1859" s="7"/>
      <c r="J1859" s="7" t="s">
        <v>311</v>
      </c>
      <c r="K1859" s="7" t="s">
        <v>311</v>
      </c>
      <c r="L1859" s="7" t="s">
        <v>17</v>
      </c>
      <c r="M1859" s="8" t="s">
        <v>5463</v>
      </c>
    </row>
    <row r="1860" spans="1:13">
      <c r="A1860" s="1">
        <v>1859</v>
      </c>
      <c r="B1860" s="1" t="str">
        <f t="shared" si="29"/>
        <v>11</v>
      </c>
      <c r="C1860" s="2">
        <v>5711402811</v>
      </c>
      <c r="D1860" s="4" t="s">
        <v>120</v>
      </c>
      <c r="E1860" s="5" t="s">
        <v>1015</v>
      </c>
      <c r="F1860" s="6" t="s">
        <v>3715</v>
      </c>
      <c r="G1860" s="7">
        <v>2</v>
      </c>
      <c r="H1860" s="7" t="s">
        <v>229</v>
      </c>
      <c r="I1860" s="7"/>
      <c r="J1860" s="7" t="s">
        <v>311</v>
      </c>
      <c r="K1860" s="7" t="s">
        <v>311</v>
      </c>
      <c r="L1860" s="7" t="s">
        <v>17</v>
      </c>
      <c r="M1860" s="8" t="s">
        <v>5463</v>
      </c>
    </row>
    <row r="1861" spans="1:13">
      <c r="A1861" s="1">
        <v>1860</v>
      </c>
      <c r="B1861" s="1" t="str">
        <f t="shared" si="29"/>
        <v>11</v>
      </c>
      <c r="C1861" s="2">
        <v>5711402963</v>
      </c>
      <c r="D1861" s="4" t="s">
        <v>120</v>
      </c>
      <c r="E1861" s="5" t="s">
        <v>501</v>
      </c>
      <c r="F1861" s="6" t="s">
        <v>3716</v>
      </c>
      <c r="G1861" s="7">
        <v>2</v>
      </c>
      <c r="H1861" s="7" t="s">
        <v>229</v>
      </c>
      <c r="I1861" s="7"/>
      <c r="J1861" s="7" t="s">
        <v>311</v>
      </c>
      <c r="K1861" s="7" t="s">
        <v>311</v>
      </c>
      <c r="L1861" s="7" t="s">
        <v>17</v>
      </c>
      <c r="M1861" s="8" t="s">
        <v>5463</v>
      </c>
    </row>
    <row r="1862" spans="1:13">
      <c r="A1862" s="1">
        <v>1861</v>
      </c>
      <c r="B1862" s="1" t="str">
        <f t="shared" si="29"/>
        <v>11</v>
      </c>
      <c r="C1862" s="2">
        <v>5711402998</v>
      </c>
      <c r="D1862" s="4" t="s">
        <v>120</v>
      </c>
      <c r="E1862" s="5" t="s">
        <v>325</v>
      </c>
      <c r="F1862" s="6" t="s">
        <v>496</v>
      </c>
      <c r="G1862" s="7">
        <v>2</v>
      </c>
      <c r="H1862" s="7" t="s">
        <v>229</v>
      </c>
      <c r="I1862" s="7"/>
      <c r="J1862" s="7" t="s">
        <v>311</v>
      </c>
      <c r="K1862" s="7" t="s">
        <v>311</v>
      </c>
      <c r="L1862" s="7" t="s">
        <v>17</v>
      </c>
      <c r="M1862" s="8" t="s">
        <v>5463</v>
      </c>
    </row>
    <row r="1863" spans="1:13">
      <c r="A1863" s="1">
        <v>1862</v>
      </c>
      <c r="B1863" s="1" t="str">
        <f t="shared" si="29"/>
        <v>11</v>
      </c>
      <c r="C1863" s="2">
        <v>5711403850</v>
      </c>
      <c r="D1863" s="4" t="s">
        <v>120</v>
      </c>
      <c r="E1863" s="5" t="s">
        <v>990</v>
      </c>
      <c r="F1863" s="6" t="s">
        <v>393</v>
      </c>
      <c r="G1863" s="7">
        <v>2</v>
      </c>
      <c r="H1863" s="7" t="s">
        <v>596</v>
      </c>
      <c r="I1863" s="7"/>
      <c r="J1863" s="7" t="s">
        <v>311</v>
      </c>
      <c r="K1863" s="7" t="s">
        <v>311</v>
      </c>
      <c r="L1863" s="7" t="s">
        <v>17</v>
      </c>
      <c r="M1863" s="8" t="s">
        <v>5463</v>
      </c>
    </row>
    <row r="1864" spans="1:13">
      <c r="A1864" s="1">
        <v>1863</v>
      </c>
      <c r="B1864" s="1" t="str">
        <f t="shared" si="29"/>
        <v>11</v>
      </c>
      <c r="C1864" s="2">
        <v>5711403861</v>
      </c>
      <c r="D1864" s="4" t="s">
        <v>120</v>
      </c>
      <c r="E1864" s="5" t="s">
        <v>503</v>
      </c>
      <c r="F1864" s="6" t="s">
        <v>3717</v>
      </c>
      <c r="G1864" s="7">
        <v>2</v>
      </c>
      <c r="H1864" s="7" t="s">
        <v>596</v>
      </c>
      <c r="I1864" s="7"/>
      <c r="J1864" s="7" t="s">
        <v>311</v>
      </c>
      <c r="K1864" s="7" t="s">
        <v>311</v>
      </c>
      <c r="L1864" s="7" t="s">
        <v>17</v>
      </c>
      <c r="M1864" s="8" t="s">
        <v>5463</v>
      </c>
    </row>
    <row r="1865" spans="1:13">
      <c r="A1865" s="1">
        <v>1864</v>
      </c>
      <c r="B1865" s="1" t="str">
        <f t="shared" si="29"/>
        <v>11</v>
      </c>
      <c r="C1865" s="2">
        <v>5711403902</v>
      </c>
      <c r="D1865" s="4" t="s">
        <v>120</v>
      </c>
      <c r="E1865" s="5" t="s">
        <v>475</v>
      </c>
      <c r="F1865" s="6" t="s">
        <v>3718</v>
      </c>
      <c r="G1865" s="7">
        <v>2</v>
      </c>
      <c r="H1865" s="7" t="s">
        <v>596</v>
      </c>
      <c r="I1865" s="7"/>
      <c r="J1865" s="7" t="s">
        <v>311</v>
      </c>
      <c r="K1865" s="7" t="s">
        <v>311</v>
      </c>
      <c r="L1865" s="7" t="s">
        <v>17</v>
      </c>
      <c r="M1865" s="8" t="s">
        <v>5463</v>
      </c>
    </row>
    <row r="1866" spans="1:13">
      <c r="A1866" s="1">
        <v>1865</v>
      </c>
      <c r="B1866" s="1" t="str">
        <f t="shared" si="29"/>
        <v>11</v>
      </c>
      <c r="C1866" s="2">
        <v>5711403931</v>
      </c>
      <c r="D1866" s="4" t="s">
        <v>120</v>
      </c>
      <c r="E1866" s="5" t="s">
        <v>3719</v>
      </c>
      <c r="F1866" s="6" t="s">
        <v>3720</v>
      </c>
      <c r="G1866" s="7">
        <v>2</v>
      </c>
      <c r="H1866" s="7" t="s">
        <v>596</v>
      </c>
      <c r="I1866" s="7"/>
      <c r="J1866" s="7" t="s">
        <v>311</v>
      </c>
      <c r="K1866" s="7" t="s">
        <v>311</v>
      </c>
      <c r="L1866" s="7" t="s">
        <v>17</v>
      </c>
      <c r="M1866" s="8" t="s">
        <v>5463</v>
      </c>
    </row>
    <row r="1867" spans="1:13">
      <c r="A1867" s="1">
        <v>1866</v>
      </c>
      <c r="B1867" s="1" t="str">
        <f t="shared" si="29"/>
        <v>11</v>
      </c>
      <c r="C1867" s="2">
        <v>5711403948</v>
      </c>
      <c r="D1867" s="4" t="s">
        <v>120</v>
      </c>
      <c r="E1867" s="5" t="s">
        <v>380</v>
      </c>
      <c r="F1867" s="6" t="s">
        <v>3721</v>
      </c>
      <c r="G1867" s="7">
        <v>2</v>
      </c>
      <c r="H1867" s="7" t="s">
        <v>596</v>
      </c>
      <c r="I1867" s="7"/>
      <c r="J1867" s="7" t="s">
        <v>311</v>
      </c>
      <c r="K1867" s="7" t="s">
        <v>311</v>
      </c>
      <c r="L1867" s="7" t="s">
        <v>17</v>
      </c>
      <c r="M1867" s="8" t="s">
        <v>5463</v>
      </c>
    </row>
    <row r="1868" spans="1:13">
      <c r="A1868" s="1">
        <v>1867</v>
      </c>
      <c r="B1868" s="1" t="str">
        <f t="shared" si="29"/>
        <v>11</v>
      </c>
      <c r="C1868" s="2">
        <v>5711403957</v>
      </c>
      <c r="D1868" s="4" t="s">
        <v>120</v>
      </c>
      <c r="E1868" s="5" t="s">
        <v>3722</v>
      </c>
      <c r="F1868" s="6" t="s">
        <v>3723</v>
      </c>
      <c r="G1868" s="7">
        <v>2</v>
      </c>
      <c r="H1868" s="7" t="s">
        <v>596</v>
      </c>
      <c r="I1868" s="7"/>
      <c r="J1868" s="7" t="s">
        <v>311</v>
      </c>
      <c r="K1868" s="7" t="s">
        <v>311</v>
      </c>
      <c r="L1868" s="7" t="s">
        <v>17</v>
      </c>
      <c r="M1868" s="8" t="s">
        <v>5463</v>
      </c>
    </row>
    <row r="1869" spans="1:13">
      <c r="A1869" s="1">
        <v>1868</v>
      </c>
      <c r="B1869" s="1" t="str">
        <f t="shared" si="29"/>
        <v>11</v>
      </c>
      <c r="C1869" s="2">
        <v>5711403971</v>
      </c>
      <c r="D1869" s="4" t="s">
        <v>120</v>
      </c>
      <c r="E1869" s="5" t="s">
        <v>3724</v>
      </c>
      <c r="F1869" s="6" t="s">
        <v>2208</v>
      </c>
      <c r="G1869" s="7">
        <v>2</v>
      </c>
      <c r="H1869" s="7" t="s">
        <v>596</v>
      </c>
      <c r="I1869" s="7"/>
      <c r="J1869" s="7" t="s">
        <v>311</v>
      </c>
      <c r="K1869" s="7" t="s">
        <v>311</v>
      </c>
      <c r="L1869" s="7" t="s">
        <v>17</v>
      </c>
      <c r="M1869" s="8" t="s">
        <v>5463</v>
      </c>
    </row>
    <row r="1870" spans="1:13">
      <c r="A1870" s="1">
        <v>1869</v>
      </c>
      <c r="B1870" s="1" t="str">
        <f t="shared" si="29"/>
        <v>11</v>
      </c>
      <c r="C1870" s="2">
        <v>5711404044</v>
      </c>
      <c r="D1870" s="4" t="s">
        <v>120</v>
      </c>
      <c r="E1870" s="5" t="s">
        <v>219</v>
      </c>
      <c r="F1870" s="6" t="s">
        <v>3725</v>
      </c>
      <c r="G1870" s="7">
        <v>2</v>
      </c>
      <c r="H1870" s="7" t="s">
        <v>596</v>
      </c>
      <c r="I1870" s="7"/>
      <c r="J1870" s="7" t="s">
        <v>311</v>
      </c>
      <c r="K1870" s="7" t="s">
        <v>311</v>
      </c>
      <c r="L1870" s="7" t="s">
        <v>17</v>
      </c>
      <c r="M1870" s="8" t="s">
        <v>5463</v>
      </c>
    </row>
    <row r="1871" spans="1:13">
      <c r="A1871" s="1">
        <v>1870</v>
      </c>
      <c r="B1871" s="1" t="str">
        <f t="shared" si="29"/>
        <v>11</v>
      </c>
      <c r="C1871" s="2">
        <v>5711405403</v>
      </c>
      <c r="D1871" s="4" t="s">
        <v>121</v>
      </c>
      <c r="E1871" s="5" t="s">
        <v>3726</v>
      </c>
      <c r="F1871" s="6" t="s">
        <v>1127</v>
      </c>
      <c r="G1871" s="7">
        <v>2</v>
      </c>
      <c r="H1871" s="7" t="s">
        <v>575</v>
      </c>
      <c r="I1871" s="7"/>
      <c r="J1871" s="7" t="s">
        <v>311</v>
      </c>
      <c r="K1871" s="7" t="s">
        <v>311</v>
      </c>
      <c r="L1871" s="7" t="s">
        <v>17</v>
      </c>
      <c r="M1871" s="8" t="s">
        <v>5463</v>
      </c>
    </row>
    <row r="1872" spans="1:13">
      <c r="A1872" s="1">
        <v>1871</v>
      </c>
      <c r="B1872" s="1" t="str">
        <f t="shared" si="29"/>
        <v>11</v>
      </c>
      <c r="C1872" s="2">
        <v>5711404569</v>
      </c>
      <c r="D1872" s="4" t="s">
        <v>120</v>
      </c>
      <c r="E1872" s="5" t="s">
        <v>1126</v>
      </c>
      <c r="F1872" s="6" t="s">
        <v>3727</v>
      </c>
      <c r="G1872" s="7">
        <v>2</v>
      </c>
      <c r="H1872" s="7" t="s">
        <v>227</v>
      </c>
      <c r="I1872" s="7"/>
      <c r="J1872" s="7" t="s">
        <v>311</v>
      </c>
      <c r="K1872" s="7" t="s">
        <v>311</v>
      </c>
      <c r="L1872" s="7" t="s">
        <v>17</v>
      </c>
      <c r="M1872" s="8" t="s">
        <v>5463</v>
      </c>
    </row>
    <row r="1873" spans="1:13">
      <c r="A1873" s="1">
        <v>1872</v>
      </c>
      <c r="B1873" s="1" t="str">
        <f t="shared" si="29"/>
        <v>11</v>
      </c>
      <c r="C1873" s="2">
        <v>5711404587</v>
      </c>
      <c r="D1873" s="4" t="s">
        <v>120</v>
      </c>
      <c r="E1873" s="5" t="s">
        <v>582</v>
      </c>
      <c r="F1873" s="6" t="s">
        <v>3728</v>
      </c>
      <c r="G1873" s="7">
        <v>2</v>
      </c>
      <c r="H1873" s="7" t="s">
        <v>227</v>
      </c>
      <c r="I1873" s="7"/>
      <c r="J1873" s="7" t="s">
        <v>311</v>
      </c>
      <c r="K1873" s="7" t="s">
        <v>311</v>
      </c>
      <c r="L1873" s="7" t="s">
        <v>17</v>
      </c>
      <c r="M1873" s="8" t="s">
        <v>5463</v>
      </c>
    </row>
    <row r="1874" spans="1:13">
      <c r="A1874" s="1">
        <v>1873</v>
      </c>
      <c r="B1874" s="1" t="str">
        <f t="shared" si="29"/>
        <v>11</v>
      </c>
      <c r="C1874" s="2">
        <v>5711404640</v>
      </c>
      <c r="D1874" s="4" t="s">
        <v>121</v>
      </c>
      <c r="E1874" s="5" t="s">
        <v>3729</v>
      </c>
      <c r="F1874" s="6" t="s">
        <v>3730</v>
      </c>
      <c r="G1874" s="7" t="s">
        <v>119</v>
      </c>
      <c r="H1874" s="7" t="s">
        <v>227</v>
      </c>
      <c r="I1874" s="7"/>
      <c r="J1874" s="7" t="s">
        <v>311</v>
      </c>
      <c r="K1874" s="7" t="s">
        <v>311</v>
      </c>
      <c r="L1874" s="7" t="s">
        <v>17</v>
      </c>
      <c r="M1874" s="8" t="s">
        <v>5463</v>
      </c>
    </row>
    <row r="1875" spans="1:13">
      <c r="A1875" s="1">
        <v>1874</v>
      </c>
      <c r="B1875" s="1" t="str">
        <f t="shared" si="29"/>
        <v>11</v>
      </c>
      <c r="C1875" s="2">
        <v>5711404660</v>
      </c>
      <c r="D1875" s="4" t="s">
        <v>120</v>
      </c>
      <c r="E1875" s="5" t="s">
        <v>3731</v>
      </c>
      <c r="F1875" s="6" t="s">
        <v>3732</v>
      </c>
      <c r="G1875" s="7" t="s">
        <v>119</v>
      </c>
      <c r="H1875" s="7" t="s">
        <v>227</v>
      </c>
      <c r="I1875" s="7"/>
      <c r="J1875" s="7" t="s">
        <v>311</v>
      </c>
      <c r="K1875" s="7" t="s">
        <v>311</v>
      </c>
      <c r="L1875" s="7" t="s">
        <v>17</v>
      </c>
      <c r="M1875" s="8" t="s">
        <v>5463</v>
      </c>
    </row>
    <row r="1876" spans="1:13">
      <c r="A1876" s="1">
        <v>1875</v>
      </c>
      <c r="B1876" s="1" t="str">
        <f t="shared" si="29"/>
        <v>11</v>
      </c>
      <c r="C1876" s="2">
        <v>5711404688</v>
      </c>
      <c r="D1876" s="4" t="s">
        <v>120</v>
      </c>
      <c r="E1876" s="5" t="s">
        <v>480</v>
      </c>
      <c r="F1876" s="6" t="s">
        <v>3733</v>
      </c>
      <c r="G1876" s="7" t="s">
        <v>119</v>
      </c>
      <c r="H1876" s="7" t="s">
        <v>227</v>
      </c>
      <c r="I1876" s="7"/>
      <c r="J1876" s="7" t="s">
        <v>311</v>
      </c>
      <c r="K1876" s="7" t="s">
        <v>311</v>
      </c>
      <c r="L1876" s="7" t="s">
        <v>17</v>
      </c>
      <c r="M1876" s="8" t="s">
        <v>5463</v>
      </c>
    </row>
    <row r="1877" spans="1:13">
      <c r="A1877" s="1">
        <v>1876</v>
      </c>
      <c r="B1877" s="1" t="str">
        <f t="shared" si="29"/>
        <v>11</v>
      </c>
      <c r="C1877" s="2">
        <v>5711404695</v>
      </c>
      <c r="D1877" s="4" t="s">
        <v>121</v>
      </c>
      <c r="E1877" s="5" t="s">
        <v>542</v>
      </c>
      <c r="F1877" s="6" t="s">
        <v>3734</v>
      </c>
      <c r="G1877" s="7" t="s">
        <v>119</v>
      </c>
      <c r="H1877" s="7" t="s">
        <v>227</v>
      </c>
      <c r="I1877" s="7"/>
      <c r="J1877" s="7" t="s">
        <v>311</v>
      </c>
      <c r="K1877" s="7" t="s">
        <v>311</v>
      </c>
      <c r="L1877" s="7" t="s">
        <v>17</v>
      </c>
      <c r="M1877" s="8" t="s">
        <v>5463</v>
      </c>
    </row>
    <row r="1878" spans="1:13">
      <c r="A1878" s="1">
        <v>1877</v>
      </c>
      <c r="B1878" s="1" t="str">
        <f t="shared" si="29"/>
        <v>11</v>
      </c>
      <c r="C1878" s="2">
        <v>5711404707</v>
      </c>
      <c r="D1878" s="4" t="s">
        <v>120</v>
      </c>
      <c r="E1878" s="5" t="s">
        <v>317</v>
      </c>
      <c r="F1878" s="6" t="s">
        <v>3222</v>
      </c>
      <c r="G1878" s="7" t="s">
        <v>119</v>
      </c>
      <c r="H1878" s="7" t="s">
        <v>227</v>
      </c>
      <c r="I1878" s="7"/>
      <c r="J1878" s="7" t="s">
        <v>311</v>
      </c>
      <c r="K1878" s="7" t="s">
        <v>311</v>
      </c>
      <c r="L1878" s="7" t="s">
        <v>17</v>
      </c>
      <c r="M1878" s="8" t="s">
        <v>5463</v>
      </c>
    </row>
    <row r="1879" spans="1:13">
      <c r="A1879" s="1">
        <v>1878</v>
      </c>
      <c r="B1879" s="1" t="str">
        <f t="shared" si="29"/>
        <v>11</v>
      </c>
      <c r="C1879" s="2">
        <v>5711405427</v>
      </c>
      <c r="D1879" s="4" t="s">
        <v>120</v>
      </c>
      <c r="E1879" s="5" t="s">
        <v>1017</v>
      </c>
      <c r="F1879" s="6" t="s">
        <v>3735</v>
      </c>
      <c r="G1879" s="7" t="s">
        <v>119</v>
      </c>
      <c r="H1879" s="7" t="s">
        <v>575</v>
      </c>
      <c r="I1879" s="7"/>
      <c r="J1879" s="7" t="s">
        <v>311</v>
      </c>
      <c r="K1879" s="7" t="s">
        <v>311</v>
      </c>
      <c r="L1879" s="7" t="s">
        <v>17</v>
      </c>
      <c r="M1879" s="8" t="s">
        <v>5463</v>
      </c>
    </row>
    <row r="1880" spans="1:13">
      <c r="A1880" s="1">
        <v>1879</v>
      </c>
      <c r="B1880" s="1" t="str">
        <f t="shared" si="29"/>
        <v>11</v>
      </c>
      <c r="C1880" s="2">
        <v>5711405432</v>
      </c>
      <c r="D1880" s="4" t="s">
        <v>120</v>
      </c>
      <c r="E1880" s="5" t="s">
        <v>2900</v>
      </c>
      <c r="F1880" s="6" t="s">
        <v>1190</v>
      </c>
      <c r="G1880" s="7" t="s">
        <v>119</v>
      </c>
      <c r="H1880" s="7" t="s">
        <v>575</v>
      </c>
      <c r="I1880" s="7"/>
      <c r="J1880" s="7" t="s">
        <v>311</v>
      </c>
      <c r="K1880" s="7" t="s">
        <v>311</v>
      </c>
      <c r="L1880" s="7" t="s">
        <v>17</v>
      </c>
      <c r="M1880" s="8" t="s">
        <v>5463</v>
      </c>
    </row>
    <row r="1881" spans="1:13">
      <c r="A1881" s="1">
        <v>1880</v>
      </c>
      <c r="B1881" s="1" t="str">
        <f t="shared" si="29"/>
        <v>11</v>
      </c>
      <c r="C1881" s="2">
        <v>5711405449</v>
      </c>
      <c r="D1881" s="4" t="s">
        <v>121</v>
      </c>
      <c r="E1881" s="5" t="s">
        <v>1215</v>
      </c>
      <c r="F1881" s="6" t="s">
        <v>1078</v>
      </c>
      <c r="G1881" s="7" t="s">
        <v>119</v>
      </c>
      <c r="H1881" s="7" t="s">
        <v>575</v>
      </c>
      <c r="I1881" s="7"/>
      <c r="J1881" s="7" t="s">
        <v>311</v>
      </c>
      <c r="K1881" s="7" t="s">
        <v>311</v>
      </c>
      <c r="L1881" s="7" t="s">
        <v>17</v>
      </c>
      <c r="M1881" s="8" t="s">
        <v>5463</v>
      </c>
    </row>
    <row r="1882" spans="1:13">
      <c r="A1882" s="1">
        <v>1881</v>
      </c>
      <c r="B1882" s="1" t="str">
        <f t="shared" si="29"/>
        <v>11</v>
      </c>
      <c r="C1882" s="2">
        <v>5711405494</v>
      </c>
      <c r="D1882" s="4" t="s">
        <v>121</v>
      </c>
      <c r="E1882" s="5" t="s">
        <v>573</v>
      </c>
      <c r="F1882" s="6" t="s">
        <v>3736</v>
      </c>
      <c r="G1882" s="7" t="s">
        <v>119</v>
      </c>
      <c r="H1882" s="7" t="s">
        <v>575</v>
      </c>
      <c r="I1882" s="7"/>
      <c r="J1882" s="7" t="s">
        <v>311</v>
      </c>
      <c r="K1882" s="7" t="s">
        <v>311</v>
      </c>
      <c r="L1882" s="7" t="s">
        <v>17</v>
      </c>
      <c r="M1882" s="8" t="s">
        <v>5463</v>
      </c>
    </row>
    <row r="1883" spans="1:13">
      <c r="A1883" s="1">
        <v>1882</v>
      </c>
      <c r="B1883" s="1" t="str">
        <f t="shared" si="29"/>
        <v>11</v>
      </c>
      <c r="C1883" s="2">
        <v>5711405593</v>
      </c>
      <c r="D1883" s="4" t="s">
        <v>121</v>
      </c>
      <c r="E1883" s="5" t="s">
        <v>3737</v>
      </c>
      <c r="F1883" s="6" t="s">
        <v>3738</v>
      </c>
      <c r="G1883" s="7" t="s">
        <v>119</v>
      </c>
      <c r="H1883" s="7" t="s">
        <v>254</v>
      </c>
      <c r="I1883" s="7"/>
      <c r="J1883" s="7" t="s">
        <v>311</v>
      </c>
      <c r="K1883" s="7" t="s">
        <v>311</v>
      </c>
      <c r="L1883" s="7" t="s">
        <v>17</v>
      </c>
      <c r="M1883" s="8" t="s">
        <v>5463</v>
      </c>
    </row>
    <row r="1884" spans="1:13">
      <c r="A1884" s="1">
        <v>1883</v>
      </c>
      <c r="B1884" s="1" t="str">
        <f t="shared" si="29"/>
        <v>11</v>
      </c>
      <c r="C1884" s="2">
        <v>5711400251</v>
      </c>
      <c r="D1884" s="4" t="s">
        <v>120</v>
      </c>
      <c r="E1884" s="5" t="s">
        <v>3739</v>
      </c>
      <c r="F1884" s="6" t="s">
        <v>3740</v>
      </c>
      <c r="G1884" s="7" t="s">
        <v>119</v>
      </c>
      <c r="H1884" s="7" t="s">
        <v>254</v>
      </c>
      <c r="I1884" s="7"/>
      <c r="J1884" s="7" t="s">
        <v>311</v>
      </c>
      <c r="K1884" s="7" t="s">
        <v>311</v>
      </c>
      <c r="L1884" s="7" t="s">
        <v>17</v>
      </c>
      <c r="M1884" s="8" t="s">
        <v>5463</v>
      </c>
    </row>
    <row r="1885" spans="1:13">
      <c r="A1885" s="1">
        <v>1884</v>
      </c>
      <c r="B1885" s="1" t="str">
        <f t="shared" si="29"/>
        <v>11</v>
      </c>
      <c r="C1885" s="2">
        <v>5711400275</v>
      </c>
      <c r="D1885" s="4" t="s">
        <v>121</v>
      </c>
      <c r="E1885" s="5" t="s">
        <v>3741</v>
      </c>
      <c r="F1885" s="6" t="s">
        <v>1040</v>
      </c>
      <c r="G1885" s="7" t="s">
        <v>119</v>
      </c>
      <c r="H1885" s="7" t="s">
        <v>254</v>
      </c>
      <c r="I1885" s="7"/>
      <c r="J1885" s="7" t="s">
        <v>311</v>
      </c>
      <c r="K1885" s="7" t="s">
        <v>311</v>
      </c>
      <c r="L1885" s="7" t="s">
        <v>17</v>
      </c>
      <c r="M1885" s="8" t="s">
        <v>5463</v>
      </c>
    </row>
    <row r="1886" spans="1:13">
      <c r="A1886" s="1">
        <v>1885</v>
      </c>
      <c r="B1886" s="1" t="str">
        <f t="shared" si="29"/>
        <v>11</v>
      </c>
      <c r="C1886" s="2">
        <v>5711400347</v>
      </c>
      <c r="D1886" s="4" t="s">
        <v>121</v>
      </c>
      <c r="E1886" s="5" t="s">
        <v>3742</v>
      </c>
      <c r="F1886" s="6" t="s">
        <v>3743</v>
      </c>
      <c r="G1886" s="7" t="s">
        <v>119</v>
      </c>
      <c r="H1886" s="7" t="s">
        <v>254</v>
      </c>
      <c r="I1886" s="7"/>
      <c r="J1886" s="7" t="s">
        <v>311</v>
      </c>
      <c r="K1886" s="7" t="s">
        <v>311</v>
      </c>
      <c r="L1886" s="7" t="s">
        <v>17</v>
      </c>
      <c r="M1886" s="8" t="s">
        <v>5463</v>
      </c>
    </row>
    <row r="1887" spans="1:13">
      <c r="A1887" s="1">
        <v>1886</v>
      </c>
      <c r="B1887" s="1" t="str">
        <f t="shared" si="29"/>
        <v>11</v>
      </c>
      <c r="C1887" s="2">
        <v>5711400408</v>
      </c>
      <c r="D1887" s="4" t="s">
        <v>121</v>
      </c>
      <c r="E1887" s="5" t="s">
        <v>3744</v>
      </c>
      <c r="F1887" s="6" t="s">
        <v>3745</v>
      </c>
      <c r="G1887" s="7" t="s">
        <v>119</v>
      </c>
      <c r="H1887" s="7" t="s">
        <v>254</v>
      </c>
      <c r="I1887" s="7"/>
      <c r="J1887" s="7" t="s">
        <v>311</v>
      </c>
      <c r="K1887" s="7" t="s">
        <v>311</v>
      </c>
      <c r="L1887" s="7" t="s">
        <v>17</v>
      </c>
      <c r="M1887" s="8" t="s">
        <v>5463</v>
      </c>
    </row>
    <row r="1888" spans="1:13">
      <c r="A1888" s="1">
        <v>1887</v>
      </c>
      <c r="B1888" s="1" t="str">
        <f t="shared" si="29"/>
        <v>11</v>
      </c>
      <c r="C1888" s="2">
        <v>5711401221</v>
      </c>
      <c r="D1888" s="4" t="s">
        <v>120</v>
      </c>
      <c r="E1888" s="5" t="s">
        <v>3746</v>
      </c>
      <c r="F1888" s="6" t="s">
        <v>3747</v>
      </c>
      <c r="G1888" s="7" t="s">
        <v>119</v>
      </c>
      <c r="H1888" s="7" t="s">
        <v>513</v>
      </c>
      <c r="I1888" s="7"/>
      <c r="J1888" s="7" t="s">
        <v>311</v>
      </c>
      <c r="K1888" s="7" t="s">
        <v>311</v>
      </c>
      <c r="L1888" s="7" t="s">
        <v>17</v>
      </c>
      <c r="M1888" s="8" t="s">
        <v>5463</v>
      </c>
    </row>
    <row r="1889" spans="1:13">
      <c r="A1889" s="1">
        <v>1888</v>
      </c>
      <c r="B1889" s="1" t="str">
        <f t="shared" si="29"/>
        <v>11</v>
      </c>
      <c r="C1889" s="2">
        <v>5711401236</v>
      </c>
      <c r="D1889" s="4" t="s">
        <v>120</v>
      </c>
      <c r="E1889" s="5" t="s">
        <v>2014</v>
      </c>
      <c r="F1889" s="6" t="s">
        <v>3748</v>
      </c>
      <c r="G1889" s="7" t="s">
        <v>119</v>
      </c>
      <c r="H1889" s="7" t="s">
        <v>513</v>
      </c>
      <c r="I1889" s="7"/>
      <c r="J1889" s="7" t="s">
        <v>311</v>
      </c>
      <c r="K1889" s="7" t="s">
        <v>311</v>
      </c>
      <c r="L1889" s="7" t="s">
        <v>17</v>
      </c>
      <c r="M1889" s="8" t="s">
        <v>5463</v>
      </c>
    </row>
    <row r="1890" spans="1:13">
      <c r="A1890" s="1">
        <v>1889</v>
      </c>
      <c r="B1890" s="1" t="str">
        <f t="shared" si="29"/>
        <v>11</v>
      </c>
      <c r="C1890" s="2">
        <v>5711401252</v>
      </c>
      <c r="D1890" s="4" t="s">
        <v>120</v>
      </c>
      <c r="E1890" s="5" t="s">
        <v>377</v>
      </c>
      <c r="F1890" s="6" t="s">
        <v>2274</v>
      </c>
      <c r="G1890" s="7" t="s">
        <v>119</v>
      </c>
      <c r="H1890" s="7" t="s">
        <v>513</v>
      </c>
      <c r="I1890" s="7"/>
      <c r="J1890" s="7" t="s">
        <v>311</v>
      </c>
      <c r="K1890" s="7" t="s">
        <v>311</v>
      </c>
      <c r="L1890" s="7" t="s">
        <v>17</v>
      </c>
      <c r="M1890" s="8" t="s">
        <v>5463</v>
      </c>
    </row>
    <row r="1891" spans="1:13">
      <c r="A1891" s="1">
        <v>1890</v>
      </c>
      <c r="B1891" s="1" t="str">
        <f t="shared" si="29"/>
        <v>11</v>
      </c>
      <c r="C1891" s="2">
        <v>5711401276</v>
      </c>
      <c r="D1891" s="4" t="s">
        <v>120</v>
      </c>
      <c r="E1891" s="5" t="s">
        <v>3749</v>
      </c>
      <c r="F1891" s="6" t="s">
        <v>2488</v>
      </c>
      <c r="G1891" s="7" t="s">
        <v>119</v>
      </c>
      <c r="H1891" s="7" t="s">
        <v>513</v>
      </c>
      <c r="I1891" s="7"/>
      <c r="J1891" s="7" t="s">
        <v>311</v>
      </c>
      <c r="K1891" s="7" t="s">
        <v>311</v>
      </c>
      <c r="L1891" s="7" t="s">
        <v>17</v>
      </c>
      <c r="M1891" s="8" t="s">
        <v>5463</v>
      </c>
    </row>
    <row r="1892" spans="1:13">
      <c r="A1892" s="1">
        <v>1891</v>
      </c>
      <c r="B1892" s="1" t="str">
        <f t="shared" si="29"/>
        <v>11</v>
      </c>
      <c r="C1892" s="2">
        <v>5711401302</v>
      </c>
      <c r="D1892" s="4" t="s">
        <v>121</v>
      </c>
      <c r="E1892" s="5" t="s">
        <v>3750</v>
      </c>
      <c r="F1892" s="6" t="s">
        <v>3751</v>
      </c>
      <c r="G1892" s="7" t="s">
        <v>119</v>
      </c>
      <c r="H1892" s="7" t="s">
        <v>513</v>
      </c>
      <c r="I1892" s="7"/>
      <c r="J1892" s="7" t="s">
        <v>311</v>
      </c>
      <c r="K1892" s="7" t="s">
        <v>311</v>
      </c>
      <c r="L1892" s="7" t="s">
        <v>17</v>
      </c>
      <c r="M1892" s="8" t="s">
        <v>5463</v>
      </c>
    </row>
    <row r="1893" spans="1:13">
      <c r="A1893" s="1">
        <v>1892</v>
      </c>
      <c r="B1893" s="1" t="str">
        <f t="shared" si="29"/>
        <v>11</v>
      </c>
      <c r="C1893" s="2">
        <v>5711401348</v>
      </c>
      <c r="D1893" s="4" t="s">
        <v>120</v>
      </c>
      <c r="E1893" s="5" t="s">
        <v>830</v>
      </c>
      <c r="F1893" s="6" t="s">
        <v>3752</v>
      </c>
      <c r="G1893" s="7" t="s">
        <v>119</v>
      </c>
      <c r="H1893" s="7" t="s">
        <v>513</v>
      </c>
      <c r="I1893" s="7"/>
      <c r="J1893" s="7" t="s">
        <v>311</v>
      </c>
      <c r="K1893" s="7" t="s">
        <v>311</v>
      </c>
      <c r="L1893" s="7" t="s">
        <v>17</v>
      </c>
      <c r="M1893" s="8" t="s">
        <v>5463</v>
      </c>
    </row>
    <row r="1894" spans="1:13">
      <c r="A1894" s="1">
        <v>1893</v>
      </c>
      <c r="B1894" s="1" t="str">
        <f t="shared" si="29"/>
        <v>11</v>
      </c>
      <c r="C1894" s="2">
        <v>5711401357</v>
      </c>
      <c r="D1894" s="4" t="s">
        <v>121</v>
      </c>
      <c r="E1894" s="5" t="s">
        <v>1139</v>
      </c>
      <c r="F1894" s="6" t="s">
        <v>3063</v>
      </c>
      <c r="G1894" s="7" t="s">
        <v>119</v>
      </c>
      <c r="H1894" s="7" t="s">
        <v>513</v>
      </c>
      <c r="I1894" s="7"/>
      <c r="J1894" s="7" t="s">
        <v>311</v>
      </c>
      <c r="K1894" s="7" t="s">
        <v>311</v>
      </c>
      <c r="L1894" s="7" t="s">
        <v>17</v>
      </c>
      <c r="M1894" s="8" t="s">
        <v>5463</v>
      </c>
    </row>
    <row r="1895" spans="1:13">
      <c r="A1895" s="1">
        <v>1894</v>
      </c>
      <c r="B1895" s="1" t="str">
        <f t="shared" si="29"/>
        <v>11</v>
      </c>
      <c r="C1895" s="2">
        <v>5711401410</v>
      </c>
      <c r="D1895" s="4" t="s">
        <v>120</v>
      </c>
      <c r="E1895" s="5" t="s">
        <v>124</v>
      </c>
      <c r="F1895" s="6" t="s">
        <v>3753</v>
      </c>
      <c r="G1895" s="7" t="s">
        <v>119</v>
      </c>
      <c r="H1895" s="7" t="s">
        <v>513</v>
      </c>
      <c r="I1895" s="7"/>
      <c r="J1895" s="7" t="s">
        <v>311</v>
      </c>
      <c r="K1895" s="7" t="s">
        <v>311</v>
      </c>
      <c r="L1895" s="7" t="s">
        <v>17</v>
      </c>
      <c r="M1895" s="8" t="s">
        <v>5463</v>
      </c>
    </row>
    <row r="1896" spans="1:13">
      <c r="A1896" s="1">
        <v>1895</v>
      </c>
      <c r="B1896" s="1" t="str">
        <f t="shared" si="29"/>
        <v>11</v>
      </c>
      <c r="C1896" s="2">
        <v>5711401423</v>
      </c>
      <c r="D1896" s="4" t="s">
        <v>120</v>
      </c>
      <c r="E1896" s="5" t="s">
        <v>124</v>
      </c>
      <c r="F1896" s="6" t="s">
        <v>3754</v>
      </c>
      <c r="G1896" s="7" t="s">
        <v>119</v>
      </c>
      <c r="H1896" s="7" t="s">
        <v>513</v>
      </c>
      <c r="I1896" s="7"/>
      <c r="J1896" s="7" t="s">
        <v>311</v>
      </c>
      <c r="K1896" s="7" t="s">
        <v>311</v>
      </c>
      <c r="L1896" s="7" t="s">
        <v>17</v>
      </c>
      <c r="M1896" s="8" t="s">
        <v>5463</v>
      </c>
    </row>
    <row r="1897" spans="1:13">
      <c r="A1897" s="1">
        <v>1896</v>
      </c>
      <c r="B1897" s="1" t="str">
        <f t="shared" si="29"/>
        <v>11</v>
      </c>
      <c r="C1897" s="2">
        <v>5711402198</v>
      </c>
      <c r="D1897" s="4" t="s">
        <v>120</v>
      </c>
      <c r="E1897" s="5" t="s">
        <v>3755</v>
      </c>
      <c r="F1897" s="6" t="s">
        <v>3756</v>
      </c>
      <c r="G1897" s="7" t="s">
        <v>119</v>
      </c>
      <c r="H1897" s="7" t="s">
        <v>227</v>
      </c>
      <c r="I1897" s="7"/>
      <c r="J1897" s="7" t="s">
        <v>311</v>
      </c>
      <c r="K1897" s="7" t="s">
        <v>311</v>
      </c>
      <c r="L1897" s="7" t="s">
        <v>17</v>
      </c>
      <c r="M1897" s="8" t="s">
        <v>5463</v>
      </c>
    </row>
    <row r="1898" spans="1:13">
      <c r="A1898" s="1">
        <v>1897</v>
      </c>
      <c r="B1898" s="1" t="str">
        <f t="shared" si="29"/>
        <v>11</v>
      </c>
      <c r="C1898" s="2">
        <v>5711402211</v>
      </c>
      <c r="D1898" s="4" t="s">
        <v>121</v>
      </c>
      <c r="E1898" s="5" t="s">
        <v>355</v>
      </c>
      <c r="F1898" s="6" t="s">
        <v>3757</v>
      </c>
      <c r="G1898" s="7" t="s">
        <v>119</v>
      </c>
      <c r="H1898" s="7" t="s">
        <v>227</v>
      </c>
      <c r="I1898" s="7"/>
      <c r="J1898" s="7" t="s">
        <v>311</v>
      </c>
      <c r="K1898" s="7" t="s">
        <v>311</v>
      </c>
      <c r="L1898" s="7" t="s">
        <v>17</v>
      </c>
      <c r="M1898" s="8" t="s">
        <v>5463</v>
      </c>
    </row>
    <row r="1899" spans="1:13">
      <c r="A1899" s="1">
        <v>1898</v>
      </c>
      <c r="B1899" s="1" t="str">
        <f t="shared" si="29"/>
        <v>11</v>
      </c>
      <c r="C1899" s="2">
        <v>5711402266</v>
      </c>
      <c r="D1899" s="4" t="s">
        <v>120</v>
      </c>
      <c r="E1899" s="5" t="s">
        <v>3758</v>
      </c>
      <c r="F1899" s="6" t="s">
        <v>3759</v>
      </c>
      <c r="G1899" s="7" t="s">
        <v>119</v>
      </c>
      <c r="H1899" s="7" t="s">
        <v>227</v>
      </c>
      <c r="I1899" s="7"/>
      <c r="J1899" s="7" t="s">
        <v>311</v>
      </c>
      <c r="K1899" s="7" t="s">
        <v>311</v>
      </c>
      <c r="L1899" s="7" t="s">
        <v>17</v>
      </c>
      <c r="M1899" s="8" t="s">
        <v>5463</v>
      </c>
    </row>
    <row r="1900" spans="1:13">
      <c r="A1900" s="1">
        <v>1899</v>
      </c>
      <c r="B1900" s="1" t="str">
        <f t="shared" si="29"/>
        <v>11</v>
      </c>
      <c r="C1900" s="2">
        <v>5711402279</v>
      </c>
      <c r="D1900" s="4" t="s">
        <v>120</v>
      </c>
      <c r="E1900" s="5" t="s">
        <v>3760</v>
      </c>
      <c r="F1900" s="6" t="s">
        <v>3761</v>
      </c>
      <c r="G1900" s="7" t="s">
        <v>119</v>
      </c>
      <c r="H1900" s="7" t="s">
        <v>227</v>
      </c>
      <c r="I1900" s="7"/>
      <c r="J1900" s="7" t="s">
        <v>311</v>
      </c>
      <c r="K1900" s="7" t="s">
        <v>311</v>
      </c>
      <c r="L1900" s="7" t="s">
        <v>17</v>
      </c>
      <c r="M1900" s="8" t="s">
        <v>5463</v>
      </c>
    </row>
    <row r="1901" spans="1:13">
      <c r="A1901" s="1">
        <v>1900</v>
      </c>
      <c r="B1901" s="1" t="str">
        <f t="shared" si="29"/>
        <v>11</v>
      </c>
      <c r="C1901" s="2">
        <v>5711402291</v>
      </c>
      <c r="D1901" s="4" t="s">
        <v>120</v>
      </c>
      <c r="E1901" s="5" t="s">
        <v>809</v>
      </c>
      <c r="F1901" s="6" t="s">
        <v>3762</v>
      </c>
      <c r="G1901" s="7" t="s">
        <v>119</v>
      </c>
      <c r="H1901" s="7" t="s">
        <v>227</v>
      </c>
      <c r="I1901" s="7"/>
      <c r="J1901" s="7" t="s">
        <v>311</v>
      </c>
      <c r="K1901" s="7" t="s">
        <v>311</v>
      </c>
      <c r="L1901" s="7" t="s">
        <v>17</v>
      </c>
      <c r="M1901" s="8" t="s">
        <v>5463</v>
      </c>
    </row>
    <row r="1902" spans="1:13">
      <c r="A1902" s="1">
        <v>1901</v>
      </c>
      <c r="B1902" s="1" t="str">
        <f t="shared" si="29"/>
        <v>11</v>
      </c>
      <c r="C1902" s="2">
        <v>5711402396</v>
      </c>
      <c r="D1902" s="4" t="s">
        <v>120</v>
      </c>
      <c r="E1902" s="5" t="s">
        <v>3763</v>
      </c>
      <c r="F1902" s="6" t="s">
        <v>3764</v>
      </c>
      <c r="G1902" s="7" t="s">
        <v>119</v>
      </c>
      <c r="H1902" s="7" t="s">
        <v>227</v>
      </c>
      <c r="I1902" s="7"/>
      <c r="J1902" s="7" t="s">
        <v>311</v>
      </c>
      <c r="K1902" s="7" t="s">
        <v>311</v>
      </c>
      <c r="L1902" s="7" t="s">
        <v>17</v>
      </c>
      <c r="M1902" s="8" t="s">
        <v>5463</v>
      </c>
    </row>
    <row r="1903" spans="1:13">
      <c r="A1903" s="1">
        <v>1902</v>
      </c>
      <c r="B1903" s="1" t="str">
        <f t="shared" si="29"/>
        <v>11</v>
      </c>
      <c r="C1903" s="2">
        <v>5711402402</v>
      </c>
      <c r="D1903" s="4" t="s">
        <v>120</v>
      </c>
      <c r="E1903" s="5" t="s">
        <v>3765</v>
      </c>
      <c r="F1903" s="6" t="s">
        <v>705</v>
      </c>
      <c r="G1903" s="7" t="s">
        <v>119</v>
      </c>
      <c r="H1903" s="7" t="s">
        <v>227</v>
      </c>
      <c r="I1903" s="7"/>
      <c r="J1903" s="7" t="s">
        <v>311</v>
      </c>
      <c r="K1903" s="7" t="s">
        <v>311</v>
      </c>
      <c r="L1903" s="7" t="s">
        <v>17</v>
      </c>
      <c r="M1903" s="8" t="s">
        <v>5463</v>
      </c>
    </row>
    <row r="1904" spans="1:13">
      <c r="A1904" s="1">
        <v>1903</v>
      </c>
      <c r="B1904" s="1" t="str">
        <f t="shared" si="29"/>
        <v>11</v>
      </c>
      <c r="C1904" s="2">
        <v>5711402431</v>
      </c>
      <c r="D1904" s="4" t="s">
        <v>120</v>
      </c>
      <c r="E1904" s="5" t="s">
        <v>3766</v>
      </c>
      <c r="F1904" s="6" t="s">
        <v>832</v>
      </c>
      <c r="G1904" s="7" t="s">
        <v>119</v>
      </c>
      <c r="H1904" s="7" t="s">
        <v>227</v>
      </c>
      <c r="I1904" s="7"/>
      <c r="J1904" s="7" t="s">
        <v>311</v>
      </c>
      <c r="K1904" s="7" t="s">
        <v>311</v>
      </c>
      <c r="L1904" s="7" t="s">
        <v>17</v>
      </c>
      <c r="M1904" s="8" t="s">
        <v>5463</v>
      </c>
    </row>
    <row r="1905" spans="1:13">
      <c r="A1905" s="1">
        <v>1904</v>
      </c>
      <c r="B1905" s="1" t="str">
        <f t="shared" si="29"/>
        <v>11</v>
      </c>
      <c r="C1905" s="2">
        <v>5611401260</v>
      </c>
      <c r="D1905" s="4" t="s">
        <v>120</v>
      </c>
      <c r="E1905" s="5" t="s">
        <v>135</v>
      </c>
      <c r="F1905" s="6" t="s">
        <v>3767</v>
      </c>
      <c r="G1905" s="7" t="s">
        <v>119</v>
      </c>
      <c r="H1905" s="7" t="s">
        <v>254</v>
      </c>
      <c r="I1905" s="7"/>
      <c r="J1905" s="7" t="s">
        <v>311</v>
      </c>
      <c r="K1905" s="7" t="s">
        <v>311</v>
      </c>
      <c r="L1905" s="7" t="s">
        <v>17</v>
      </c>
      <c r="M1905" s="8" t="s">
        <v>5463</v>
      </c>
    </row>
    <row r="1906" spans="1:13">
      <c r="A1906" s="1">
        <v>1905</v>
      </c>
      <c r="B1906" s="1" t="str">
        <f t="shared" si="29"/>
        <v>11</v>
      </c>
      <c r="C1906" s="2">
        <v>5611401288</v>
      </c>
      <c r="D1906" s="4" t="s">
        <v>121</v>
      </c>
      <c r="E1906" s="5" t="s">
        <v>3768</v>
      </c>
      <c r="F1906" s="6" t="s">
        <v>1256</v>
      </c>
      <c r="G1906" s="7" t="s">
        <v>119</v>
      </c>
      <c r="H1906" s="7" t="s">
        <v>254</v>
      </c>
      <c r="I1906" s="7"/>
      <c r="J1906" s="7" t="s">
        <v>311</v>
      </c>
      <c r="K1906" s="7" t="s">
        <v>311</v>
      </c>
      <c r="L1906" s="7" t="s">
        <v>17</v>
      </c>
      <c r="M1906" s="8" t="s">
        <v>5463</v>
      </c>
    </row>
    <row r="1907" spans="1:13">
      <c r="A1907" s="1">
        <v>1906</v>
      </c>
      <c r="B1907" s="1" t="str">
        <f t="shared" si="29"/>
        <v>11</v>
      </c>
      <c r="C1907" s="2">
        <v>5711403056</v>
      </c>
      <c r="D1907" s="4" t="s">
        <v>120</v>
      </c>
      <c r="E1907" s="5" t="s">
        <v>1108</v>
      </c>
      <c r="F1907" s="6" t="s">
        <v>3769</v>
      </c>
      <c r="G1907" s="7" t="s">
        <v>119</v>
      </c>
      <c r="H1907" s="7" t="s">
        <v>229</v>
      </c>
      <c r="I1907" s="7"/>
      <c r="J1907" s="7" t="s">
        <v>311</v>
      </c>
      <c r="K1907" s="7" t="s">
        <v>311</v>
      </c>
      <c r="L1907" s="7" t="s">
        <v>17</v>
      </c>
      <c r="M1907" s="8" t="s">
        <v>5463</v>
      </c>
    </row>
    <row r="1908" spans="1:13">
      <c r="A1908" s="1">
        <v>1907</v>
      </c>
      <c r="B1908" s="1" t="str">
        <f t="shared" si="29"/>
        <v>11</v>
      </c>
      <c r="C1908" s="2">
        <v>5711403092</v>
      </c>
      <c r="D1908" s="4" t="s">
        <v>121</v>
      </c>
      <c r="E1908" s="5" t="s">
        <v>3770</v>
      </c>
      <c r="F1908" s="6" t="s">
        <v>3771</v>
      </c>
      <c r="G1908" s="7" t="s">
        <v>119</v>
      </c>
      <c r="H1908" s="7" t="s">
        <v>229</v>
      </c>
      <c r="I1908" s="7"/>
      <c r="J1908" s="7" t="s">
        <v>311</v>
      </c>
      <c r="K1908" s="7" t="s">
        <v>311</v>
      </c>
      <c r="L1908" s="7" t="s">
        <v>17</v>
      </c>
      <c r="M1908" s="8" t="s">
        <v>5463</v>
      </c>
    </row>
    <row r="1909" spans="1:13">
      <c r="A1909" s="1">
        <v>1908</v>
      </c>
      <c r="B1909" s="1" t="str">
        <f t="shared" si="29"/>
        <v>11</v>
      </c>
      <c r="C1909" s="2">
        <v>5711403102</v>
      </c>
      <c r="D1909" s="4" t="s">
        <v>121</v>
      </c>
      <c r="E1909" s="5" t="s">
        <v>403</v>
      </c>
      <c r="F1909" s="6" t="s">
        <v>1173</v>
      </c>
      <c r="G1909" s="7" t="s">
        <v>119</v>
      </c>
      <c r="H1909" s="7" t="s">
        <v>229</v>
      </c>
      <c r="I1909" s="7"/>
      <c r="J1909" s="7" t="s">
        <v>311</v>
      </c>
      <c r="K1909" s="7" t="s">
        <v>311</v>
      </c>
      <c r="L1909" s="7" t="s">
        <v>17</v>
      </c>
      <c r="M1909" s="8" t="s">
        <v>5463</v>
      </c>
    </row>
    <row r="1910" spans="1:13">
      <c r="A1910" s="1">
        <v>1909</v>
      </c>
      <c r="B1910" s="1" t="str">
        <f t="shared" si="29"/>
        <v>11</v>
      </c>
      <c r="C1910" s="2">
        <v>5711403113</v>
      </c>
      <c r="D1910" s="4" t="s">
        <v>120</v>
      </c>
      <c r="E1910" s="5" t="s">
        <v>3772</v>
      </c>
      <c r="F1910" s="6" t="s">
        <v>759</v>
      </c>
      <c r="G1910" s="7" t="s">
        <v>119</v>
      </c>
      <c r="H1910" s="7" t="s">
        <v>229</v>
      </c>
      <c r="I1910" s="7"/>
      <c r="J1910" s="7" t="s">
        <v>311</v>
      </c>
      <c r="K1910" s="7" t="s">
        <v>311</v>
      </c>
      <c r="L1910" s="7" t="s">
        <v>17</v>
      </c>
      <c r="M1910" s="8" t="s">
        <v>5463</v>
      </c>
    </row>
    <row r="1911" spans="1:13">
      <c r="A1911" s="1">
        <v>1910</v>
      </c>
      <c r="B1911" s="1" t="str">
        <f t="shared" si="29"/>
        <v>11</v>
      </c>
      <c r="C1911" s="2">
        <v>5711403157</v>
      </c>
      <c r="D1911" s="4" t="s">
        <v>120</v>
      </c>
      <c r="E1911" s="5" t="s">
        <v>1987</v>
      </c>
      <c r="F1911" s="6" t="s">
        <v>3773</v>
      </c>
      <c r="G1911" s="7" t="s">
        <v>119</v>
      </c>
      <c r="H1911" s="7" t="s">
        <v>569</v>
      </c>
      <c r="I1911" s="7"/>
      <c r="J1911" s="7" t="s">
        <v>311</v>
      </c>
      <c r="K1911" s="7" t="s">
        <v>311</v>
      </c>
      <c r="L1911" s="7" t="s">
        <v>17</v>
      </c>
      <c r="M1911" s="8" t="s">
        <v>5463</v>
      </c>
    </row>
    <row r="1912" spans="1:13">
      <c r="A1912" s="1">
        <v>1911</v>
      </c>
      <c r="B1912" s="1" t="str">
        <f t="shared" si="29"/>
        <v>11</v>
      </c>
      <c r="C1912" s="2">
        <v>5711403193</v>
      </c>
      <c r="D1912" s="4" t="s">
        <v>121</v>
      </c>
      <c r="E1912" s="5" t="s">
        <v>1634</v>
      </c>
      <c r="F1912" s="6" t="s">
        <v>345</v>
      </c>
      <c r="G1912" s="7" t="s">
        <v>119</v>
      </c>
      <c r="H1912" s="7" t="s">
        <v>569</v>
      </c>
      <c r="I1912" s="7"/>
      <c r="J1912" s="7" t="s">
        <v>311</v>
      </c>
      <c r="K1912" s="7" t="s">
        <v>311</v>
      </c>
      <c r="L1912" s="7" t="s">
        <v>17</v>
      </c>
      <c r="M1912" s="8" t="s">
        <v>5463</v>
      </c>
    </row>
    <row r="1913" spans="1:13">
      <c r="A1913" s="1">
        <v>1912</v>
      </c>
      <c r="B1913" s="1" t="str">
        <f t="shared" si="29"/>
        <v>11</v>
      </c>
      <c r="C1913" s="2">
        <v>5711403205</v>
      </c>
      <c r="D1913" s="4" t="s">
        <v>121</v>
      </c>
      <c r="E1913" s="5" t="s">
        <v>3774</v>
      </c>
      <c r="F1913" s="6" t="s">
        <v>3775</v>
      </c>
      <c r="G1913" s="7" t="s">
        <v>119</v>
      </c>
      <c r="H1913" s="7" t="s">
        <v>254</v>
      </c>
      <c r="I1913" s="7"/>
      <c r="J1913" s="7" t="s">
        <v>311</v>
      </c>
      <c r="K1913" s="7" t="s">
        <v>311</v>
      </c>
      <c r="L1913" s="7" t="s">
        <v>17</v>
      </c>
      <c r="M1913" s="8" t="s">
        <v>5463</v>
      </c>
    </row>
    <row r="1914" spans="1:13">
      <c r="A1914" s="1">
        <v>1913</v>
      </c>
      <c r="B1914" s="1" t="str">
        <f t="shared" si="29"/>
        <v>11</v>
      </c>
      <c r="C1914" s="2">
        <v>5711403241</v>
      </c>
      <c r="D1914" s="4" t="s">
        <v>121</v>
      </c>
      <c r="E1914" s="5" t="s">
        <v>3776</v>
      </c>
      <c r="F1914" s="6" t="s">
        <v>3777</v>
      </c>
      <c r="G1914" s="7" t="s">
        <v>119</v>
      </c>
      <c r="H1914" s="7" t="s">
        <v>569</v>
      </c>
      <c r="I1914" s="7"/>
      <c r="J1914" s="7" t="s">
        <v>311</v>
      </c>
      <c r="K1914" s="7" t="s">
        <v>311</v>
      </c>
      <c r="L1914" s="7" t="s">
        <v>17</v>
      </c>
      <c r="M1914" s="8" t="s">
        <v>5463</v>
      </c>
    </row>
    <row r="1915" spans="1:13">
      <c r="A1915" s="1">
        <v>1914</v>
      </c>
      <c r="B1915" s="1" t="str">
        <f t="shared" si="29"/>
        <v>11</v>
      </c>
      <c r="C1915" s="2">
        <v>5711404721</v>
      </c>
      <c r="D1915" s="4" t="s">
        <v>120</v>
      </c>
      <c r="E1915" s="5" t="s">
        <v>2218</v>
      </c>
      <c r="F1915" s="6" t="s">
        <v>3778</v>
      </c>
      <c r="G1915" s="7" t="s">
        <v>119</v>
      </c>
      <c r="H1915" s="7" t="s">
        <v>227</v>
      </c>
      <c r="I1915" s="7"/>
      <c r="J1915" s="7" t="s">
        <v>311</v>
      </c>
      <c r="K1915" s="7" t="s">
        <v>311</v>
      </c>
      <c r="L1915" s="7" t="s">
        <v>17</v>
      </c>
      <c r="M1915" s="8" t="s">
        <v>5463</v>
      </c>
    </row>
    <row r="1916" spans="1:13">
      <c r="A1916" s="1">
        <v>1915</v>
      </c>
      <c r="B1916" s="1" t="str">
        <f t="shared" si="29"/>
        <v>11</v>
      </c>
      <c r="C1916" s="2">
        <v>5711404053</v>
      </c>
      <c r="D1916" s="4" t="s">
        <v>120</v>
      </c>
      <c r="E1916" s="5" t="s">
        <v>620</v>
      </c>
      <c r="F1916" s="6" t="s">
        <v>3779</v>
      </c>
      <c r="G1916" s="7" t="s">
        <v>119</v>
      </c>
      <c r="H1916" s="7" t="s">
        <v>596</v>
      </c>
      <c r="I1916" s="7"/>
      <c r="J1916" s="7" t="s">
        <v>311</v>
      </c>
      <c r="K1916" s="7" t="s">
        <v>311</v>
      </c>
      <c r="L1916" s="7" t="s">
        <v>17</v>
      </c>
      <c r="M1916" s="8" t="s">
        <v>5463</v>
      </c>
    </row>
    <row r="1917" spans="1:13">
      <c r="A1917" s="1">
        <v>1916</v>
      </c>
      <c r="B1917" s="1" t="str">
        <f t="shared" si="29"/>
        <v>11</v>
      </c>
      <c r="C1917" s="2">
        <v>5711404099</v>
      </c>
      <c r="D1917" s="4" t="s">
        <v>120</v>
      </c>
      <c r="E1917" s="5" t="s">
        <v>309</v>
      </c>
      <c r="F1917" s="6" t="s">
        <v>256</v>
      </c>
      <c r="G1917" s="7" t="s">
        <v>119</v>
      </c>
      <c r="H1917" s="7" t="s">
        <v>486</v>
      </c>
      <c r="I1917" s="7"/>
      <c r="J1917" s="7" t="s">
        <v>311</v>
      </c>
      <c r="K1917" s="7" t="s">
        <v>311</v>
      </c>
      <c r="L1917" s="7" t="s">
        <v>17</v>
      </c>
      <c r="M1917" s="8" t="s">
        <v>5463</v>
      </c>
    </row>
    <row r="1918" spans="1:13">
      <c r="A1918" s="1">
        <v>1917</v>
      </c>
      <c r="B1918" s="1" t="str">
        <f t="shared" si="29"/>
        <v>11</v>
      </c>
      <c r="C1918" s="2">
        <v>5711404110</v>
      </c>
      <c r="D1918" s="4" t="s">
        <v>120</v>
      </c>
      <c r="E1918" s="5" t="s">
        <v>2033</v>
      </c>
      <c r="F1918" s="6" t="s">
        <v>616</v>
      </c>
      <c r="G1918" s="7" t="s">
        <v>119</v>
      </c>
      <c r="H1918" s="7" t="s">
        <v>575</v>
      </c>
      <c r="I1918" s="7"/>
      <c r="J1918" s="7" t="s">
        <v>311</v>
      </c>
      <c r="K1918" s="7" t="s">
        <v>311</v>
      </c>
      <c r="L1918" s="7" t="s">
        <v>17</v>
      </c>
      <c r="M1918" s="8" t="s">
        <v>5463</v>
      </c>
    </row>
    <row r="1919" spans="1:13">
      <c r="A1919" s="1">
        <v>1918</v>
      </c>
      <c r="B1919" s="1" t="str">
        <f t="shared" si="29"/>
        <v>11</v>
      </c>
      <c r="C1919" s="2">
        <v>5711404145</v>
      </c>
      <c r="D1919" s="4" t="s">
        <v>120</v>
      </c>
      <c r="E1919" s="5" t="s">
        <v>567</v>
      </c>
      <c r="F1919" s="6" t="s">
        <v>860</v>
      </c>
      <c r="G1919" s="7" t="s">
        <v>119</v>
      </c>
      <c r="H1919" s="7" t="s">
        <v>254</v>
      </c>
      <c r="I1919" s="7"/>
      <c r="J1919" s="7" t="s">
        <v>311</v>
      </c>
      <c r="K1919" s="7" t="s">
        <v>311</v>
      </c>
      <c r="L1919" s="7" t="s">
        <v>17</v>
      </c>
      <c r="M1919" s="8" t="s">
        <v>5463</v>
      </c>
    </row>
    <row r="1920" spans="1:13">
      <c r="A1920" s="1">
        <v>1919</v>
      </c>
      <c r="B1920" s="1" t="str">
        <f t="shared" si="29"/>
        <v>11</v>
      </c>
      <c r="C1920" s="2">
        <v>5711404165</v>
      </c>
      <c r="D1920" s="4" t="s">
        <v>121</v>
      </c>
      <c r="E1920" s="5" t="s">
        <v>3780</v>
      </c>
      <c r="F1920" s="6" t="s">
        <v>3781</v>
      </c>
      <c r="G1920" s="7" t="s">
        <v>119</v>
      </c>
      <c r="H1920" s="7" t="s">
        <v>254</v>
      </c>
      <c r="I1920" s="7"/>
      <c r="J1920" s="7" t="s">
        <v>311</v>
      </c>
      <c r="K1920" s="7" t="s">
        <v>311</v>
      </c>
      <c r="L1920" s="7" t="s">
        <v>17</v>
      </c>
      <c r="M1920" s="8" t="s">
        <v>5463</v>
      </c>
    </row>
    <row r="1921" spans="1:13">
      <c r="A1921" s="1">
        <v>1920</v>
      </c>
      <c r="B1921" s="1" t="str">
        <f t="shared" si="29"/>
        <v>11</v>
      </c>
      <c r="C1921" s="2">
        <v>5711404178</v>
      </c>
      <c r="D1921" s="4" t="s">
        <v>121</v>
      </c>
      <c r="E1921" s="5" t="s">
        <v>3782</v>
      </c>
      <c r="F1921" s="6" t="s">
        <v>760</v>
      </c>
      <c r="G1921" s="7" t="s">
        <v>119</v>
      </c>
      <c r="H1921" s="7" t="s">
        <v>254</v>
      </c>
      <c r="I1921" s="7"/>
      <c r="J1921" s="7" t="s">
        <v>311</v>
      </c>
      <c r="K1921" s="7" t="s">
        <v>311</v>
      </c>
      <c r="L1921" s="7" t="s">
        <v>17</v>
      </c>
      <c r="M1921" s="8" t="s">
        <v>5463</v>
      </c>
    </row>
    <row r="1922" spans="1:13">
      <c r="A1922" s="1">
        <v>1921</v>
      </c>
      <c r="B1922" s="1" t="str">
        <f t="shared" si="29"/>
        <v>11</v>
      </c>
      <c r="C1922" s="2">
        <v>5711404202</v>
      </c>
      <c r="D1922" s="4" t="s">
        <v>121</v>
      </c>
      <c r="E1922" s="5" t="s">
        <v>770</v>
      </c>
      <c r="F1922" s="6" t="s">
        <v>3783</v>
      </c>
      <c r="G1922" s="7" t="s">
        <v>119</v>
      </c>
      <c r="H1922" s="7" t="s">
        <v>254</v>
      </c>
      <c r="I1922" s="7"/>
      <c r="J1922" s="7" t="s">
        <v>311</v>
      </c>
      <c r="K1922" s="7" t="s">
        <v>311</v>
      </c>
      <c r="L1922" s="7" t="s">
        <v>17</v>
      </c>
      <c r="M1922" s="8" t="s">
        <v>5463</v>
      </c>
    </row>
    <row r="1923" spans="1:13">
      <c r="A1923" s="1">
        <v>1922</v>
      </c>
      <c r="B1923" s="1" t="str">
        <f t="shared" ref="B1923:B1986" si="30">MID(C1923,3,2)</f>
        <v>11</v>
      </c>
      <c r="C1923" s="2">
        <v>5711404213</v>
      </c>
      <c r="D1923" s="4" t="s">
        <v>120</v>
      </c>
      <c r="E1923" s="5" t="s">
        <v>478</v>
      </c>
      <c r="F1923" s="6" t="s">
        <v>3784</v>
      </c>
      <c r="G1923" s="7" t="s">
        <v>119</v>
      </c>
      <c r="H1923" s="7" t="s">
        <v>254</v>
      </c>
      <c r="I1923" s="7"/>
      <c r="J1923" s="7" t="s">
        <v>311</v>
      </c>
      <c r="K1923" s="7" t="s">
        <v>311</v>
      </c>
      <c r="L1923" s="7" t="s">
        <v>17</v>
      </c>
      <c r="M1923" s="8" t="s">
        <v>5463</v>
      </c>
    </row>
    <row r="1924" spans="1:13">
      <c r="A1924" s="1">
        <v>1923</v>
      </c>
      <c r="B1924" s="1" t="str">
        <f t="shared" si="30"/>
        <v>11</v>
      </c>
      <c r="C1924" s="2">
        <v>5711404257</v>
      </c>
      <c r="D1924" s="4" t="s">
        <v>121</v>
      </c>
      <c r="E1924" s="5" t="s">
        <v>403</v>
      </c>
      <c r="F1924" s="6" t="s">
        <v>1793</v>
      </c>
      <c r="G1924" s="7" t="s">
        <v>119</v>
      </c>
      <c r="H1924" s="7" t="s">
        <v>254</v>
      </c>
      <c r="I1924" s="7"/>
      <c r="J1924" s="7" t="s">
        <v>311</v>
      </c>
      <c r="K1924" s="7" t="s">
        <v>311</v>
      </c>
      <c r="L1924" s="7" t="s">
        <v>17</v>
      </c>
      <c r="M1924" s="8" t="s">
        <v>5463</v>
      </c>
    </row>
    <row r="1925" spans="1:13">
      <c r="A1925" s="1">
        <v>1924</v>
      </c>
      <c r="B1925" s="1" t="str">
        <f t="shared" si="30"/>
        <v>11</v>
      </c>
      <c r="C1925" s="2">
        <v>5711404743</v>
      </c>
      <c r="D1925" s="4" t="s">
        <v>120</v>
      </c>
      <c r="E1925" s="5" t="s">
        <v>3785</v>
      </c>
      <c r="F1925" s="6" t="s">
        <v>958</v>
      </c>
      <c r="G1925" s="7" t="s">
        <v>119</v>
      </c>
      <c r="H1925" s="7" t="s">
        <v>227</v>
      </c>
      <c r="I1925" s="7"/>
      <c r="J1925" s="7" t="s">
        <v>311</v>
      </c>
      <c r="K1925" s="7" t="s">
        <v>311</v>
      </c>
      <c r="L1925" s="7" t="s">
        <v>17</v>
      </c>
      <c r="M1925" s="8" t="s">
        <v>5463</v>
      </c>
    </row>
    <row r="1926" spans="1:13">
      <c r="A1926" s="1">
        <v>1925</v>
      </c>
      <c r="B1926" s="1" t="str">
        <f t="shared" si="30"/>
        <v>11</v>
      </c>
      <c r="C1926" s="2">
        <v>5711404752</v>
      </c>
      <c r="D1926" s="4" t="s">
        <v>121</v>
      </c>
      <c r="E1926" s="5" t="s">
        <v>354</v>
      </c>
      <c r="F1926" s="6" t="s">
        <v>2795</v>
      </c>
      <c r="G1926" s="7" t="s">
        <v>119</v>
      </c>
      <c r="H1926" s="7" t="s">
        <v>229</v>
      </c>
      <c r="I1926" s="7"/>
      <c r="J1926" s="7" t="s">
        <v>311</v>
      </c>
      <c r="K1926" s="7" t="s">
        <v>311</v>
      </c>
      <c r="L1926" s="7" t="s">
        <v>17</v>
      </c>
      <c r="M1926" s="8" t="s">
        <v>5463</v>
      </c>
    </row>
    <row r="1927" spans="1:13">
      <c r="A1927" s="1">
        <v>1926</v>
      </c>
      <c r="B1927" s="1" t="str">
        <f t="shared" si="30"/>
        <v>11</v>
      </c>
      <c r="C1927" s="2">
        <v>5711404781</v>
      </c>
      <c r="D1927" s="4" t="s">
        <v>121</v>
      </c>
      <c r="E1927" s="5" t="s">
        <v>128</v>
      </c>
      <c r="F1927" s="6" t="s">
        <v>1800</v>
      </c>
      <c r="G1927" s="7" t="s">
        <v>119</v>
      </c>
      <c r="H1927" s="7" t="s">
        <v>229</v>
      </c>
      <c r="I1927" s="7"/>
      <c r="J1927" s="7" t="s">
        <v>311</v>
      </c>
      <c r="K1927" s="7" t="s">
        <v>311</v>
      </c>
      <c r="L1927" s="7" t="s">
        <v>17</v>
      </c>
      <c r="M1927" s="8" t="s">
        <v>5463</v>
      </c>
    </row>
    <row r="1928" spans="1:13">
      <c r="A1928" s="1">
        <v>1927</v>
      </c>
      <c r="B1928" s="1" t="str">
        <f t="shared" si="30"/>
        <v>11</v>
      </c>
      <c r="C1928" s="2">
        <v>5711404802</v>
      </c>
      <c r="D1928" s="4" t="s">
        <v>121</v>
      </c>
      <c r="E1928" s="5" t="s">
        <v>683</v>
      </c>
      <c r="F1928" s="6" t="s">
        <v>3786</v>
      </c>
      <c r="G1928" s="7" t="s">
        <v>119</v>
      </c>
      <c r="H1928" s="7" t="s">
        <v>569</v>
      </c>
      <c r="I1928" s="7"/>
      <c r="J1928" s="7" t="s">
        <v>311</v>
      </c>
      <c r="K1928" s="7" t="s">
        <v>311</v>
      </c>
      <c r="L1928" s="7" t="s">
        <v>17</v>
      </c>
      <c r="M1928" s="8" t="s">
        <v>5463</v>
      </c>
    </row>
    <row r="1929" spans="1:13">
      <c r="A1929" s="1">
        <v>1928</v>
      </c>
      <c r="B1929" s="1" t="str">
        <f t="shared" si="30"/>
        <v>11</v>
      </c>
      <c r="C1929" s="2">
        <v>5711404923</v>
      </c>
      <c r="D1929" s="4" t="s">
        <v>120</v>
      </c>
      <c r="E1929" s="5" t="s">
        <v>186</v>
      </c>
      <c r="F1929" s="6" t="s">
        <v>3787</v>
      </c>
      <c r="G1929" s="7" t="s">
        <v>119</v>
      </c>
      <c r="H1929" s="7" t="s">
        <v>581</v>
      </c>
      <c r="I1929" s="7"/>
      <c r="J1929" s="7" t="s">
        <v>311</v>
      </c>
      <c r="K1929" s="7" t="s">
        <v>311</v>
      </c>
      <c r="L1929" s="7" t="s">
        <v>17</v>
      </c>
      <c r="M1929" s="8" t="s">
        <v>5463</v>
      </c>
    </row>
    <row r="1930" spans="1:13">
      <c r="A1930" s="1">
        <v>1929</v>
      </c>
      <c r="B1930" s="1" t="str">
        <f t="shared" si="30"/>
        <v>11</v>
      </c>
      <c r="C1930" s="2">
        <v>5711405720</v>
      </c>
      <c r="D1930" s="4" t="s">
        <v>120</v>
      </c>
      <c r="E1930" s="5" t="s">
        <v>1035</v>
      </c>
      <c r="F1930" s="6" t="s">
        <v>3788</v>
      </c>
      <c r="G1930" s="7" t="s">
        <v>119</v>
      </c>
      <c r="H1930" s="7" t="s">
        <v>575</v>
      </c>
      <c r="I1930" s="7"/>
      <c r="J1930" s="7" t="s">
        <v>311</v>
      </c>
      <c r="K1930" s="7" t="s">
        <v>311</v>
      </c>
      <c r="L1930" s="7" t="s">
        <v>17</v>
      </c>
      <c r="M1930" s="8" t="s">
        <v>5463</v>
      </c>
    </row>
    <row r="1931" spans="1:13">
      <c r="A1931" s="1">
        <v>1930</v>
      </c>
      <c r="B1931" s="1" t="str">
        <f t="shared" si="30"/>
        <v>11</v>
      </c>
      <c r="C1931" s="2">
        <v>5711405742</v>
      </c>
      <c r="D1931" s="4" t="s">
        <v>121</v>
      </c>
      <c r="E1931" s="5" t="s">
        <v>332</v>
      </c>
      <c r="F1931" s="6" t="s">
        <v>3789</v>
      </c>
      <c r="G1931" s="7" t="s">
        <v>119</v>
      </c>
      <c r="H1931" s="7" t="s">
        <v>254</v>
      </c>
      <c r="I1931" s="7"/>
      <c r="J1931" s="7" t="s">
        <v>311</v>
      </c>
      <c r="K1931" s="7" t="s">
        <v>311</v>
      </c>
      <c r="L1931" s="7" t="s">
        <v>17</v>
      </c>
      <c r="M1931" s="8" t="s">
        <v>5463</v>
      </c>
    </row>
    <row r="1932" spans="1:13">
      <c r="A1932" s="1">
        <v>1931</v>
      </c>
      <c r="B1932" s="1" t="str">
        <f t="shared" si="30"/>
        <v>11</v>
      </c>
      <c r="C1932" s="2">
        <v>5711405797</v>
      </c>
      <c r="D1932" s="4" t="s">
        <v>121</v>
      </c>
      <c r="E1932" s="5" t="s">
        <v>3790</v>
      </c>
      <c r="F1932" s="6" t="s">
        <v>570</v>
      </c>
      <c r="G1932" s="7" t="s">
        <v>119</v>
      </c>
      <c r="H1932" s="7" t="s">
        <v>254</v>
      </c>
      <c r="I1932" s="7"/>
      <c r="J1932" s="7" t="s">
        <v>311</v>
      </c>
      <c r="K1932" s="7" t="s">
        <v>311</v>
      </c>
      <c r="L1932" s="7" t="s">
        <v>17</v>
      </c>
      <c r="M1932" s="8" t="s">
        <v>5463</v>
      </c>
    </row>
    <row r="1933" spans="1:13">
      <c r="A1933" s="1">
        <v>1932</v>
      </c>
      <c r="B1933" s="1" t="str">
        <f t="shared" si="30"/>
        <v>11</v>
      </c>
      <c r="C1933" s="2">
        <v>5711405801</v>
      </c>
      <c r="D1933" s="4" t="s">
        <v>121</v>
      </c>
      <c r="E1933" s="5" t="s">
        <v>3791</v>
      </c>
      <c r="F1933" s="6" t="s">
        <v>3792</v>
      </c>
      <c r="G1933" s="7" t="s">
        <v>119</v>
      </c>
      <c r="H1933" s="7" t="s">
        <v>254</v>
      </c>
      <c r="I1933" s="7"/>
      <c r="J1933" s="7" t="s">
        <v>311</v>
      </c>
      <c r="K1933" s="7" t="s">
        <v>311</v>
      </c>
      <c r="L1933" s="7" t="s">
        <v>17</v>
      </c>
      <c r="M1933" s="8" t="s">
        <v>5463</v>
      </c>
    </row>
    <row r="1934" spans="1:13">
      <c r="A1934" s="1">
        <v>1933</v>
      </c>
      <c r="B1934" s="1" t="str">
        <f t="shared" si="30"/>
        <v>11</v>
      </c>
      <c r="C1934" s="2">
        <v>5611400966</v>
      </c>
      <c r="D1934" s="4" t="s">
        <v>121</v>
      </c>
      <c r="E1934" s="5" t="s">
        <v>3793</v>
      </c>
      <c r="F1934" s="6" t="s">
        <v>1163</v>
      </c>
      <c r="G1934" s="7" t="s">
        <v>119</v>
      </c>
      <c r="H1934" s="7" t="s">
        <v>254</v>
      </c>
      <c r="I1934" s="7"/>
      <c r="J1934" s="7" t="s">
        <v>311</v>
      </c>
      <c r="K1934" s="7" t="s">
        <v>311</v>
      </c>
      <c r="L1934" s="7" t="s">
        <v>17</v>
      </c>
      <c r="M1934" s="8" t="s">
        <v>5463</v>
      </c>
    </row>
    <row r="1935" spans="1:13">
      <c r="A1935" s="1">
        <v>1934</v>
      </c>
      <c r="B1935" s="1" t="str">
        <f t="shared" si="30"/>
        <v>11</v>
      </c>
      <c r="C1935" s="2">
        <v>5711401445</v>
      </c>
      <c r="D1935" s="4" t="s">
        <v>120</v>
      </c>
      <c r="E1935" s="5" t="s">
        <v>1007</v>
      </c>
      <c r="F1935" s="6" t="s">
        <v>3794</v>
      </c>
      <c r="G1935" s="7" t="s">
        <v>119</v>
      </c>
      <c r="H1935" s="7" t="s">
        <v>513</v>
      </c>
      <c r="I1935" s="7"/>
      <c r="J1935" s="7" t="s">
        <v>311</v>
      </c>
      <c r="K1935" s="7" t="s">
        <v>311</v>
      </c>
      <c r="L1935" s="7" t="s">
        <v>17</v>
      </c>
      <c r="M1935" s="8" t="s">
        <v>5463</v>
      </c>
    </row>
    <row r="1936" spans="1:13">
      <c r="A1936" s="1">
        <v>1935</v>
      </c>
      <c r="B1936" s="1" t="str">
        <f t="shared" si="30"/>
        <v>11</v>
      </c>
      <c r="C1936" s="2">
        <v>5711400464</v>
      </c>
      <c r="D1936" s="4" t="s">
        <v>121</v>
      </c>
      <c r="E1936" s="5" t="s">
        <v>185</v>
      </c>
      <c r="F1936" s="6" t="s">
        <v>3795</v>
      </c>
      <c r="G1936" s="7" t="s">
        <v>119</v>
      </c>
      <c r="H1936" s="7" t="s">
        <v>254</v>
      </c>
      <c r="I1936" s="7"/>
      <c r="J1936" s="7" t="s">
        <v>311</v>
      </c>
      <c r="K1936" s="7" t="s">
        <v>311</v>
      </c>
      <c r="L1936" s="7" t="s">
        <v>17</v>
      </c>
      <c r="M1936" s="8" t="s">
        <v>5463</v>
      </c>
    </row>
    <row r="1937" spans="1:13">
      <c r="A1937" s="1">
        <v>1936</v>
      </c>
      <c r="B1937" s="1" t="str">
        <f t="shared" si="30"/>
        <v>11</v>
      </c>
      <c r="C1937" s="2">
        <v>5711400518</v>
      </c>
      <c r="D1937" s="4" t="s">
        <v>121</v>
      </c>
      <c r="E1937" s="5" t="s">
        <v>1010</v>
      </c>
      <c r="F1937" s="6" t="s">
        <v>3796</v>
      </c>
      <c r="G1937" s="7" t="s">
        <v>119</v>
      </c>
      <c r="H1937" s="7" t="s">
        <v>254</v>
      </c>
      <c r="I1937" s="7"/>
      <c r="J1937" s="7" t="s">
        <v>311</v>
      </c>
      <c r="K1937" s="7" t="s">
        <v>311</v>
      </c>
      <c r="L1937" s="7" t="s">
        <v>17</v>
      </c>
      <c r="M1937" s="8" t="s">
        <v>5463</v>
      </c>
    </row>
    <row r="1938" spans="1:13">
      <c r="A1938" s="1">
        <v>1937</v>
      </c>
      <c r="B1938" s="1" t="str">
        <f t="shared" si="30"/>
        <v>11</v>
      </c>
      <c r="C1938" s="2">
        <v>5711400581</v>
      </c>
      <c r="D1938" s="4" t="s">
        <v>120</v>
      </c>
      <c r="E1938" s="5" t="s">
        <v>757</v>
      </c>
      <c r="F1938" s="6" t="s">
        <v>3797</v>
      </c>
      <c r="G1938" s="7" t="s">
        <v>119</v>
      </c>
      <c r="H1938" s="7" t="s">
        <v>445</v>
      </c>
      <c r="I1938" s="7"/>
      <c r="J1938" s="7" t="s">
        <v>311</v>
      </c>
      <c r="K1938" s="7" t="s">
        <v>311</v>
      </c>
      <c r="L1938" s="7" t="s">
        <v>17</v>
      </c>
      <c r="M1938" s="8" t="s">
        <v>5463</v>
      </c>
    </row>
    <row r="1939" spans="1:13">
      <c r="A1939" s="1">
        <v>1938</v>
      </c>
      <c r="B1939" s="1" t="str">
        <f t="shared" si="30"/>
        <v>11</v>
      </c>
      <c r="C1939" s="2">
        <v>5711400622</v>
      </c>
      <c r="D1939" s="4" t="s">
        <v>120</v>
      </c>
      <c r="E1939" s="5" t="s">
        <v>1406</v>
      </c>
      <c r="F1939" s="6" t="s">
        <v>2371</v>
      </c>
      <c r="G1939" s="7" t="s">
        <v>119</v>
      </c>
      <c r="H1939" s="7" t="s">
        <v>445</v>
      </c>
      <c r="I1939" s="7"/>
      <c r="J1939" s="7" t="s">
        <v>311</v>
      </c>
      <c r="K1939" s="7" t="s">
        <v>311</v>
      </c>
      <c r="L1939" s="7" t="s">
        <v>17</v>
      </c>
      <c r="M1939" s="8" t="s">
        <v>5463</v>
      </c>
    </row>
    <row r="1940" spans="1:13">
      <c r="A1940" s="1">
        <v>1939</v>
      </c>
      <c r="B1940" s="1" t="str">
        <f t="shared" si="30"/>
        <v>11</v>
      </c>
      <c r="C1940" s="2">
        <v>5611401606</v>
      </c>
      <c r="D1940" s="4" t="s">
        <v>121</v>
      </c>
      <c r="E1940" s="5" t="s">
        <v>3798</v>
      </c>
      <c r="F1940" s="6" t="s">
        <v>713</v>
      </c>
      <c r="G1940" s="7" t="s">
        <v>119</v>
      </c>
      <c r="H1940" s="7" t="s">
        <v>513</v>
      </c>
      <c r="I1940" s="7"/>
      <c r="J1940" s="7" t="s">
        <v>311</v>
      </c>
      <c r="K1940" s="7" t="s">
        <v>311</v>
      </c>
      <c r="L1940" s="7" t="s">
        <v>17</v>
      </c>
      <c r="M1940" s="8" t="s">
        <v>5463</v>
      </c>
    </row>
    <row r="1941" spans="1:13">
      <c r="A1941" s="1">
        <v>1940</v>
      </c>
      <c r="B1941" s="1" t="str">
        <f t="shared" si="30"/>
        <v>11</v>
      </c>
      <c r="C1941" s="2">
        <v>5611400869</v>
      </c>
      <c r="D1941" s="4" t="s">
        <v>120</v>
      </c>
      <c r="E1941" s="5" t="s">
        <v>794</v>
      </c>
      <c r="F1941" s="6" t="s">
        <v>3799</v>
      </c>
      <c r="G1941" s="7" t="s">
        <v>119</v>
      </c>
      <c r="H1941" s="7" t="s">
        <v>254</v>
      </c>
      <c r="I1941" s="7"/>
      <c r="J1941" s="7" t="s">
        <v>311</v>
      </c>
      <c r="K1941" s="7" t="s">
        <v>311</v>
      </c>
      <c r="L1941" s="7" t="s">
        <v>17</v>
      </c>
      <c r="M1941" s="8" t="s">
        <v>5463</v>
      </c>
    </row>
    <row r="1942" spans="1:13">
      <c r="A1942" s="1">
        <v>1941</v>
      </c>
      <c r="B1942" s="1" t="str">
        <f t="shared" si="30"/>
        <v>11</v>
      </c>
      <c r="C1942" s="2">
        <v>5711401454</v>
      </c>
      <c r="D1942" s="4" t="s">
        <v>120</v>
      </c>
      <c r="E1942" s="5" t="s">
        <v>1144</v>
      </c>
      <c r="F1942" s="6" t="s">
        <v>1090</v>
      </c>
      <c r="G1942" s="7" t="s">
        <v>119</v>
      </c>
      <c r="H1942" s="7" t="s">
        <v>513</v>
      </c>
      <c r="I1942" s="7"/>
      <c r="J1942" s="7" t="s">
        <v>311</v>
      </c>
      <c r="K1942" s="7" t="s">
        <v>311</v>
      </c>
      <c r="L1942" s="7" t="s">
        <v>17</v>
      </c>
      <c r="M1942" s="8" t="s">
        <v>5463</v>
      </c>
    </row>
    <row r="1943" spans="1:13">
      <c r="A1943" s="1">
        <v>1942</v>
      </c>
      <c r="B1943" s="1" t="str">
        <f t="shared" si="30"/>
        <v>11</v>
      </c>
      <c r="C1943" s="2">
        <v>5711401465</v>
      </c>
      <c r="D1943" s="4" t="s">
        <v>120</v>
      </c>
      <c r="E1943" s="5" t="s">
        <v>3800</v>
      </c>
      <c r="F1943" s="6" t="s">
        <v>3801</v>
      </c>
      <c r="G1943" s="7" t="s">
        <v>119</v>
      </c>
      <c r="H1943" s="7" t="s">
        <v>513</v>
      </c>
      <c r="I1943" s="7"/>
      <c r="J1943" s="7" t="s">
        <v>311</v>
      </c>
      <c r="K1943" s="7" t="s">
        <v>311</v>
      </c>
      <c r="L1943" s="7" t="s">
        <v>17</v>
      </c>
      <c r="M1943" s="8" t="s">
        <v>5463</v>
      </c>
    </row>
    <row r="1944" spans="1:13">
      <c r="A1944" s="1">
        <v>1943</v>
      </c>
      <c r="B1944" s="1" t="str">
        <f t="shared" si="30"/>
        <v>11</v>
      </c>
      <c r="C1944" s="2">
        <v>5711401478</v>
      </c>
      <c r="D1944" s="4" t="s">
        <v>120</v>
      </c>
      <c r="E1944" s="5" t="s">
        <v>1118</v>
      </c>
      <c r="F1944" s="6" t="s">
        <v>3802</v>
      </c>
      <c r="G1944" s="7" t="s">
        <v>119</v>
      </c>
      <c r="H1944" s="7" t="s">
        <v>513</v>
      </c>
      <c r="I1944" s="7"/>
      <c r="J1944" s="7" t="s">
        <v>311</v>
      </c>
      <c r="K1944" s="7" t="s">
        <v>311</v>
      </c>
      <c r="L1944" s="7" t="s">
        <v>17</v>
      </c>
      <c r="M1944" s="8" t="s">
        <v>5463</v>
      </c>
    </row>
    <row r="1945" spans="1:13">
      <c r="A1945" s="1">
        <v>1944</v>
      </c>
      <c r="B1945" s="1" t="str">
        <f t="shared" si="30"/>
        <v>11</v>
      </c>
      <c r="C1945" s="2">
        <v>5711401508</v>
      </c>
      <c r="D1945" s="4" t="s">
        <v>120</v>
      </c>
      <c r="E1945" s="5" t="s">
        <v>176</v>
      </c>
      <c r="F1945" s="6" t="s">
        <v>320</v>
      </c>
      <c r="G1945" s="7" t="s">
        <v>119</v>
      </c>
      <c r="H1945" s="7" t="s">
        <v>486</v>
      </c>
      <c r="I1945" s="7"/>
      <c r="J1945" s="7" t="s">
        <v>311</v>
      </c>
      <c r="K1945" s="7" t="s">
        <v>311</v>
      </c>
      <c r="L1945" s="7" t="s">
        <v>17</v>
      </c>
      <c r="M1945" s="8" t="s">
        <v>5463</v>
      </c>
    </row>
    <row r="1946" spans="1:13">
      <c r="A1946" s="1">
        <v>1945</v>
      </c>
      <c r="B1946" s="1" t="str">
        <f t="shared" si="30"/>
        <v>11</v>
      </c>
      <c r="C1946" s="2">
        <v>5711401537</v>
      </c>
      <c r="D1946" s="4" t="s">
        <v>120</v>
      </c>
      <c r="E1946" s="5" t="s">
        <v>981</v>
      </c>
      <c r="F1946" s="6" t="s">
        <v>3803</v>
      </c>
      <c r="G1946" s="7" t="s">
        <v>119</v>
      </c>
      <c r="H1946" s="7" t="s">
        <v>486</v>
      </c>
      <c r="I1946" s="7"/>
      <c r="J1946" s="7" t="s">
        <v>311</v>
      </c>
      <c r="K1946" s="7" t="s">
        <v>311</v>
      </c>
      <c r="L1946" s="7" t="s">
        <v>17</v>
      </c>
      <c r="M1946" s="8" t="s">
        <v>5463</v>
      </c>
    </row>
    <row r="1947" spans="1:13">
      <c r="A1947" s="1">
        <v>1946</v>
      </c>
      <c r="B1947" s="1" t="str">
        <f t="shared" si="30"/>
        <v>11</v>
      </c>
      <c r="C1947" s="2">
        <v>5711401544</v>
      </c>
      <c r="D1947" s="4" t="s">
        <v>120</v>
      </c>
      <c r="E1947" s="5" t="s">
        <v>3804</v>
      </c>
      <c r="F1947" s="6" t="s">
        <v>3805</v>
      </c>
      <c r="G1947" s="7" t="s">
        <v>119</v>
      </c>
      <c r="H1947" s="7" t="s">
        <v>486</v>
      </c>
      <c r="I1947" s="7"/>
      <c r="J1947" s="7" t="s">
        <v>311</v>
      </c>
      <c r="K1947" s="7" t="s">
        <v>311</v>
      </c>
      <c r="L1947" s="7" t="s">
        <v>17</v>
      </c>
      <c r="M1947" s="8" t="s">
        <v>5463</v>
      </c>
    </row>
    <row r="1948" spans="1:13">
      <c r="A1948" s="1">
        <v>1947</v>
      </c>
      <c r="B1948" s="1" t="str">
        <f t="shared" si="30"/>
        <v>11</v>
      </c>
      <c r="C1948" s="2">
        <v>5711401564</v>
      </c>
      <c r="D1948" s="4" t="s">
        <v>120</v>
      </c>
      <c r="E1948" s="5" t="s">
        <v>1021</v>
      </c>
      <c r="F1948" s="6" t="s">
        <v>3806</v>
      </c>
      <c r="G1948" s="7" t="s">
        <v>119</v>
      </c>
      <c r="H1948" s="7" t="s">
        <v>486</v>
      </c>
      <c r="I1948" s="7"/>
      <c r="J1948" s="7" t="s">
        <v>311</v>
      </c>
      <c r="K1948" s="7" t="s">
        <v>311</v>
      </c>
      <c r="L1948" s="7" t="s">
        <v>17</v>
      </c>
      <c r="M1948" s="8" t="s">
        <v>5463</v>
      </c>
    </row>
    <row r="1949" spans="1:13">
      <c r="A1949" s="1">
        <v>1948</v>
      </c>
      <c r="B1949" s="1" t="str">
        <f t="shared" si="30"/>
        <v>11</v>
      </c>
      <c r="C1949" s="2">
        <v>5711401582</v>
      </c>
      <c r="D1949" s="4" t="s">
        <v>120</v>
      </c>
      <c r="E1949" s="5" t="s">
        <v>3807</v>
      </c>
      <c r="F1949" s="6" t="s">
        <v>3405</v>
      </c>
      <c r="G1949" s="7" t="s">
        <v>119</v>
      </c>
      <c r="H1949" s="7" t="s">
        <v>486</v>
      </c>
      <c r="I1949" s="7"/>
      <c r="J1949" s="7" t="s">
        <v>311</v>
      </c>
      <c r="K1949" s="7" t="s">
        <v>311</v>
      </c>
      <c r="L1949" s="7" t="s">
        <v>17</v>
      </c>
      <c r="M1949" s="8" t="s">
        <v>5463</v>
      </c>
    </row>
    <row r="1950" spans="1:13">
      <c r="A1950" s="1">
        <v>1949</v>
      </c>
      <c r="B1950" s="1" t="str">
        <f t="shared" si="30"/>
        <v>11</v>
      </c>
      <c r="C1950" s="2">
        <v>5711401609</v>
      </c>
      <c r="D1950" s="4" t="s">
        <v>120</v>
      </c>
      <c r="E1950" s="5" t="s">
        <v>495</v>
      </c>
      <c r="F1950" s="6" t="s">
        <v>3808</v>
      </c>
      <c r="G1950" s="7" t="s">
        <v>119</v>
      </c>
      <c r="H1950" s="7" t="s">
        <v>486</v>
      </c>
      <c r="I1950" s="7"/>
      <c r="J1950" s="7" t="s">
        <v>311</v>
      </c>
      <c r="K1950" s="7" t="s">
        <v>311</v>
      </c>
      <c r="L1950" s="7" t="s">
        <v>17</v>
      </c>
      <c r="M1950" s="8" t="s">
        <v>5463</v>
      </c>
    </row>
    <row r="1951" spans="1:13">
      <c r="A1951" s="1">
        <v>1950</v>
      </c>
      <c r="B1951" s="1" t="str">
        <f t="shared" si="30"/>
        <v>11</v>
      </c>
      <c r="C1951" s="2">
        <v>5711401645</v>
      </c>
      <c r="D1951" s="4" t="s">
        <v>120</v>
      </c>
      <c r="E1951" s="5" t="s">
        <v>3809</v>
      </c>
      <c r="F1951" s="6" t="s">
        <v>3810</v>
      </c>
      <c r="G1951" s="7" t="s">
        <v>119</v>
      </c>
      <c r="H1951" s="7" t="s">
        <v>486</v>
      </c>
      <c r="I1951" s="7"/>
      <c r="J1951" s="7" t="s">
        <v>311</v>
      </c>
      <c r="K1951" s="7" t="s">
        <v>311</v>
      </c>
      <c r="L1951" s="7" t="s">
        <v>17</v>
      </c>
      <c r="M1951" s="8" t="s">
        <v>5463</v>
      </c>
    </row>
    <row r="1952" spans="1:13">
      <c r="A1952" s="1">
        <v>1951</v>
      </c>
      <c r="B1952" s="1" t="str">
        <f t="shared" si="30"/>
        <v>11</v>
      </c>
      <c r="C1952" s="2">
        <v>5711401665</v>
      </c>
      <c r="D1952" s="4" t="s">
        <v>120</v>
      </c>
      <c r="E1952" s="5" t="s">
        <v>2591</v>
      </c>
      <c r="F1952" s="6" t="s">
        <v>3811</v>
      </c>
      <c r="G1952" s="7" t="s">
        <v>119</v>
      </c>
      <c r="H1952" s="7" t="s">
        <v>486</v>
      </c>
      <c r="I1952" s="7"/>
      <c r="J1952" s="7" t="s">
        <v>311</v>
      </c>
      <c r="K1952" s="7" t="s">
        <v>311</v>
      </c>
      <c r="L1952" s="7" t="s">
        <v>17</v>
      </c>
      <c r="M1952" s="8" t="s">
        <v>5463</v>
      </c>
    </row>
    <row r="1953" spans="1:13">
      <c r="A1953" s="1">
        <v>1952</v>
      </c>
      <c r="B1953" s="1" t="str">
        <f t="shared" si="30"/>
        <v>11</v>
      </c>
      <c r="C1953" s="2">
        <v>5711403366</v>
      </c>
      <c r="D1953" s="4" t="s">
        <v>120</v>
      </c>
      <c r="E1953" s="5" t="s">
        <v>800</v>
      </c>
      <c r="F1953" s="6" t="s">
        <v>713</v>
      </c>
      <c r="G1953" s="7" t="s">
        <v>119</v>
      </c>
      <c r="H1953" s="7" t="s">
        <v>569</v>
      </c>
      <c r="I1953" s="7"/>
      <c r="J1953" s="7" t="s">
        <v>311</v>
      </c>
      <c r="K1953" s="7" t="s">
        <v>311</v>
      </c>
      <c r="L1953" s="7" t="s">
        <v>17</v>
      </c>
      <c r="M1953" s="8" t="s">
        <v>5463</v>
      </c>
    </row>
    <row r="1954" spans="1:13">
      <c r="A1954" s="1">
        <v>1953</v>
      </c>
      <c r="B1954" s="1" t="str">
        <f t="shared" si="30"/>
        <v>11</v>
      </c>
      <c r="C1954" s="2">
        <v>5711403407</v>
      </c>
      <c r="D1954" s="4" t="s">
        <v>120</v>
      </c>
      <c r="E1954" s="5" t="s">
        <v>273</v>
      </c>
      <c r="F1954" s="6" t="s">
        <v>1032</v>
      </c>
      <c r="G1954" s="7" t="s">
        <v>119</v>
      </c>
      <c r="H1954" s="7" t="s">
        <v>569</v>
      </c>
      <c r="I1954" s="7"/>
      <c r="J1954" s="7" t="s">
        <v>311</v>
      </c>
      <c r="K1954" s="7" t="s">
        <v>311</v>
      </c>
      <c r="L1954" s="7" t="s">
        <v>17</v>
      </c>
      <c r="M1954" s="8" t="s">
        <v>5463</v>
      </c>
    </row>
    <row r="1955" spans="1:13">
      <c r="A1955" s="1">
        <v>1954</v>
      </c>
      <c r="B1955" s="1" t="str">
        <f t="shared" si="30"/>
        <v>11</v>
      </c>
      <c r="C1955" s="2">
        <v>5711403498</v>
      </c>
      <c r="D1955" s="4" t="s">
        <v>121</v>
      </c>
      <c r="E1955" s="5" t="s">
        <v>672</v>
      </c>
      <c r="F1955" s="6" t="s">
        <v>896</v>
      </c>
      <c r="G1955" s="7" t="s">
        <v>119</v>
      </c>
      <c r="H1955" s="7" t="s">
        <v>569</v>
      </c>
      <c r="I1955" s="7"/>
      <c r="J1955" s="7" t="s">
        <v>311</v>
      </c>
      <c r="K1955" s="7" t="s">
        <v>311</v>
      </c>
      <c r="L1955" s="7" t="s">
        <v>17</v>
      </c>
      <c r="M1955" s="8" t="s">
        <v>5463</v>
      </c>
    </row>
    <row r="1956" spans="1:13">
      <c r="A1956" s="1">
        <v>1955</v>
      </c>
      <c r="B1956" s="1" t="str">
        <f t="shared" si="30"/>
        <v>11</v>
      </c>
      <c r="C1956" s="2">
        <v>5711403506</v>
      </c>
      <c r="D1956" s="4" t="s">
        <v>121</v>
      </c>
      <c r="E1956" s="5" t="s">
        <v>675</v>
      </c>
      <c r="F1956" s="6" t="s">
        <v>3812</v>
      </c>
      <c r="G1956" s="7" t="s">
        <v>119</v>
      </c>
      <c r="H1956" s="7" t="s">
        <v>569</v>
      </c>
      <c r="I1956" s="7"/>
      <c r="J1956" s="7" t="s">
        <v>311</v>
      </c>
      <c r="K1956" s="7" t="s">
        <v>311</v>
      </c>
      <c r="L1956" s="7" t="s">
        <v>17</v>
      </c>
      <c r="M1956" s="8" t="s">
        <v>5463</v>
      </c>
    </row>
    <row r="1957" spans="1:13">
      <c r="A1957" s="1">
        <v>1956</v>
      </c>
      <c r="B1957" s="1" t="str">
        <f t="shared" si="30"/>
        <v>11</v>
      </c>
      <c r="C1957" s="2">
        <v>5711404945</v>
      </c>
      <c r="D1957" s="4" t="s">
        <v>120</v>
      </c>
      <c r="E1957" s="5" t="s">
        <v>3813</v>
      </c>
      <c r="F1957" s="6" t="s">
        <v>3814</v>
      </c>
      <c r="G1957" s="7" t="s">
        <v>119</v>
      </c>
      <c r="H1957" s="7" t="s">
        <v>581</v>
      </c>
      <c r="I1957" s="7"/>
      <c r="J1957" s="7" t="s">
        <v>311</v>
      </c>
      <c r="K1957" s="7" t="s">
        <v>311</v>
      </c>
      <c r="L1957" s="7" t="s">
        <v>17</v>
      </c>
      <c r="M1957" s="8" t="s">
        <v>5463</v>
      </c>
    </row>
    <row r="1958" spans="1:13">
      <c r="A1958" s="1">
        <v>1957</v>
      </c>
      <c r="B1958" s="1" t="str">
        <f t="shared" si="30"/>
        <v>11</v>
      </c>
      <c r="C1958" s="2">
        <v>5711404965</v>
      </c>
      <c r="D1958" s="4" t="s">
        <v>120</v>
      </c>
      <c r="E1958" s="5" t="s">
        <v>3815</v>
      </c>
      <c r="F1958" s="6" t="s">
        <v>3816</v>
      </c>
      <c r="G1958" s="7" t="s">
        <v>119</v>
      </c>
      <c r="H1958" s="7" t="s">
        <v>581</v>
      </c>
      <c r="I1958" s="7"/>
      <c r="J1958" s="7" t="s">
        <v>311</v>
      </c>
      <c r="K1958" s="7" t="s">
        <v>311</v>
      </c>
      <c r="L1958" s="7" t="s">
        <v>17</v>
      </c>
      <c r="M1958" s="8" t="s">
        <v>5463</v>
      </c>
    </row>
    <row r="1959" spans="1:13">
      <c r="A1959" s="1">
        <v>1958</v>
      </c>
      <c r="B1959" s="1" t="str">
        <f t="shared" si="30"/>
        <v>11</v>
      </c>
      <c r="C1959" s="2">
        <v>5711404983</v>
      </c>
      <c r="D1959" s="4" t="s">
        <v>120</v>
      </c>
      <c r="E1959" s="5" t="s">
        <v>3817</v>
      </c>
      <c r="F1959" s="6" t="s">
        <v>3818</v>
      </c>
      <c r="G1959" s="7" t="s">
        <v>119</v>
      </c>
      <c r="H1959" s="7" t="s">
        <v>581</v>
      </c>
      <c r="I1959" s="7"/>
      <c r="J1959" s="7" t="s">
        <v>311</v>
      </c>
      <c r="K1959" s="7" t="s">
        <v>311</v>
      </c>
      <c r="L1959" s="7" t="s">
        <v>17</v>
      </c>
      <c r="M1959" s="8" t="s">
        <v>5463</v>
      </c>
    </row>
    <row r="1960" spans="1:13">
      <c r="A1960" s="1">
        <v>1959</v>
      </c>
      <c r="B1960" s="1" t="str">
        <f t="shared" si="30"/>
        <v>11</v>
      </c>
      <c r="C1960" s="2">
        <v>5711405021</v>
      </c>
      <c r="D1960" s="4" t="s">
        <v>121</v>
      </c>
      <c r="E1960" s="5" t="s">
        <v>3819</v>
      </c>
      <c r="F1960" s="6" t="s">
        <v>2423</v>
      </c>
      <c r="G1960" s="7" t="s">
        <v>119</v>
      </c>
      <c r="H1960" s="7" t="s">
        <v>581</v>
      </c>
      <c r="I1960" s="7"/>
      <c r="J1960" s="7" t="s">
        <v>311</v>
      </c>
      <c r="K1960" s="7" t="s">
        <v>311</v>
      </c>
      <c r="L1960" s="7" t="s">
        <v>17</v>
      </c>
      <c r="M1960" s="8" t="s">
        <v>5463</v>
      </c>
    </row>
    <row r="1961" spans="1:13">
      <c r="A1961" s="1">
        <v>1960</v>
      </c>
      <c r="B1961" s="1" t="str">
        <f t="shared" si="30"/>
        <v>11</v>
      </c>
      <c r="C1961" s="2">
        <v>5711405063</v>
      </c>
      <c r="D1961" s="4" t="s">
        <v>120</v>
      </c>
      <c r="E1961" s="5" t="s">
        <v>127</v>
      </c>
      <c r="F1961" s="6" t="s">
        <v>849</v>
      </c>
      <c r="G1961" s="7" t="s">
        <v>119</v>
      </c>
      <c r="H1961" s="7" t="s">
        <v>581</v>
      </c>
      <c r="I1961" s="7"/>
      <c r="J1961" s="7" t="s">
        <v>311</v>
      </c>
      <c r="K1961" s="7" t="s">
        <v>311</v>
      </c>
      <c r="L1961" s="7" t="s">
        <v>17</v>
      </c>
      <c r="M1961" s="8" t="s">
        <v>5463</v>
      </c>
    </row>
    <row r="1962" spans="1:13">
      <c r="A1962" s="1">
        <v>1961</v>
      </c>
      <c r="B1962" s="1" t="str">
        <f t="shared" si="30"/>
        <v>11</v>
      </c>
      <c r="C1962" s="2">
        <v>5711405164</v>
      </c>
      <c r="D1962" s="4" t="s">
        <v>120</v>
      </c>
      <c r="E1962" s="5" t="s">
        <v>1856</v>
      </c>
      <c r="F1962" s="6" t="s">
        <v>3820</v>
      </c>
      <c r="G1962" s="7" t="s">
        <v>119</v>
      </c>
      <c r="H1962" s="7" t="s">
        <v>596</v>
      </c>
      <c r="I1962" s="7"/>
      <c r="J1962" s="7" t="s">
        <v>311</v>
      </c>
      <c r="K1962" s="7" t="s">
        <v>311</v>
      </c>
      <c r="L1962" s="7" t="s">
        <v>17</v>
      </c>
      <c r="M1962" s="8" t="s">
        <v>5463</v>
      </c>
    </row>
    <row r="1963" spans="1:13">
      <c r="A1963" s="1">
        <v>1962</v>
      </c>
      <c r="B1963" s="1" t="str">
        <f t="shared" si="30"/>
        <v>11</v>
      </c>
      <c r="C1963" s="2">
        <v>5711401678</v>
      </c>
      <c r="D1963" s="4" t="s">
        <v>120</v>
      </c>
      <c r="E1963" s="5" t="s">
        <v>3821</v>
      </c>
      <c r="F1963" s="6" t="s">
        <v>3822</v>
      </c>
      <c r="G1963" s="7" t="s">
        <v>119</v>
      </c>
      <c r="H1963" s="7" t="s">
        <v>486</v>
      </c>
      <c r="I1963" s="7"/>
      <c r="J1963" s="7" t="s">
        <v>311</v>
      </c>
      <c r="K1963" s="7" t="s">
        <v>311</v>
      </c>
      <c r="L1963" s="7" t="s">
        <v>17</v>
      </c>
      <c r="M1963" s="8" t="s">
        <v>5463</v>
      </c>
    </row>
    <row r="1964" spans="1:13">
      <c r="A1964" s="1">
        <v>1963</v>
      </c>
      <c r="B1964" s="1" t="str">
        <f t="shared" si="30"/>
        <v>11</v>
      </c>
      <c r="C1964" s="2">
        <v>5711401690</v>
      </c>
      <c r="D1964" s="4" t="s">
        <v>120</v>
      </c>
      <c r="E1964" s="5" t="s">
        <v>796</v>
      </c>
      <c r="F1964" s="6" t="s">
        <v>1045</v>
      </c>
      <c r="G1964" s="7" t="s">
        <v>119</v>
      </c>
      <c r="H1964" s="7" t="s">
        <v>486</v>
      </c>
      <c r="I1964" s="7"/>
      <c r="J1964" s="7" t="s">
        <v>311</v>
      </c>
      <c r="K1964" s="7" t="s">
        <v>311</v>
      </c>
      <c r="L1964" s="7" t="s">
        <v>17</v>
      </c>
      <c r="M1964" s="8" t="s">
        <v>5463</v>
      </c>
    </row>
    <row r="1965" spans="1:13">
      <c r="A1965" s="1">
        <v>1964</v>
      </c>
      <c r="B1965" s="1" t="str">
        <f t="shared" si="30"/>
        <v>11</v>
      </c>
      <c r="C1965" s="2">
        <v>5711401713</v>
      </c>
      <c r="D1965" s="4" t="s">
        <v>120</v>
      </c>
      <c r="E1965" s="5" t="s">
        <v>3823</v>
      </c>
      <c r="F1965" s="6" t="s">
        <v>3824</v>
      </c>
      <c r="G1965" s="7" t="s">
        <v>119</v>
      </c>
      <c r="H1965" s="7" t="s">
        <v>486</v>
      </c>
      <c r="I1965" s="7"/>
      <c r="J1965" s="7" t="s">
        <v>311</v>
      </c>
      <c r="K1965" s="7" t="s">
        <v>311</v>
      </c>
      <c r="L1965" s="7" t="s">
        <v>17</v>
      </c>
      <c r="M1965" s="8" t="s">
        <v>5463</v>
      </c>
    </row>
    <row r="1966" spans="1:13">
      <c r="A1966" s="1">
        <v>1965</v>
      </c>
      <c r="B1966" s="1" t="str">
        <f t="shared" si="30"/>
        <v>11</v>
      </c>
      <c r="C1966" s="2">
        <v>5711401726</v>
      </c>
      <c r="D1966" s="4" t="s">
        <v>120</v>
      </c>
      <c r="E1966" s="5" t="s">
        <v>3825</v>
      </c>
      <c r="F1966" s="6" t="s">
        <v>3567</v>
      </c>
      <c r="G1966" s="7" t="s">
        <v>119</v>
      </c>
      <c r="H1966" s="7" t="s">
        <v>486</v>
      </c>
      <c r="I1966" s="7"/>
      <c r="J1966" s="7" t="s">
        <v>311</v>
      </c>
      <c r="K1966" s="7" t="s">
        <v>311</v>
      </c>
      <c r="L1966" s="7" t="s">
        <v>17</v>
      </c>
      <c r="M1966" s="8" t="s">
        <v>5463</v>
      </c>
    </row>
    <row r="1967" spans="1:13">
      <c r="A1967" s="1">
        <v>1966</v>
      </c>
      <c r="B1967" s="1" t="str">
        <f t="shared" si="30"/>
        <v>11</v>
      </c>
      <c r="C1967" s="2">
        <v>5711401748</v>
      </c>
      <c r="D1967" s="4" t="s">
        <v>120</v>
      </c>
      <c r="E1967" s="5" t="s">
        <v>3826</v>
      </c>
      <c r="F1967" s="6" t="s">
        <v>3827</v>
      </c>
      <c r="G1967" s="7" t="s">
        <v>119</v>
      </c>
      <c r="H1967" s="7" t="s">
        <v>486</v>
      </c>
      <c r="I1967" s="7"/>
      <c r="J1967" s="7" t="s">
        <v>311</v>
      </c>
      <c r="K1967" s="7" t="s">
        <v>311</v>
      </c>
      <c r="L1967" s="7" t="s">
        <v>17</v>
      </c>
      <c r="M1967" s="8" t="s">
        <v>5463</v>
      </c>
    </row>
    <row r="1968" spans="1:13">
      <c r="A1968" s="1">
        <v>1967</v>
      </c>
      <c r="B1968" s="1" t="str">
        <f t="shared" si="30"/>
        <v>11</v>
      </c>
      <c r="C1968" s="2">
        <v>5711401757</v>
      </c>
      <c r="D1968" s="4" t="s">
        <v>121</v>
      </c>
      <c r="E1968" s="5" t="s">
        <v>3828</v>
      </c>
      <c r="F1968" s="6" t="s">
        <v>3829</v>
      </c>
      <c r="G1968" s="7" t="s">
        <v>119</v>
      </c>
      <c r="H1968" s="7" t="s">
        <v>486</v>
      </c>
      <c r="I1968" s="7"/>
      <c r="J1968" s="7" t="s">
        <v>311</v>
      </c>
      <c r="K1968" s="7" t="s">
        <v>311</v>
      </c>
      <c r="L1968" s="7" t="s">
        <v>17</v>
      </c>
      <c r="M1968" s="8" t="s">
        <v>5463</v>
      </c>
    </row>
    <row r="1969" spans="1:13">
      <c r="A1969" s="1">
        <v>1968</v>
      </c>
      <c r="B1969" s="1" t="str">
        <f t="shared" si="30"/>
        <v>11</v>
      </c>
      <c r="C1969" s="2">
        <v>5711401818</v>
      </c>
      <c r="D1969" s="4" t="s">
        <v>120</v>
      </c>
      <c r="E1969" s="5" t="s">
        <v>3830</v>
      </c>
      <c r="F1969" s="6" t="s">
        <v>3831</v>
      </c>
      <c r="G1969" s="7" t="s">
        <v>119</v>
      </c>
      <c r="H1969" s="7" t="s">
        <v>486</v>
      </c>
      <c r="I1969" s="7"/>
      <c r="J1969" s="7" t="s">
        <v>311</v>
      </c>
      <c r="K1969" s="7" t="s">
        <v>311</v>
      </c>
      <c r="L1969" s="7" t="s">
        <v>17</v>
      </c>
      <c r="M1969" s="8" t="s">
        <v>5463</v>
      </c>
    </row>
    <row r="1970" spans="1:13">
      <c r="A1970" s="1">
        <v>1969</v>
      </c>
      <c r="B1970" s="1" t="str">
        <f t="shared" si="30"/>
        <v>11</v>
      </c>
      <c r="C1970" s="2">
        <v>5711401821</v>
      </c>
      <c r="D1970" s="4" t="s">
        <v>120</v>
      </c>
      <c r="E1970" s="5" t="s">
        <v>615</v>
      </c>
      <c r="F1970" s="6" t="s">
        <v>3832</v>
      </c>
      <c r="G1970" s="7" t="s">
        <v>119</v>
      </c>
      <c r="H1970" s="7" t="s">
        <v>486</v>
      </c>
      <c r="I1970" s="7"/>
      <c r="J1970" s="7" t="s">
        <v>311</v>
      </c>
      <c r="K1970" s="7" t="s">
        <v>311</v>
      </c>
      <c r="L1970" s="7" t="s">
        <v>17</v>
      </c>
      <c r="M1970" s="8" t="s">
        <v>5463</v>
      </c>
    </row>
    <row r="1971" spans="1:13">
      <c r="A1971" s="1">
        <v>1970</v>
      </c>
      <c r="B1971" s="1" t="str">
        <f t="shared" si="30"/>
        <v>11</v>
      </c>
      <c r="C1971" s="2">
        <v>5711401836</v>
      </c>
      <c r="D1971" s="4" t="s">
        <v>120</v>
      </c>
      <c r="E1971" s="5" t="s">
        <v>3833</v>
      </c>
      <c r="F1971" s="6" t="s">
        <v>3834</v>
      </c>
      <c r="G1971" s="7" t="s">
        <v>119</v>
      </c>
      <c r="H1971" s="7" t="s">
        <v>486</v>
      </c>
      <c r="I1971" s="7"/>
      <c r="J1971" s="7" t="s">
        <v>311</v>
      </c>
      <c r="K1971" s="7" t="s">
        <v>311</v>
      </c>
      <c r="L1971" s="7" t="s">
        <v>17</v>
      </c>
      <c r="M1971" s="8" t="s">
        <v>5463</v>
      </c>
    </row>
    <row r="1972" spans="1:13">
      <c r="A1972" s="1">
        <v>1971</v>
      </c>
      <c r="B1972" s="1" t="str">
        <f t="shared" si="30"/>
        <v>11</v>
      </c>
      <c r="C1972" s="2">
        <v>5711401863</v>
      </c>
      <c r="D1972" s="4" t="s">
        <v>121</v>
      </c>
      <c r="E1972" s="5" t="s">
        <v>863</v>
      </c>
      <c r="F1972" s="6" t="s">
        <v>3835</v>
      </c>
      <c r="G1972" s="7" t="s">
        <v>119</v>
      </c>
      <c r="H1972" s="7" t="s">
        <v>486</v>
      </c>
      <c r="I1972" s="7"/>
      <c r="J1972" s="7" t="s">
        <v>311</v>
      </c>
      <c r="K1972" s="7" t="s">
        <v>311</v>
      </c>
      <c r="L1972" s="7" t="s">
        <v>17</v>
      </c>
      <c r="M1972" s="8" t="s">
        <v>5463</v>
      </c>
    </row>
    <row r="1973" spans="1:13">
      <c r="A1973" s="1">
        <v>1972</v>
      </c>
      <c r="B1973" s="1" t="str">
        <f t="shared" si="30"/>
        <v>11</v>
      </c>
      <c r="C1973" s="2">
        <v>5711401876</v>
      </c>
      <c r="D1973" s="4" t="s">
        <v>121</v>
      </c>
      <c r="E1973" s="5" t="s">
        <v>1111</v>
      </c>
      <c r="F1973" s="6" t="s">
        <v>3836</v>
      </c>
      <c r="G1973" s="7" t="s">
        <v>119</v>
      </c>
      <c r="H1973" s="7" t="s">
        <v>486</v>
      </c>
      <c r="I1973" s="7"/>
      <c r="J1973" s="7" t="s">
        <v>311</v>
      </c>
      <c r="K1973" s="7" t="s">
        <v>311</v>
      </c>
      <c r="L1973" s="7" t="s">
        <v>17</v>
      </c>
      <c r="M1973" s="8" t="s">
        <v>5463</v>
      </c>
    </row>
    <row r="1974" spans="1:13">
      <c r="A1974" s="1">
        <v>1973</v>
      </c>
      <c r="B1974" s="1" t="str">
        <f t="shared" si="30"/>
        <v>11</v>
      </c>
      <c r="C1974" s="2">
        <v>5711403636</v>
      </c>
      <c r="D1974" s="4" t="s">
        <v>120</v>
      </c>
      <c r="E1974" s="5" t="s">
        <v>510</v>
      </c>
      <c r="F1974" s="6" t="s">
        <v>3837</v>
      </c>
      <c r="G1974" s="7" t="s">
        <v>119</v>
      </c>
      <c r="H1974" s="7" t="s">
        <v>581</v>
      </c>
      <c r="I1974" s="7"/>
      <c r="J1974" s="7" t="s">
        <v>311</v>
      </c>
      <c r="K1974" s="7" t="s">
        <v>311</v>
      </c>
      <c r="L1974" s="7" t="s">
        <v>17</v>
      </c>
      <c r="M1974" s="8" t="s">
        <v>5463</v>
      </c>
    </row>
    <row r="1975" spans="1:13">
      <c r="A1975" s="1">
        <v>1974</v>
      </c>
      <c r="B1975" s="1" t="str">
        <f t="shared" si="30"/>
        <v>11</v>
      </c>
      <c r="C1975" s="2">
        <v>5711403652</v>
      </c>
      <c r="D1975" s="4" t="s">
        <v>120</v>
      </c>
      <c r="E1975" s="5" t="s">
        <v>213</v>
      </c>
      <c r="F1975" s="6" t="s">
        <v>3838</v>
      </c>
      <c r="G1975" s="7" t="s">
        <v>119</v>
      </c>
      <c r="H1975" s="7" t="s">
        <v>581</v>
      </c>
      <c r="I1975" s="7"/>
      <c r="J1975" s="7" t="s">
        <v>311</v>
      </c>
      <c r="K1975" s="7" t="s">
        <v>311</v>
      </c>
      <c r="L1975" s="7" t="s">
        <v>17</v>
      </c>
      <c r="M1975" s="8" t="s">
        <v>5463</v>
      </c>
    </row>
    <row r="1976" spans="1:13">
      <c r="A1976" s="1">
        <v>1975</v>
      </c>
      <c r="B1976" s="1" t="str">
        <f t="shared" si="30"/>
        <v>11</v>
      </c>
      <c r="C1976" s="2">
        <v>5711403663</v>
      </c>
      <c r="D1976" s="4" t="s">
        <v>120</v>
      </c>
      <c r="E1976" s="5" t="s">
        <v>161</v>
      </c>
      <c r="F1976" s="6" t="s">
        <v>3839</v>
      </c>
      <c r="G1976" s="7" t="s">
        <v>119</v>
      </c>
      <c r="H1976" s="7" t="s">
        <v>581</v>
      </c>
      <c r="I1976" s="7"/>
      <c r="J1976" s="7" t="s">
        <v>311</v>
      </c>
      <c r="K1976" s="7" t="s">
        <v>311</v>
      </c>
      <c r="L1976" s="7" t="s">
        <v>17</v>
      </c>
      <c r="M1976" s="8" t="s">
        <v>5463</v>
      </c>
    </row>
    <row r="1977" spans="1:13">
      <c r="A1977" s="1">
        <v>1976</v>
      </c>
      <c r="B1977" s="1" t="str">
        <f t="shared" si="30"/>
        <v>11</v>
      </c>
      <c r="C1977" s="2">
        <v>5711403700</v>
      </c>
      <c r="D1977" s="4" t="s">
        <v>120</v>
      </c>
      <c r="E1977" s="5" t="s">
        <v>3840</v>
      </c>
      <c r="F1977" s="6" t="s">
        <v>3841</v>
      </c>
      <c r="G1977" s="7" t="s">
        <v>119</v>
      </c>
      <c r="H1977" s="7" t="s">
        <v>596</v>
      </c>
      <c r="I1977" s="7"/>
      <c r="J1977" s="7" t="s">
        <v>311</v>
      </c>
      <c r="K1977" s="7" t="s">
        <v>311</v>
      </c>
      <c r="L1977" s="7" t="s">
        <v>17</v>
      </c>
      <c r="M1977" s="8" t="s">
        <v>5463</v>
      </c>
    </row>
    <row r="1978" spans="1:13">
      <c r="A1978" s="1">
        <v>1977</v>
      </c>
      <c r="B1978" s="1" t="str">
        <f t="shared" si="30"/>
        <v>11</v>
      </c>
      <c r="C1978" s="2">
        <v>5711403724</v>
      </c>
      <c r="D1978" s="4" t="s">
        <v>120</v>
      </c>
      <c r="E1978" s="5" t="s">
        <v>412</v>
      </c>
      <c r="F1978" s="6" t="s">
        <v>647</v>
      </c>
      <c r="G1978" s="7" t="s">
        <v>119</v>
      </c>
      <c r="H1978" s="7" t="s">
        <v>596</v>
      </c>
      <c r="I1978" s="7"/>
      <c r="J1978" s="7" t="s">
        <v>311</v>
      </c>
      <c r="K1978" s="7" t="s">
        <v>311</v>
      </c>
      <c r="L1978" s="7" t="s">
        <v>17</v>
      </c>
      <c r="M1978" s="8" t="s">
        <v>5463</v>
      </c>
    </row>
    <row r="1979" spans="1:13">
      <c r="A1979" s="1">
        <v>1978</v>
      </c>
      <c r="B1979" s="1" t="str">
        <f t="shared" si="30"/>
        <v>11</v>
      </c>
      <c r="C1979" s="2">
        <v>5711403755</v>
      </c>
      <c r="D1979" s="4" t="s">
        <v>120</v>
      </c>
      <c r="E1979" s="5" t="s">
        <v>134</v>
      </c>
      <c r="F1979" s="6" t="s">
        <v>3842</v>
      </c>
      <c r="G1979" s="7" t="s">
        <v>119</v>
      </c>
      <c r="H1979" s="7" t="s">
        <v>596</v>
      </c>
      <c r="I1979" s="7"/>
      <c r="J1979" s="7" t="s">
        <v>311</v>
      </c>
      <c r="K1979" s="7" t="s">
        <v>311</v>
      </c>
      <c r="L1979" s="7" t="s">
        <v>17</v>
      </c>
      <c r="M1979" s="8" t="s">
        <v>5463</v>
      </c>
    </row>
    <row r="1980" spans="1:13">
      <c r="A1980" s="1">
        <v>1979</v>
      </c>
      <c r="B1980" s="1" t="str">
        <f t="shared" si="30"/>
        <v>11</v>
      </c>
      <c r="C1980" s="2">
        <v>5711403784</v>
      </c>
      <c r="D1980" s="4" t="s">
        <v>121</v>
      </c>
      <c r="E1980" s="5" t="s">
        <v>698</v>
      </c>
      <c r="F1980" s="6" t="s">
        <v>3843</v>
      </c>
      <c r="G1980" s="7" t="s">
        <v>119</v>
      </c>
      <c r="H1980" s="7" t="s">
        <v>596</v>
      </c>
      <c r="I1980" s="7"/>
      <c r="J1980" s="7" t="s">
        <v>311</v>
      </c>
      <c r="K1980" s="7" t="s">
        <v>311</v>
      </c>
      <c r="L1980" s="7" t="s">
        <v>17</v>
      </c>
      <c r="M1980" s="8" t="s">
        <v>5463</v>
      </c>
    </row>
    <row r="1981" spans="1:13">
      <c r="A1981" s="1">
        <v>1980</v>
      </c>
      <c r="B1981" s="1" t="str">
        <f t="shared" si="30"/>
        <v>11</v>
      </c>
      <c r="C1981" s="2">
        <v>5711405177</v>
      </c>
      <c r="D1981" s="4" t="s">
        <v>120</v>
      </c>
      <c r="E1981" s="5" t="s">
        <v>2167</v>
      </c>
      <c r="F1981" s="6" t="s">
        <v>3844</v>
      </c>
      <c r="G1981" s="7" t="s">
        <v>119</v>
      </c>
      <c r="H1981" s="7" t="s">
        <v>596</v>
      </c>
      <c r="I1981" s="7"/>
      <c r="J1981" s="7" t="s">
        <v>311</v>
      </c>
      <c r="K1981" s="7" t="s">
        <v>311</v>
      </c>
      <c r="L1981" s="7" t="s">
        <v>17</v>
      </c>
      <c r="M1981" s="8" t="s">
        <v>5463</v>
      </c>
    </row>
    <row r="1982" spans="1:13">
      <c r="A1982" s="1">
        <v>1981</v>
      </c>
      <c r="B1982" s="1" t="str">
        <f t="shared" si="30"/>
        <v>11</v>
      </c>
      <c r="C1982" s="2">
        <v>5711405201</v>
      </c>
      <c r="D1982" s="4" t="s">
        <v>120</v>
      </c>
      <c r="E1982" s="5" t="s">
        <v>268</v>
      </c>
      <c r="F1982" s="6" t="s">
        <v>3845</v>
      </c>
      <c r="G1982" s="7" t="s">
        <v>119</v>
      </c>
      <c r="H1982" s="7" t="s">
        <v>596</v>
      </c>
      <c r="I1982" s="7"/>
      <c r="J1982" s="7" t="s">
        <v>311</v>
      </c>
      <c r="K1982" s="7" t="s">
        <v>311</v>
      </c>
      <c r="L1982" s="7" t="s">
        <v>17</v>
      </c>
      <c r="M1982" s="8" t="s">
        <v>5463</v>
      </c>
    </row>
    <row r="1983" spans="1:13">
      <c r="A1983" s="1">
        <v>1982</v>
      </c>
      <c r="B1983" s="1" t="str">
        <f t="shared" si="30"/>
        <v>11</v>
      </c>
      <c r="C1983" s="2">
        <v>5711405225</v>
      </c>
      <c r="D1983" s="4" t="s">
        <v>120</v>
      </c>
      <c r="E1983" s="5" t="s">
        <v>3846</v>
      </c>
      <c r="F1983" s="6" t="s">
        <v>2475</v>
      </c>
      <c r="G1983" s="7" t="s">
        <v>119</v>
      </c>
      <c r="H1983" s="7" t="s">
        <v>596</v>
      </c>
      <c r="I1983" s="7"/>
      <c r="J1983" s="7" t="s">
        <v>311</v>
      </c>
      <c r="K1983" s="7" t="s">
        <v>311</v>
      </c>
      <c r="L1983" s="7" t="s">
        <v>17</v>
      </c>
      <c r="M1983" s="8" t="s">
        <v>5463</v>
      </c>
    </row>
    <row r="1984" spans="1:13">
      <c r="A1984" s="1">
        <v>1983</v>
      </c>
      <c r="B1984" s="1" t="str">
        <f t="shared" si="30"/>
        <v>11</v>
      </c>
      <c r="C1984" s="2">
        <v>5711405247</v>
      </c>
      <c r="D1984" s="4" t="s">
        <v>120</v>
      </c>
      <c r="E1984" s="5" t="s">
        <v>3847</v>
      </c>
      <c r="F1984" s="6" t="s">
        <v>3848</v>
      </c>
      <c r="G1984" s="7" t="s">
        <v>119</v>
      </c>
      <c r="H1984" s="7" t="s">
        <v>596</v>
      </c>
      <c r="I1984" s="7"/>
      <c r="J1984" s="7" t="s">
        <v>311</v>
      </c>
      <c r="K1984" s="7" t="s">
        <v>311</v>
      </c>
      <c r="L1984" s="7" t="s">
        <v>17</v>
      </c>
      <c r="M1984" s="8" t="s">
        <v>5463</v>
      </c>
    </row>
    <row r="1985" spans="1:13">
      <c r="A1985" s="1">
        <v>1984</v>
      </c>
      <c r="B1985" s="1" t="str">
        <f t="shared" si="30"/>
        <v>11</v>
      </c>
      <c r="C1985" s="2">
        <v>5711405270</v>
      </c>
      <c r="D1985" s="4" t="s">
        <v>120</v>
      </c>
      <c r="E1985" s="5" t="s">
        <v>394</v>
      </c>
      <c r="F1985" s="6" t="s">
        <v>3849</v>
      </c>
      <c r="G1985" s="7" t="s">
        <v>119</v>
      </c>
      <c r="H1985" s="7" t="s">
        <v>596</v>
      </c>
      <c r="I1985" s="7"/>
      <c r="J1985" s="7" t="s">
        <v>311</v>
      </c>
      <c r="K1985" s="7" t="s">
        <v>311</v>
      </c>
      <c r="L1985" s="7" t="s">
        <v>17</v>
      </c>
      <c r="M1985" s="8" t="s">
        <v>5463</v>
      </c>
    </row>
    <row r="1986" spans="1:13">
      <c r="A1986" s="1">
        <v>1985</v>
      </c>
      <c r="B1986" s="1" t="str">
        <f t="shared" si="30"/>
        <v>11</v>
      </c>
      <c r="C1986" s="2">
        <v>5711405292</v>
      </c>
      <c r="D1986" s="4" t="s">
        <v>121</v>
      </c>
      <c r="E1986" s="5" t="s">
        <v>403</v>
      </c>
      <c r="F1986" s="6" t="s">
        <v>3850</v>
      </c>
      <c r="G1986" s="7" t="s">
        <v>119</v>
      </c>
      <c r="H1986" s="7" t="s">
        <v>569</v>
      </c>
      <c r="I1986" s="7"/>
      <c r="J1986" s="7" t="s">
        <v>311</v>
      </c>
      <c r="K1986" s="7" t="s">
        <v>311</v>
      </c>
      <c r="L1986" s="7" t="s">
        <v>17</v>
      </c>
      <c r="M1986" s="8" t="s">
        <v>5463</v>
      </c>
    </row>
    <row r="1987" spans="1:13">
      <c r="A1987" s="1">
        <v>1986</v>
      </c>
      <c r="B1987" s="1" t="str">
        <f t="shared" ref="B1987:B2050" si="31">MID(C1987,3,2)</f>
        <v>11</v>
      </c>
      <c r="C1987" s="2">
        <v>5711405342</v>
      </c>
      <c r="D1987" s="4" t="s">
        <v>120</v>
      </c>
      <c r="E1987" s="5" t="s">
        <v>537</v>
      </c>
      <c r="F1987" s="6" t="s">
        <v>3851</v>
      </c>
      <c r="G1987" s="7" t="s">
        <v>119</v>
      </c>
      <c r="H1987" s="7" t="s">
        <v>486</v>
      </c>
      <c r="I1987" s="7"/>
      <c r="J1987" s="7" t="s">
        <v>311</v>
      </c>
      <c r="K1987" s="7" t="s">
        <v>311</v>
      </c>
      <c r="L1987" s="7" t="s">
        <v>17</v>
      </c>
      <c r="M1987" s="8" t="s">
        <v>5463</v>
      </c>
    </row>
    <row r="1988" spans="1:13">
      <c r="A1988" s="1">
        <v>1987</v>
      </c>
      <c r="B1988" s="1" t="str">
        <f t="shared" si="31"/>
        <v>11</v>
      </c>
      <c r="C1988" s="2">
        <v>5711405362</v>
      </c>
      <c r="D1988" s="4" t="s">
        <v>120</v>
      </c>
      <c r="E1988" s="5" t="s">
        <v>3852</v>
      </c>
      <c r="F1988" s="6" t="s">
        <v>3853</v>
      </c>
      <c r="G1988" s="7" t="s">
        <v>119</v>
      </c>
      <c r="H1988" s="7" t="s">
        <v>569</v>
      </c>
      <c r="I1988" s="7"/>
      <c r="J1988" s="7" t="s">
        <v>311</v>
      </c>
      <c r="K1988" s="7" t="s">
        <v>311</v>
      </c>
      <c r="L1988" s="7" t="s">
        <v>17</v>
      </c>
      <c r="M1988" s="8" t="s">
        <v>5463</v>
      </c>
    </row>
    <row r="1989" spans="1:13">
      <c r="A1989" s="1">
        <v>1988</v>
      </c>
      <c r="B1989" s="1" t="str">
        <f t="shared" si="31"/>
        <v>11</v>
      </c>
      <c r="C1989" s="2">
        <v>5711405375</v>
      </c>
      <c r="D1989" s="4" t="s">
        <v>120</v>
      </c>
      <c r="E1989" s="5" t="s">
        <v>1197</v>
      </c>
      <c r="F1989" s="6" t="s">
        <v>3735</v>
      </c>
      <c r="G1989" s="7" t="s">
        <v>119</v>
      </c>
      <c r="H1989" s="7" t="s">
        <v>575</v>
      </c>
      <c r="I1989" s="7"/>
      <c r="J1989" s="7" t="s">
        <v>311</v>
      </c>
      <c r="K1989" s="7" t="s">
        <v>311</v>
      </c>
      <c r="L1989" s="7" t="s">
        <v>17</v>
      </c>
      <c r="M1989" s="8" t="s">
        <v>5463</v>
      </c>
    </row>
    <row r="1990" spans="1:13">
      <c r="A1990" s="1">
        <v>1989</v>
      </c>
      <c r="B1990" s="1" t="str">
        <f t="shared" si="31"/>
        <v>11</v>
      </c>
      <c r="C1990" s="2">
        <v>5711405397</v>
      </c>
      <c r="D1990" s="4" t="s">
        <v>120</v>
      </c>
      <c r="E1990" s="5" t="s">
        <v>3854</v>
      </c>
      <c r="F1990" s="6" t="s">
        <v>3855</v>
      </c>
      <c r="G1990" s="7" t="s">
        <v>119</v>
      </c>
      <c r="H1990" s="7" t="s">
        <v>575</v>
      </c>
      <c r="I1990" s="7"/>
      <c r="J1990" s="7" t="s">
        <v>311</v>
      </c>
      <c r="K1990" s="7" t="s">
        <v>311</v>
      </c>
      <c r="L1990" s="7" t="s">
        <v>17</v>
      </c>
      <c r="M1990" s="8" t="s">
        <v>5463</v>
      </c>
    </row>
    <row r="1991" spans="1:13">
      <c r="A1991" s="1">
        <v>1990</v>
      </c>
      <c r="B1991" s="1" t="str">
        <f t="shared" si="31"/>
        <v>11</v>
      </c>
      <c r="C1991" s="2">
        <v>5711400013</v>
      </c>
      <c r="D1991" s="4" t="s">
        <v>120</v>
      </c>
      <c r="E1991" s="5" t="s">
        <v>125</v>
      </c>
      <c r="F1991" s="6" t="s">
        <v>3856</v>
      </c>
      <c r="G1991" s="7" t="s">
        <v>119</v>
      </c>
      <c r="H1991" s="7" t="s">
        <v>575</v>
      </c>
      <c r="I1991" s="7"/>
      <c r="J1991" s="7" t="s">
        <v>311</v>
      </c>
      <c r="K1991" s="7" t="s">
        <v>311</v>
      </c>
      <c r="L1991" s="7" t="s">
        <v>17</v>
      </c>
      <c r="M1991" s="8" t="s">
        <v>5463</v>
      </c>
    </row>
    <row r="1992" spans="1:13">
      <c r="A1992" s="1">
        <v>1991</v>
      </c>
      <c r="B1992" s="1" t="str">
        <f t="shared" si="31"/>
        <v>11</v>
      </c>
      <c r="C1992" s="2">
        <v>5711400057</v>
      </c>
      <c r="D1992" s="4" t="s">
        <v>121</v>
      </c>
      <c r="E1992" s="5" t="s">
        <v>479</v>
      </c>
      <c r="F1992" s="6" t="s">
        <v>1179</v>
      </c>
      <c r="G1992" s="7" t="s">
        <v>119</v>
      </c>
      <c r="H1992" s="7" t="s">
        <v>575</v>
      </c>
      <c r="I1992" s="7"/>
      <c r="J1992" s="7" t="s">
        <v>311</v>
      </c>
      <c r="K1992" s="7" t="s">
        <v>311</v>
      </c>
      <c r="L1992" s="7" t="s">
        <v>17</v>
      </c>
      <c r="M1992" s="8" t="s">
        <v>5463</v>
      </c>
    </row>
    <row r="1993" spans="1:13">
      <c r="A1993" s="1">
        <v>1992</v>
      </c>
      <c r="B1993" s="1" t="str">
        <f t="shared" si="31"/>
        <v>11</v>
      </c>
      <c r="C1993" s="2">
        <v>5711400169</v>
      </c>
      <c r="D1993" s="4" t="s">
        <v>121</v>
      </c>
      <c r="E1993" s="5" t="s">
        <v>3857</v>
      </c>
      <c r="F1993" s="6" t="s">
        <v>959</v>
      </c>
      <c r="G1993" s="7" t="s">
        <v>119</v>
      </c>
      <c r="H1993" s="7" t="s">
        <v>254</v>
      </c>
      <c r="I1993" s="7"/>
      <c r="J1993" s="7" t="s">
        <v>311</v>
      </c>
      <c r="K1993" s="7" t="s">
        <v>311</v>
      </c>
      <c r="L1993" s="7" t="s">
        <v>17</v>
      </c>
      <c r="M1993" s="8" t="s">
        <v>5463</v>
      </c>
    </row>
    <row r="1994" spans="1:13">
      <c r="A1994" s="1">
        <v>1993</v>
      </c>
      <c r="B1994" s="1" t="str">
        <f t="shared" si="31"/>
        <v>11</v>
      </c>
      <c r="C1994" s="2">
        <v>5711400206</v>
      </c>
      <c r="D1994" s="4" t="s">
        <v>121</v>
      </c>
      <c r="E1994" s="5" t="s">
        <v>1843</v>
      </c>
      <c r="F1994" s="6" t="s">
        <v>3858</v>
      </c>
      <c r="G1994" s="7" t="s">
        <v>119</v>
      </c>
      <c r="H1994" s="7" t="s">
        <v>254</v>
      </c>
      <c r="I1994" s="7"/>
      <c r="J1994" s="7" t="s">
        <v>311</v>
      </c>
      <c r="K1994" s="7" t="s">
        <v>311</v>
      </c>
      <c r="L1994" s="7" t="s">
        <v>17</v>
      </c>
      <c r="M1994" s="8" t="s">
        <v>5463</v>
      </c>
    </row>
    <row r="1995" spans="1:13">
      <c r="A1995" s="1">
        <v>1994</v>
      </c>
      <c r="B1995" s="1" t="str">
        <f t="shared" si="31"/>
        <v>11</v>
      </c>
      <c r="C1995" s="2">
        <v>59110640066</v>
      </c>
      <c r="D1995" s="4" t="s">
        <v>120</v>
      </c>
      <c r="E1995" s="5" t="s">
        <v>1093</v>
      </c>
      <c r="F1995" s="6" t="s">
        <v>3859</v>
      </c>
      <c r="G1995" s="7" t="s">
        <v>119</v>
      </c>
      <c r="H1995" s="7" t="s">
        <v>5459</v>
      </c>
      <c r="I1995" s="7"/>
      <c r="J1995" s="7" t="s">
        <v>311</v>
      </c>
      <c r="K1995" s="7" t="s">
        <v>311</v>
      </c>
      <c r="L1995" s="7" t="s">
        <v>17</v>
      </c>
      <c r="M1995" s="8" t="s">
        <v>5465</v>
      </c>
    </row>
    <row r="1996" spans="1:13">
      <c r="A1996" s="1">
        <v>1995</v>
      </c>
      <c r="B1996" s="1" t="str">
        <f t="shared" si="31"/>
        <v>11</v>
      </c>
      <c r="C1996" s="2">
        <v>5811402339</v>
      </c>
      <c r="D1996" s="4" t="s">
        <v>120</v>
      </c>
      <c r="E1996" s="5" t="s">
        <v>3860</v>
      </c>
      <c r="F1996" s="6" t="s">
        <v>1872</v>
      </c>
      <c r="G1996" s="7" t="s">
        <v>119</v>
      </c>
      <c r="H1996" s="7" t="s">
        <v>254</v>
      </c>
      <c r="I1996" s="7"/>
      <c r="J1996" s="7" t="s">
        <v>311</v>
      </c>
      <c r="K1996" s="7" t="s">
        <v>311</v>
      </c>
      <c r="L1996" s="7" t="s">
        <v>17</v>
      </c>
      <c r="M1996" s="8" t="s">
        <v>5463</v>
      </c>
    </row>
    <row r="1997" spans="1:13">
      <c r="A1997" s="1">
        <v>1996</v>
      </c>
      <c r="B1997" s="1" t="str">
        <f t="shared" si="31"/>
        <v>11</v>
      </c>
      <c r="C1997" s="2">
        <v>5811402542</v>
      </c>
      <c r="D1997" s="4" t="s">
        <v>121</v>
      </c>
      <c r="E1997" s="5" t="s">
        <v>162</v>
      </c>
      <c r="F1997" s="6" t="s">
        <v>3861</v>
      </c>
      <c r="G1997" s="7" t="s">
        <v>119</v>
      </c>
      <c r="H1997" s="7" t="s">
        <v>254</v>
      </c>
      <c r="I1997" s="7"/>
      <c r="J1997" s="7" t="s">
        <v>311</v>
      </c>
      <c r="K1997" s="7" t="s">
        <v>311</v>
      </c>
      <c r="L1997" s="7" t="s">
        <v>17</v>
      </c>
      <c r="M1997" s="8" t="s">
        <v>5463</v>
      </c>
    </row>
    <row r="1998" spans="1:13">
      <c r="A1998" s="1">
        <v>1997</v>
      </c>
      <c r="B1998" s="1" t="str">
        <f t="shared" si="31"/>
        <v>11</v>
      </c>
      <c r="C1998" s="2">
        <v>5811402663</v>
      </c>
      <c r="D1998" s="4" t="s">
        <v>121</v>
      </c>
      <c r="E1998" s="5" t="s">
        <v>829</v>
      </c>
      <c r="F1998" s="6" t="s">
        <v>2213</v>
      </c>
      <c r="G1998" s="7" t="s">
        <v>119</v>
      </c>
      <c r="H1998" s="7" t="s">
        <v>254</v>
      </c>
      <c r="I1998" s="7"/>
      <c r="J1998" s="7" t="s">
        <v>311</v>
      </c>
      <c r="K1998" s="7" t="s">
        <v>311</v>
      </c>
      <c r="L1998" s="7" t="s">
        <v>17</v>
      </c>
      <c r="M1998" s="8" t="s">
        <v>5463</v>
      </c>
    </row>
    <row r="1999" spans="1:13">
      <c r="A1999" s="1">
        <v>1998</v>
      </c>
      <c r="B1999" s="1" t="str">
        <f t="shared" si="31"/>
        <v>11</v>
      </c>
      <c r="C1999" s="2">
        <v>5811600018</v>
      </c>
      <c r="D1999" s="4" t="s">
        <v>120</v>
      </c>
      <c r="E1999" s="5" t="s">
        <v>3862</v>
      </c>
      <c r="F1999" s="6" t="s">
        <v>3863</v>
      </c>
      <c r="G1999" s="7" t="s">
        <v>119</v>
      </c>
      <c r="H1999" s="7" t="s">
        <v>5460</v>
      </c>
      <c r="I1999" s="7"/>
      <c r="J1999" s="7" t="s">
        <v>311</v>
      </c>
      <c r="K1999" s="7" t="s">
        <v>311</v>
      </c>
      <c r="L1999" s="7" t="s">
        <v>17</v>
      </c>
      <c r="M1999" s="8" t="s">
        <v>242</v>
      </c>
    </row>
    <row r="2000" spans="1:13">
      <c r="A2000" s="1">
        <v>1999</v>
      </c>
      <c r="B2000" s="1" t="str">
        <f t="shared" si="31"/>
        <v>11</v>
      </c>
      <c r="C2000" s="2">
        <v>5811402834</v>
      </c>
      <c r="D2000" s="4" t="s">
        <v>120</v>
      </c>
      <c r="E2000" s="5" t="s">
        <v>124</v>
      </c>
      <c r="F2000" s="6" t="s">
        <v>3864</v>
      </c>
      <c r="G2000" s="7" t="s">
        <v>119</v>
      </c>
      <c r="H2000" s="7" t="s">
        <v>254</v>
      </c>
      <c r="I2000" s="7"/>
      <c r="J2000" s="7" t="s">
        <v>311</v>
      </c>
      <c r="K2000" s="7" t="s">
        <v>311</v>
      </c>
      <c r="L2000" s="7" t="s">
        <v>17</v>
      </c>
      <c r="M2000" s="8" t="s">
        <v>5463</v>
      </c>
    </row>
    <row r="2001" spans="1:13">
      <c r="A2001" s="1">
        <v>2000</v>
      </c>
      <c r="B2001" s="1" t="str">
        <f t="shared" si="31"/>
        <v>11</v>
      </c>
      <c r="C2001" s="2">
        <v>5811402874</v>
      </c>
      <c r="D2001" s="4" t="s">
        <v>121</v>
      </c>
      <c r="E2001" s="5" t="s">
        <v>403</v>
      </c>
      <c r="F2001" s="6" t="s">
        <v>3865</v>
      </c>
      <c r="G2001" s="7" t="s">
        <v>119</v>
      </c>
      <c r="H2001" s="7" t="s">
        <v>254</v>
      </c>
      <c r="I2001" s="7"/>
      <c r="J2001" s="7" t="s">
        <v>311</v>
      </c>
      <c r="K2001" s="7" t="s">
        <v>311</v>
      </c>
      <c r="L2001" s="7" t="s">
        <v>17</v>
      </c>
      <c r="M2001" s="8" t="s">
        <v>5463</v>
      </c>
    </row>
    <row r="2002" spans="1:13">
      <c r="A2002" s="1">
        <v>2001</v>
      </c>
      <c r="B2002" s="1" t="str">
        <f t="shared" si="31"/>
        <v>11</v>
      </c>
      <c r="C2002" s="2">
        <v>5811402926</v>
      </c>
      <c r="D2002" s="4" t="s">
        <v>120</v>
      </c>
      <c r="E2002" s="5" t="s">
        <v>3866</v>
      </c>
      <c r="F2002" s="6" t="s">
        <v>3867</v>
      </c>
      <c r="G2002" s="7" t="s">
        <v>119</v>
      </c>
      <c r="H2002" s="7" t="s">
        <v>254</v>
      </c>
      <c r="I2002" s="7"/>
      <c r="J2002" s="7" t="s">
        <v>311</v>
      </c>
      <c r="K2002" s="7" t="s">
        <v>311</v>
      </c>
      <c r="L2002" s="7" t="s">
        <v>17</v>
      </c>
      <c r="M2002" s="8" t="s">
        <v>5463</v>
      </c>
    </row>
    <row r="2003" spans="1:13">
      <c r="A2003" s="1">
        <v>2002</v>
      </c>
      <c r="B2003" s="1" t="str">
        <f t="shared" si="31"/>
        <v>11</v>
      </c>
      <c r="C2003" s="2">
        <v>5811402931</v>
      </c>
      <c r="D2003" s="4" t="s">
        <v>121</v>
      </c>
      <c r="E2003" s="5" t="s">
        <v>718</v>
      </c>
      <c r="F2003" s="6" t="s">
        <v>3868</v>
      </c>
      <c r="G2003" s="7" t="s">
        <v>119</v>
      </c>
      <c r="H2003" s="7" t="s">
        <v>254</v>
      </c>
      <c r="I2003" s="7"/>
      <c r="J2003" s="7" t="s">
        <v>311</v>
      </c>
      <c r="K2003" s="7" t="s">
        <v>311</v>
      </c>
      <c r="L2003" s="7" t="s">
        <v>17</v>
      </c>
      <c r="M2003" s="8" t="s">
        <v>5463</v>
      </c>
    </row>
    <row r="2004" spans="1:13">
      <c r="A2004" s="1">
        <v>2003</v>
      </c>
      <c r="B2004" s="1" t="str">
        <f t="shared" si="31"/>
        <v>11</v>
      </c>
      <c r="C2004" s="2">
        <v>5611600184</v>
      </c>
      <c r="D2004" s="4" t="s">
        <v>121</v>
      </c>
      <c r="E2004" s="5" t="s">
        <v>3869</v>
      </c>
      <c r="F2004" s="6" t="s">
        <v>900</v>
      </c>
      <c r="G2004" s="7" t="s">
        <v>119</v>
      </c>
      <c r="H2004" s="7" t="s">
        <v>227</v>
      </c>
      <c r="I2004" s="7"/>
      <c r="J2004" s="7" t="s">
        <v>311</v>
      </c>
      <c r="K2004" s="7" t="s">
        <v>311</v>
      </c>
      <c r="L2004" s="7" t="s">
        <v>17</v>
      </c>
      <c r="M2004" s="8" t="s">
        <v>242</v>
      </c>
    </row>
    <row r="2005" spans="1:13">
      <c r="A2005" s="1">
        <v>2004</v>
      </c>
      <c r="B2005" s="1" t="str">
        <f t="shared" si="31"/>
        <v>11</v>
      </c>
      <c r="C2005" s="2">
        <v>5711406802</v>
      </c>
      <c r="D2005" s="4" t="s">
        <v>120</v>
      </c>
      <c r="E2005" s="5" t="s">
        <v>127</v>
      </c>
      <c r="F2005" s="6" t="s">
        <v>3870</v>
      </c>
      <c r="G2005" s="7">
        <v>1</v>
      </c>
      <c r="H2005" s="7" t="s">
        <v>227</v>
      </c>
      <c r="I2005" s="7"/>
      <c r="J2005" s="7" t="s">
        <v>311</v>
      </c>
      <c r="K2005" s="7" t="s">
        <v>311</v>
      </c>
      <c r="L2005" s="7" t="s">
        <v>17</v>
      </c>
      <c r="M2005" s="8" t="s">
        <v>5463</v>
      </c>
    </row>
    <row r="2006" spans="1:13">
      <c r="A2006" s="1">
        <v>2005</v>
      </c>
      <c r="B2006" s="1" t="str">
        <f t="shared" si="31"/>
        <v>11</v>
      </c>
      <c r="C2006" s="2">
        <v>5611600399</v>
      </c>
      <c r="D2006" s="4" t="s">
        <v>121</v>
      </c>
      <c r="E2006" s="5" t="s">
        <v>699</v>
      </c>
      <c r="F2006" s="6" t="s">
        <v>789</v>
      </c>
      <c r="G2006" s="7">
        <v>1</v>
      </c>
      <c r="H2006" s="7" t="s">
        <v>241</v>
      </c>
      <c r="I2006" s="7"/>
      <c r="J2006" s="7" t="s">
        <v>311</v>
      </c>
      <c r="K2006" s="7" t="s">
        <v>311</v>
      </c>
      <c r="L2006" s="7" t="s">
        <v>17</v>
      </c>
      <c r="M2006" s="8" t="s">
        <v>242</v>
      </c>
    </row>
    <row r="2007" spans="1:13">
      <c r="A2007" s="1">
        <v>2006</v>
      </c>
      <c r="B2007" s="1" t="str">
        <f t="shared" si="31"/>
        <v>11</v>
      </c>
      <c r="C2007" s="2">
        <v>5611404579</v>
      </c>
      <c r="D2007" s="4" t="s">
        <v>120</v>
      </c>
      <c r="E2007" s="5" t="s">
        <v>3871</v>
      </c>
      <c r="F2007" s="6" t="s">
        <v>3872</v>
      </c>
      <c r="G2007" s="7">
        <v>2</v>
      </c>
      <c r="H2007" s="7" t="s">
        <v>254</v>
      </c>
      <c r="I2007" s="7"/>
      <c r="J2007" s="7" t="s">
        <v>311</v>
      </c>
      <c r="K2007" s="7" t="s">
        <v>311</v>
      </c>
      <c r="L2007" s="7" t="s">
        <v>17</v>
      </c>
      <c r="M2007" s="8" t="s">
        <v>5463</v>
      </c>
    </row>
    <row r="2008" spans="1:13">
      <c r="A2008" s="1">
        <v>2007</v>
      </c>
      <c r="B2008" s="1" t="str">
        <f t="shared" si="31"/>
        <v>11</v>
      </c>
      <c r="C2008" s="2">
        <v>5611404591</v>
      </c>
      <c r="D2008" s="4" t="s">
        <v>120</v>
      </c>
      <c r="E2008" s="5" t="s">
        <v>3873</v>
      </c>
      <c r="F2008" s="6" t="s">
        <v>1799</v>
      </c>
      <c r="G2008" s="7">
        <v>2</v>
      </c>
      <c r="H2008" s="7" t="s">
        <v>254</v>
      </c>
      <c r="I2008" s="7"/>
      <c r="J2008" s="7" t="s">
        <v>311</v>
      </c>
      <c r="K2008" s="7" t="s">
        <v>311</v>
      </c>
      <c r="L2008" s="7" t="s">
        <v>17</v>
      </c>
      <c r="M2008" s="8" t="s">
        <v>5463</v>
      </c>
    </row>
    <row r="2009" spans="1:13">
      <c r="A2009" s="1">
        <v>2008</v>
      </c>
      <c r="B2009" s="1" t="str">
        <f t="shared" si="31"/>
        <v>11</v>
      </c>
      <c r="C2009" s="2">
        <v>5611404630</v>
      </c>
      <c r="D2009" s="4" t="s">
        <v>120</v>
      </c>
      <c r="E2009" s="5" t="s">
        <v>3874</v>
      </c>
      <c r="F2009" s="6" t="s">
        <v>909</v>
      </c>
      <c r="G2009" s="7" t="s">
        <v>119</v>
      </c>
      <c r="H2009" s="7" t="s">
        <v>254</v>
      </c>
      <c r="I2009" s="7"/>
      <c r="J2009" s="7" t="s">
        <v>311</v>
      </c>
      <c r="K2009" s="7" t="s">
        <v>311</v>
      </c>
      <c r="L2009" s="7" t="s">
        <v>17</v>
      </c>
      <c r="M2009" s="8" t="s">
        <v>5463</v>
      </c>
    </row>
    <row r="2010" spans="1:13">
      <c r="A2010" s="1">
        <v>2009</v>
      </c>
      <c r="B2010" s="1" t="str">
        <f t="shared" si="31"/>
        <v>11</v>
      </c>
      <c r="C2010" s="2">
        <v>5611403099</v>
      </c>
      <c r="D2010" s="4" t="s">
        <v>121</v>
      </c>
      <c r="E2010" s="5" t="s">
        <v>1230</v>
      </c>
      <c r="F2010" s="6" t="s">
        <v>3875</v>
      </c>
      <c r="G2010" s="7" t="s">
        <v>119</v>
      </c>
      <c r="H2010" s="7" t="s">
        <v>254</v>
      </c>
      <c r="I2010" s="7"/>
      <c r="J2010" s="7" t="s">
        <v>311</v>
      </c>
      <c r="K2010" s="7" t="s">
        <v>311</v>
      </c>
      <c r="L2010" s="7" t="s">
        <v>17</v>
      </c>
      <c r="M2010" s="8" t="s">
        <v>5463</v>
      </c>
    </row>
    <row r="2011" spans="1:13">
      <c r="A2011" s="1">
        <v>2010</v>
      </c>
      <c r="B2011" s="1" t="str">
        <f t="shared" si="31"/>
        <v>11</v>
      </c>
      <c r="C2011" s="2">
        <v>5611600461</v>
      </c>
      <c r="D2011" s="4" t="s">
        <v>121</v>
      </c>
      <c r="E2011" s="5" t="s">
        <v>1220</v>
      </c>
      <c r="F2011" s="6" t="s">
        <v>3876</v>
      </c>
      <c r="G2011" s="7" t="s">
        <v>119</v>
      </c>
      <c r="H2011" s="7" t="s">
        <v>258</v>
      </c>
      <c r="I2011" s="7"/>
      <c r="J2011" s="7" t="s">
        <v>513</v>
      </c>
      <c r="K2011" s="7" t="s">
        <v>513</v>
      </c>
      <c r="L2011" s="7" t="s">
        <v>17</v>
      </c>
      <c r="M2011" s="8" t="s">
        <v>242</v>
      </c>
    </row>
    <row r="2012" spans="1:13">
      <c r="A2012" s="1">
        <v>2011</v>
      </c>
      <c r="B2012" s="1" t="str">
        <f t="shared" si="31"/>
        <v>11</v>
      </c>
      <c r="C2012" s="2">
        <v>5611600489</v>
      </c>
      <c r="D2012" s="4" t="s">
        <v>120</v>
      </c>
      <c r="E2012" s="5" t="s">
        <v>135</v>
      </c>
      <c r="F2012" s="6" t="s">
        <v>2232</v>
      </c>
      <c r="G2012" s="7" t="s">
        <v>119</v>
      </c>
      <c r="H2012" s="7" t="s">
        <v>258</v>
      </c>
      <c r="I2012" s="7"/>
      <c r="J2012" s="7" t="s">
        <v>513</v>
      </c>
      <c r="K2012" s="7" t="s">
        <v>513</v>
      </c>
      <c r="L2012" s="7" t="s">
        <v>17</v>
      </c>
      <c r="M2012" s="8" t="s">
        <v>242</v>
      </c>
    </row>
    <row r="2013" spans="1:13">
      <c r="A2013" s="1">
        <v>2012</v>
      </c>
      <c r="B2013" s="1" t="str">
        <f t="shared" si="31"/>
        <v>11</v>
      </c>
      <c r="C2013" s="2">
        <v>5611405510</v>
      </c>
      <c r="D2013" s="4" t="s">
        <v>121</v>
      </c>
      <c r="E2013" s="5" t="s">
        <v>423</v>
      </c>
      <c r="F2013" s="6" t="s">
        <v>3877</v>
      </c>
      <c r="G2013" s="7" t="s">
        <v>119</v>
      </c>
      <c r="H2013" s="7" t="s">
        <v>254</v>
      </c>
      <c r="I2013" s="7"/>
      <c r="J2013" s="7" t="s">
        <v>311</v>
      </c>
      <c r="K2013" s="7" t="s">
        <v>311</v>
      </c>
      <c r="L2013" s="7" t="s">
        <v>17</v>
      </c>
      <c r="M2013" s="8" t="s">
        <v>5463</v>
      </c>
    </row>
    <row r="2014" spans="1:13">
      <c r="A2014" s="1">
        <v>2013</v>
      </c>
      <c r="B2014" s="1" t="str">
        <f t="shared" si="31"/>
        <v>11</v>
      </c>
      <c r="C2014" s="2">
        <v>5611403343</v>
      </c>
      <c r="D2014" s="4" t="s">
        <v>120</v>
      </c>
      <c r="E2014" s="5" t="s">
        <v>134</v>
      </c>
      <c r="F2014" s="6" t="s">
        <v>1002</v>
      </c>
      <c r="G2014" s="7" t="s">
        <v>119</v>
      </c>
      <c r="H2014" s="7" t="s">
        <v>596</v>
      </c>
      <c r="I2014" s="7"/>
      <c r="J2014" s="7" t="s">
        <v>311</v>
      </c>
      <c r="K2014" s="7" t="s">
        <v>311</v>
      </c>
      <c r="L2014" s="7" t="s">
        <v>17</v>
      </c>
      <c r="M2014" s="8" t="s">
        <v>5463</v>
      </c>
    </row>
    <row r="2015" spans="1:13">
      <c r="A2015" s="1">
        <v>2014</v>
      </c>
      <c r="B2015" s="1" t="str">
        <f t="shared" si="31"/>
        <v>11</v>
      </c>
      <c r="C2015" s="2">
        <v>5611403428</v>
      </c>
      <c r="D2015" s="4" t="s">
        <v>120</v>
      </c>
      <c r="E2015" s="5" t="s">
        <v>164</v>
      </c>
      <c r="F2015" s="6" t="s">
        <v>1192</v>
      </c>
      <c r="G2015" s="7" t="s">
        <v>119</v>
      </c>
      <c r="H2015" s="7" t="s">
        <v>596</v>
      </c>
      <c r="I2015" s="7"/>
      <c r="J2015" s="7" t="s">
        <v>311</v>
      </c>
      <c r="K2015" s="7" t="s">
        <v>311</v>
      </c>
      <c r="L2015" s="7" t="s">
        <v>17</v>
      </c>
      <c r="M2015" s="8" t="s">
        <v>5463</v>
      </c>
    </row>
    <row r="2016" spans="1:13">
      <c r="A2016" s="1">
        <v>2015</v>
      </c>
      <c r="B2016" s="1" t="str">
        <f t="shared" si="31"/>
        <v>11</v>
      </c>
      <c r="C2016" s="2">
        <v>5611405129</v>
      </c>
      <c r="D2016" s="4" t="s">
        <v>120</v>
      </c>
      <c r="E2016" s="5" t="s">
        <v>3878</v>
      </c>
      <c r="F2016" s="6" t="s">
        <v>3879</v>
      </c>
      <c r="G2016" s="7" t="s">
        <v>119</v>
      </c>
      <c r="H2016" s="7" t="s">
        <v>486</v>
      </c>
      <c r="I2016" s="7"/>
      <c r="J2016" s="7" t="s">
        <v>311</v>
      </c>
      <c r="K2016" s="7" t="s">
        <v>311</v>
      </c>
      <c r="L2016" s="7" t="s">
        <v>17</v>
      </c>
      <c r="M2016" s="8" t="s">
        <v>5463</v>
      </c>
    </row>
    <row r="2017" spans="1:13">
      <c r="A2017" s="1">
        <v>2016</v>
      </c>
      <c r="B2017" s="1" t="str">
        <f t="shared" si="31"/>
        <v>11</v>
      </c>
      <c r="C2017" s="2">
        <v>5611404089</v>
      </c>
      <c r="D2017" s="4" t="s">
        <v>120</v>
      </c>
      <c r="E2017" s="5" t="s">
        <v>135</v>
      </c>
      <c r="F2017" s="6" t="s">
        <v>3880</v>
      </c>
      <c r="G2017" s="7" t="s">
        <v>119</v>
      </c>
      <c r="H2017" s="7" t="s">
        <v>581</v>
      </c>
      <c r="I2017" s="7"/>
      <c r="J2017" s="7" t="s">
        <v>311</v>
      </c>
      <c r="K2017" s="7" t="s">
        <v>311</v>
      </c>
      <c r="L2017" s="7" t="s">
        <v>17</v>
      </c>
      <c r="M2017" s="8" t="s">
        <v>5463</v>
      </c>
    </row>
    <row r="2018" spans="1:13">
      <c r="A2018" s="1">
        <v>2017</v>
      </c>
      <c r="B2018" s="1" t="str">
        <f t="shared" si="31"/>
        <v>11</v>
      </c>
      <c r="C2018" s="2">
        <v>5611404096</v>
      </c>
      <c r="D2018" s="4" t="s">
        <v>120</v>
      </c>
      <c r="E2018" s="5" t="s">
        <v>3881</v>
      </c>
      <c r="F2018" s="6" t="s">
        <v>3882</v>
      </c>
      <c r="G2018" s="7" t="s">
        <v>119</v>
      </c>
      <c r="H2018" s="7" t="s">
        <v>581</v>
      </c>
      <c r="I2018" s="7"/>
      <c r="J2018" s="7" t="s">
        <v>311</v>
      </c>
      <c r="K2018" s="7" t="s">
        <v>311</v>
      </c>
      <c r="L2018" s="7" t="s">
        <v>17</v>
      </c>
      <c r="M2018" s="8" t="s">
        <v>5463</v>
      </c>
    </row>
    <row r="2019" spans="1:13">
      <c r="A2019" s="1">
        <v>2018</v>
      </c>
      <c r="B2019" s="1" t="str">
        <f t="shared" si="31"/>
        <v>11</v>
      </c>
      <c r="C2019" s="2">
        <v>5611405727</v>
      </c>
      <c r="D2019" s="4" t="s">
        <v>120</v>
      </c>
      <c r="E2019" s="5" t="s">
        <v>1885</v>
      </c>
      <c r="F2019" s="6" t="s">
        <v>3883</v>
      </c>
      <c r="G2019" s="7" t="s">
        <v>119</v>
      </c>
      <c r="H2019" s="7" t="s">
        <v>596</v>
      </c>
      <c r="I2019" s="7"/>
      <c r="J2019" s="7" t="s">
        <v>311</v>
      </c>
      <c r="K2019" s="7" t="s">
        <v>311</v>
      </c>
      <c r="L2019" s="7" t="s">
        <v>17</v>
      </c>
      <c r="M2019" s="8" t="s">
        <v>5463</v>
      </c>
    </row>
    <row r="2020" spans="1:13">
      <c r="A2020" s="1">
        <v>2019</v>
      </c>
      <c r="B2020" s="1" t="str">
        <f t="shared" si="31"/>
        <v>11</v>
      </c>
      <c r="C2020" s="2">
        <v>5611403615</v>
      </c>
      <c r="D2020" s="4" t="s">
        <v>120</v>
      </c>
      <c r="E2020" s="5" t="s">
        <v>3884</v>
      </c>
      <c r="F2020" s="6" t="s">
        <v>3885</v>
      </c>
      <c r="G2020" s="7" t="s">
        <v>119</v>
      </c>
      <c r="H2020" s="7" t="s">
        <v>596</v>
      </c>
      <c r="I2020" s="7"/>
      <c r="J2020" s="7" t="s">
        <v>311</v>
      </c>
      <c r="K2020" s="7" t="s">
        <v>311</v>
      </c>
      <c r="L2020" s="7" t="s">
        <v>17</v>
      </c>
      <c r="M2020" s="8" t="s">
        <v>5463</v>
      </c>
    </row>
    <row r="2021" spans="1:13">
      <c r="A2021" s="1">
        <v>2020</v>
      </c>
      <c r="B2021" s="1" t="str">
        <f t="shared" si="31"/>
        <v>11</v>
      </c>
      <c r="C2021" s="2">
        <v>5611404315</v>
      </c>
      <c r="D2021" s="4" t="s">
        <v>120</v>
      </c>
      <c r="E2021" s="5" t="s">
        <v>558</v>
      </c>
      <c r="F2021" s="6" t="s">
        <v>3886</v>
      </c>
      <c r="G2021" s="7" t="s">
        <v>119</v>
      </c>
      <c r="H2021" s="7" t="s">
        <v>227</v>
      </c>
      <c r="I2021" s="7"/>
      <c r="J2021" s="7" t="s">
        <v>311</v>
      </c>
      <c r="K2021" s="7" t="s">
        <v>311</v>
      </c>
      <c r="L2021" s="7" t="s">
        <v>17</v>
      </c>
      <c r="M2021" s="8" t="s">
        <v>5463</v>
      </c>
    </row>
    <row r="2022" spans="1:13">
      <c r="A2022" s="1">
        <v>2021</v>
      </c>
      <c r="B2022" s="1" t="str">
        <f t="shared" si="31"/>
        <v>11</v>
      </c>
      <c r="C2022" s="2">
        <v>5611403660</v>
      </c>
      <c r="D2022" s="4" t="s">
        <v>120</v>
      </c>
      <c r="E2022" s="5" t="s">
        <v>3887</v>
      </c>
      <c r="F2022" s="6" t="s">
        <v>3888</v>
      </c>
      <c r="G2022" s="7" t="s">
        <v>119</v>
      </c>
      <c r="H2022" s="7" t="s">
        <v>596</v>
      </c>
      <c r="I2022" s="7"/>
      <c r="J2022" s="7" t="s">
        <v>311</v>
      </c>
      <c r="K2022" s="7" t="s">
        <v>311</v>
      </c>
      <c r="L2022" s="7" t="s">
        <v>17</v>
      </c>
      <c r="M2022" s="8" t="s">
        <v>5463</v>
      </c>
    </row>
    <row r="2023" spans="1:13">
      <c r="A2023" s="1">
        <v>2022</v>
      </c>
      <c r="B2023" s="1" t="str">
        <f t="shared" si="31"/>
        <v>11</v>
      </c>
      <c r="C2023" s="2">
        <v>5611406005</v>
      </c>
      <c r="D2023" s="4" t="s">
        <v>120</v>
      </c>
      <c r="E2023" s="5" t="s">
        <v>833</v>
      </c>
      <c r="F2023" s="6" t="s">
        <v>3889</v>
      </c>
      <c r="G2023" s="7" t="s">
        <v>119</v>
      </c>
      <c r="H2023" s="7" t="s">
        <v>581</v>
      </c>
      <c r="I2023" s="7"/>
      <c r="J2023" s="7" t="s">
        <v>311</v>
      </c>
      <c r="K2023" s="7" t="s">
        <v>311</v>
      </c>
      <c r="L2023" s="7" t="s">
        <v>17</v>
      </c>
      <c r="M2023" s="8" t="s">
        <v>5463</v>
      </c>
    </row>
    <row r="2024" spans="1:13">
      <c r="A2024" s="1">
        <v>2023</v>
      </c>
      <c r="B2024" s="1" t="str">
        <f t="shared" si="31"/>
        <v>11</v>
      </c>
      <c r="C2024" s="2">
        <v>5611600023</v>
      </c>
      <c r="D2024" s="4" t="s">
        <v>121</v>
      </c>
      <c r="E2024" s="5" t="s">
        <v>3890</v>
      </c>
      <c r="F2024" s="6" t="s">
        <v>3891</v>
      </c>
      <c r="G2024" s="7" t="s">
        <v>119</v>
      </c>
      <c r="H2024" s="7" t="s">
        <v>229</v>
      </c>
      <c r="I2024" s="7"/>
      <c r="J2024" s="7" t="s">
        <v>311</v>
      </c>
      <c r="K2024" s="7" t="s">
        <v>311</v>
      </c>
      <c r="L2024" s="7" t="s">
        <v>17</v>
      </c>
      <c r="M2024" s="8" t="s">
        <v>242</v>
      </c>
    </row>
    <row r="2025" spans="1:13">
      <c r="A2025" s="1">
        <v>2024</v>
      </c>
      <c r="B2025" s="1" t="str">
        <f t="shared" si="31"/>
        <v>11</v>
      </c>
      <c r="C2025" s="2">
        <v>5611403743</v>
      </c>
      <c r="D2025" s="4" t="s">
        <v>120</v>
      </c>
      <c r="E2025" s="5" t="s">
        <v>124</v>
      </c>
      <c r="F2025" s="6" t="s">
        <v>3892</v>
      </c>
      <c r="G2025" s="7" t="s">
        <v>119</v>
      </c>
      <c r="H2025" s="7" t="s">
        <v>596</v>
      </c>
      <c r="I2025" s="7"/>
      <c r="J2025" s="7" t="s">
        <v>311</v>
      </c>
      <c r="K2025" s="7" t="s">
        <v>311</v>
      </c>
      <c r="L2025" s="7" t="s">
        <v>17</v>
      </c>
      <c r="M2025" s="8" t="s">
        <v>5463</v>
      </c>
    </row>
    <row r="2026" spans="1:13">
      <c r="A2026" s="1">
        <v>2025</v>
      </c>
      <c r="B2026" s="1" t="str">
        <f t="shared" si="31"/>
        <v>11</v>
      </c>
      <c r="C2026" s="2">
        <v>5611403857</v>
      </c>
      <c r="D2026" s="4" t="s">
        <v>120</v>
      </c>
      <c r="E2026" s="5" t="s">
        <v>758</v>
      </c>
      <c r="F2026" s="6" t="s">
        <v>3893</v>
      </c>
      <c r="G2026" s="7" t="s">
        <v>119</v>
      </c>
      <c r="H2026" s="7" t="s">
        <v>581</v>
      </c>
      <c r="I2026" s="7"/>
      <c r="J2026" s="7" t="s">
        <v>311</v>
      </c>
      <c r="K2026" s="7" t="s">
        <v>311</v>
      </c>
      <c r="L2026" s="7" t="s">
        <v>17</v>
      </c>
      <c r="M2026" s="8" t="s">
        <v>5463</v>
      </c>
    </row>
    <row r="2027" spans="1:13">
      <c r="A2027" s="1">
        <v>2026</v>
      </c>
      <c r="B2027" s="1" t="str">
        <f t="shared" si="31"/>
        <v>11</v>
      </c>
      <c r="C2027" s="2">
        <v>5711400217</v>
      </c>
      <c r="D2027" s="4" t="s">
        <v>120</v>
      </c>
      <c r="E2027" s="5" t="s">
        <v>328</v>
      </c>
      <c r="F2027" s="6" t="s">
        <v>3894</v>
      </c>
      <c r="G2027" s="7" t="s">
        <v>119</v>
      </c>
      <c r="H2027" s="7" t="s">
        <v>254</v>
      </c>
      <c r="I2027" s="7"/>
      <c r="J2027" s="7" t="s">
        <v>311</v>
      </c>
      <c r="K2027" s="7" t="s">
        <v>311</v>
      </c>
      <c r="L2027" s="7" t="s">
        <v>17</v>
      </c>
      <c r="M2027" s="8" t="s">
        <v>5463</v>
      </c>
    </row>
    <row r="2028" spans="1:13">
      <c r="A2028" s="1">
        <v>2027</v>
      </c>
      <c r="B2028" s="1" t="str">
        <f t="shared" si="31"/>
        <v>11</v>
      </c>
      <c r="C2028" s="2">
        <v>5511600763</v>
      </c>
      <c r="D2028" s="4" t="s">
        <v>120</v>
      </c>
      <c r="E2028" s="5" t="s">
        <v>3895</v>
      </c>
      <c r="F2028" s="6" t="s">
        <v>3896</v>
      </c>
      <c r="G2028" s="7" t="s">
        <v>119</v>
      </c>
      <c r="H2028" s="7" t="s">
        <v>258</v>
      </c>
      <c r="I2028" s="7"/>
      <c r="J2028" s="7" t="s">
        <v>513</v>
      </c>
      <c r="K2028" s="7" t="s">
        <v>513</v>
      </c>
      <c r="L2028" s="7" t="s">
        <v>17</v>
      </c>
      <c r="M2028" s="8" t="s">
        <v>242</v>
      </c>
    </row>
    <row r="2029" spans="1:13">
      <c r="A2029" s="1">
        <v>2028</v>
      </c>
      <c r="B2029" s="1" t="str">
        <f t="shared" si="31"/>
        <v>11</v>
      </c>
      <c r="C2029" s="2">
        <v>5511600752</v>
      </c>
      <c r="D2029" s="4" t="s">
        <v>120</v>
      </c>
      <c r="E2029" s="5" t="s">
        <v>478</v>
      </c>
      <c r="F2029" s="6" t="s">
        <v>3897</v>
      </c>
      <c r="G2029" s="7" t="s">
        <v>119</v>
      </c>
      <c r="H2029" s="7" t="s">
        <v>258</v>
      </c>
      <c r="I2029" s="7"/>
      <c r="J2029" s="7" t="s">
        <v>513</v>
      </c>
      <c r="K2029" s="7" t="s">
        <v>513</v>
      </c>
      <c r="L2029" s="7" t="s">
        <v>17</v>
      </c>
      <c r="M2029" s="8" t="s">
        <v>242</v>
      </c>
    </row>
    <row r="2030" spans="1:13">
      <c r="A2030" s="1">
        <v>2029</v>
      </c>
      <c r="B2030" s="1" t="str">
        <f t="shared" si="31"/>
        <v>11</v>
      </c>
      <c r="C2030" s="2">
        <v>5511601038</v>
      </c>
      <c r="D2030" s="4" t="s">
        <v>121</v>
      </c>
      <c r="E2030" s="5" t="s">
        <v>974</v>
      </c>
      <c r="F2030" s="6" t="s">
        <v>3898</v>
      </c>
      <c r="G2030" s="7" t="s">
        <v>119</v>
      </c>
      <c r="H2030" s="7" t="s">
        <v>258</v>
      </c>
      <c r="I2030" s="7"/>
      <c r="J2030" s="7" t="s">
        <v>227</v>
      </c>
      <c r="K2030" s="7" t="s">
        <v>227</v>
      </c>
      <c r="L2030" s="7" t="s">
        <v>17</v>
      </c>
      <c r="M2030" s="8" t="s">
        <v>242</v>
      </c>
    </row>
    <row r="2031" spans="1:13">
      <c r="A2031" s="1">
        <v>2030</v>
      </c>
      <c r="B2031" s="1" t="str">
        <f t="shared" si="31"/>
        <v>11</v>
      </c>
      <c r="C2031" s="2">
        <v>5711407324</v>
      </c>
      <c r="D2031" s="4" t="s">
        <v>120</v>
      </c>
      <c r="E2031" s="5" t="s">
        <v>962</v>
      </c>
      <c r="F2031" s="6" t="s">
        <v>3888</v>
      </c>
      <c r="G2031" s="7" t="s">
        <v>119</v>
      </c>
      <c r="H2031" s="7" t="s">
        <v>581</v>
      </c>
      <c r="I2031" s="7"/>
      <c r="J2031" s="7" t="s">
        <v>311</v>
      </c>
      <c r="K2031" s="7" t="s">
        <v>311</v>
      </c>
      <c r="L2031" s="7" t="s">
        <v>17</v>
      </c>
      <c r="M2031" s="8" t="s">
        <v>5463</v>
      </c>
    </row>
    <row r="2032" spans="1:13">
      <c r="A2032" s="1">
        <v>2031</v>
      </c>
      <c r="B2032" s="1" t="str">
        <f t="shared" si="31"/>
        <v>11</v>
      </c>
      <c r="C2032" s="2">
        <v>5711407418</v>
      </c>
      <c r="D2032" s="4" t="s">
        <v>120</v>
      </c>
      <c r="E2032" s="5" t="s">
        <v>3899</v>
      </c>
      <c r="F2032" s="6" t="s">
        <v>278</v>
      </c>
      <c r="G2032" s="7" t="s">
        <v>119</v>
      </c>
      <c r="H2032" s="7" t="s">
        <v>581</v>
      </c>
      <c r="I2032" s="7"/>
      <c r="J2032" s="7" t="s">
        <v>311</v>
      </c>
      <c r="K2032" s="7" t="s">
        <v>311</v>
      </c>
      <c r="L2032" s="7" t="s">
        <v>17</v>
      </c>
      <c r="M2032" s="8" t="s">
        <v>5463</v>
      </c>
    </row>
    <row r="2033" spans="1:13">
      <c r="A2033" s="1">
        <v>2032</v>
      </c>
      <c r="B2033" s="1" t="str">
        <f t="shared" si="31"/>
        <v>11</v>
      </c>
      <c r="C2033" s="2">
        <v>5711407535</v>
      </c>
      <c r="D2033" s="4" t="s">
        <v>120</v>
      </c>
      <c r="E2033" s="5" t="s">
        <v>134</v>
      </c>
      <c r="F2033" s="6" t="s">
        <v>3900</v>
      </c>
      <c r="G2033" s="7" t="s">
        <v>119</v>
      </c>
      <c r="H2033" s="7" t="s">
        <v>596</v>
      </c>
      <c r="I2033" s="7"/>
      <c r="J2033" s="7" t="s">
        <v>311</v>
      </c>
      <c r="K2033" s="7" t="s">
        <v>311</v>
      </c>
      <c r="L2033" s="7" t="s">
        <v>17</v>
      </c>
      <c r="M2033" s="8" t="s">
        <v>5463</v>
      </c>
    </row>
    <row r="2034" spans="1:13">
      <c r="A2034" s="1">
        <v>2033</v>
      </c>
      <c r="B2034" s="1" t="str">
        <f t="shared" si="31"/>
        <v>11</v>
      </c>
      <c r="C2034" s="2">
        <v>5711400958</v>
      </c>
      <c r="D2034" s="4" t="s">
        <v>120</v>
      </c>
      <c r="E2034" s="5" t="s">
        <v>844</v>
      </c>
      <c r="F2034" s="6" t="s">
        <v>3901</v>
      </c>
      <c r="G2034" s="7" t="s">
        <v>119</v>
      </c>
      <c r="H2034" s="7" t="s">
        <v>445</v>
      </c>
      <c r="I2034" s="7"/>
      <c r="J2034" s="7" t="s">
        <v>311</v>
      </c>
      <c r="K2034" s="7" t="s">
        <v>311</v>
      </c>
      <c r="L2034" s="7" t="s">
        <v>17</v>
      </c>
      <c r="M2034" s="8" t="s">
        <v>5463</v>
      </c>
    </row>
    <row r="2035" spans="1:13">
      <c r="A2035" s="1">
        <v>2034</v>
      </c>
      <c r="B2035" s="1" t="str">
        <f t="shared" si="31"/>
        <v>11</v>
      </c>
      <c r="C2035" s="2">
        <v>5711406183</v>
      </c>
      <c r="D2035" s="4" t="s">
        <v>120</v>
      </c>
      <c r="E2035" s="5" t="s">
        <v>502</v>
      </c>
      <c r="F2035" s="6" t="s">
        <v>305</v>
      </c>
      <c r="G2035" s="7" t="s">
        <v>119</v>
      </c>
      <c r="H2035" s="7" t="s">
        <v>513</v>
      </c>
      <c r="I2035" s="7"/>
      <c r="J2035" s="7" t="s">
        <v>311</v>
      </c>
      <c r="K2035" s="7" t="s">
        <v>311</v>
      </c>
      <c r="L2035" s="7" t="s">
        <v>17</v>
      </c>
      <c r="M2035" s="8" t="s">
        <v>5463</v>
      </c>
    </row>
    <row r="2036" spans="1:13">
      <c r="A2036" s="1">
        <v>2035</v>
      </c>
      <c r="B2036" s="1" t="str">
        <f t="shared" si="31"/>
        <v>11</v>
      </c>
      <c r="C2036" s="2">
        <v>5711407030</v>
      </c>
      <c r="D2036" s="4" t="s">
        <v>121</v>
      </c>
      <c r="E2036" s="5" t="s">
        <v>3902</v>
      </c>
      <c r="F2036" s="6" t="s">
        <v>628</v>
      </c>
      <c r="G2036" s="7" t="s">
        <v>119</v>
      </c>
      <c r="H2036" s="7" t="s">
        <v>229</v>
      </c>
      <c r="I2036" s="7"/>
      <c r="J2036" s="7" t="s">
        <v>311</v>
      </c>
      <c r="K2036" s="7" t="s">
        <v>311</v>
      </c>
      <c r="L2036" s="7" t="s">
        <v>17</v>
      </c>
      <c r="M2036" s="8" t="s">
        <v>5463</v>
      </c>
    </row>
    <row r="2037" spans="1:13">
      <c r="A2037" s="1">
        <v>2036</v>
      </c>
      <c r="B2037" s="1" t="str">
        <f t="shared" si="31"/>
        <v>11</v>
      </c>
      <c r="C2037" s="2">
        <v>5711402866</v>
      </c>
      <c r="D2037" s="4" t="s">
        <v>120</v>
      </c>
      <c r="E2037" s="5" t="s">
        <v>924</v>
      </c>
      <c r="F2037" s="6" t="s">
        <v>3903</v>
      </c>
      <c r="G2037" s="7" t="s">
        <v>119</v>
      </c>
      <c r="H2037" s="7" t="s">
        <v>229</v>
      </c>
      <c r="I2037" s="7"/>
      <c r="J2037" s="7" t="s">
        <v>311</v>
      </c>
      <c r="K2037" s="7" t="s">
        <v>311</v>
      </c>
      <c r="L2037" s="7" t="s">
        <v>17</v>
      </c>
      <c r="M2037" s="8" t="s">
        <v>5463</v>
      </c>
    </row>
    <row r="2038" spans="1:13">
      <c r="A2038" s="1">
        <v>2037</v>
      </c>
      <c r="B2038" s="1" t="str">
        <f t="shared" si="31"/>
        <v>11</v>
      </c>
      <c r="C2038" s="2">
        <v>5711403926</v>
      </c>
      <c r="D2038" s="4" t="s">
        <v>120</v>
      </c>
      <c r="E2038" s="5" t="s">
        <v>3904</v>
      </c>
      <c r="F2038" s="6" t="s">
        <v>170</v>
      </c>
      <c r="G2038" s="7" t="s">
        <v>119</v>
      </c>
      <c r="H2038" s="7" t="s">
        <v>596</v>
      </c>
      <c r="I2038" s="7"/>
      <c r="J2038" s="7" t="s">
        <v>311</v>
      </c>
      <c r="K2038" s="7" t="s">
        <v>311</v>
      </c>
      <c r="L2038" s="7" t="s">
        <v>17</v>
      </c>
      <c r="M2038" s="8" t="s">
        <v>5463</v>
      </c>
    </row>
    <row r="2039" spans="1:13">
      <c r="A2039" s="1">
        <v>2038</v>
      </c>
      <c r="B2039" s="1" t="str">
        <f t="shared" si="31"/>
        <v>11</v>
      </c>
      <c r="C2039" s="2">
        <v>5711401371</v>
      </c>
      <c r="D2039" s="4" t="s">
        <v>120</v>
      </c>
      <c r="E2039" s="5" t="s">
        <v>615</v>
      </c>
      <c r="F2039" s="6" t="s">
        <v>3905</v>
      </c>
      <c r="G2039" s="7" t="s">
        <v>119</v>
      </c>
      <c r="H2039" s="7" t="s">
        <v>513</v>
      </c>
      <c r="I2039" s="7"/>
      <c r="J2039" s="7" t="s">
        <v>311</v>
      </c>
      <c r="K2039" s="7" t="s">
        <v>311</v>
      </c>
      <c r="L2039" s="7" t="s">
        <v>17</v>
      </c>
      <c r="M2039" s="8" t="s">
        <v>5463</v>
      </c>
    </row>
    <row r="2040" spans="1:13">
      <c r="A2040" s="1">
        <v>2039</v>
      </c>
      <c r="B2040" s="1" t="str">
        <f t="shared" si="31"/>
        <v>11</v>
      </c>
      <c r="C2040" s="2">
        <v>5711402374</v>
      </c>
      <c r="D2040" s="4" t="s">
        <v>120</v>
      </c>
      <c r="E2040" s="5" t="s">
        <v>501</v>
      </c>
      <c r="F2040" s="6" t="s">
        <v>3906</v>
      </c>
      <c r="G2040" s="7" t="s">
        <v>119</v>
      </c>
      <c r="H2040" s="7" t="s">
        <v>227</v>
      </c>
      <c r="I2040" s="7"/>
      <c r="J2040" s="7" t="s">
        <v>311</v>
      </c>
      <c r="K2040" s="7" t="s">
        <v>311</v>
      </c>
      <c r="L2040" s="7" t="s">
        <v>17</v>
      </c>
      <c r="M2040" s="8" t="s">
        <v>5463</v>
      </c>
    </row>
    <row r="2041" spans="1:13">
      <c r="A2041" s="1">
        <v>2040</v>
      </c>
      <c r="B2041" s="1" t="str">
        <f t="shared" si="31"/>
        <v>11</v>
      </c>
      <c r="C2041" s="2">
        <v>5711404226</v>
      </c>
      <c r="D2041" s="4" t="s">
        <v>120</v>
      </c>
      <c r="E2041" s="5" t="s">
        <v>591</v>
      </c>
      <c r="F2041" s="6" t="s">
        <v>1203</v>
      </c>
      <c r="G2041" s="7" t="s">
        <v>119</v>
      </c>
      <c r="H2041" s="7" t="s">
        <v>254</v>
      </c>
      <c r="I2041" s="7"/>
      <c r="J2041" s="7" t="s">
        <v>311</v>
      </c>
      <c r="K2041" s="7" t="s">
        <v>311</v>
      </c>
      <c r="L2041" s="7" t="s">
        <v>17</v>
      </c>
      <c r="M2041" s="8" t="s">
        <v>5463</v>
      </c>
    </row>
    <row r="2042" spans="1:13">
      <c r="A2042" s="1">
        <v>2041</v>
      </c>
      <c r="B2042" s="1" t="str">
        <f t="shared" si="31"/>
        <v>11</v>
      </c>
      <c r="C2042" s="2">
        <v>5711400552</v>
      </c>
      <c r="D2042" s="4" t="s">
        <v>121</v>
      </c>
      <c r="E2042" s="5" t="s">
        <v>3907</v>
      </c>
      <c r="F2042" s="6" t="s">
        <v>3908</v>
      </c>
      <c r="G2042" s="7" t="s">
        <v>119</v>
      </c>
      <c r="H2042" s="7" t="s">
        <v>254</v>
      </c>
      <c r="I2042" s="7"/>
      <c r="J2042" s="7" t="s">
        <v>311</v>
      </c>
      <c r="K2042" s="7" t="s">
        <v>311</v>
      </c>
      <c r="L2042" s="7" t="s">
        <v>17</v>
      </c>
      <c r="M2042" s="8" t="s">
        <v>5463</v>
      </c>
    </row>
    <row r="2043" spans="1:13">
      <c r="A2043" s="1">
        <v>2042</v>
      </c>
      <c r="B2043" s="1" t="str">
        <f t="shared" si="31"/>
        <v>11</v>
      </c>
      <c r="C2043" s="2">
        <v>5711406109</v>
      </c>
      <c r="D2043" s="4" t="s">
        <v>120</v>
      </c>
      <c r="E2043" s="5" t="s">
        <v>3909</v>
      </c>
      <c r="F2043" s="6" t="s">
        <v>3910</v>
      </c>
      <c r="G2043" s="7" t="s">
        <v>119</v>
      </c>
      <c r="H2043" s="7" t="s">
        <v>445</v>
      </c>
      <c r="I2043" s="7"/>
      <c r="J2043" s="7" t="s">
        <v>311</v>
      </c>
      <c r="K2043" s="7" t="s">
        <v>311</v>
      </c>
      <c r="L2043" s="7" t="s">
        <v>17</v>
      </c>
      <c r="M2043" s="8" t="s">
        <v>5463</v>
      </c>
    </row>
    <row r="2044" spans="1:13">
      <c r="A2044" s="1">
        <v>2043</v>
      </c>
      <c r="B2044" s="1" t="str">
        <f t="shared" si="31"/>
        <v>11</v>
      </c>
      <c r="C2044" s="2">
        <v>5711400880</v>
      </c>
      <c r="D2044" s="4" t="s">
        <v>120</v>
      </c>
      <c r="E2044" s="5" t="s">
        <v>3911</v>
      </c>
      <c r="F2044" s="6" t="s">
        <v>3912</v>
      </c>
      <c r="G2044" s="7" t="s">
        <v>119</v>
      </c>
      <c r="H2044" s="7" t="s">
        <v>445</v>
      </c>
      <c r="I2044" s="7"/>
      <c r="J2044" s="7" t="s">
        <v>311</v>
      </c>
      <c r="K2044" s="7" t="s">
        <v>311</v>
      </c>
      <c r="L2044" s="7" t="s">
        <v>17</v>
      </c>
      <c r="M2044" s="8" t="s">
        <v>5463</v>
      </c>
    </row>
    <row r="2045" spans="1:13">
      <c r="A2045" s="1">
        <v>2044</v>
      </c>
      <c r="B2045" s="1" t="str">
        <f t="shared" si="31"/>
        <v>11</v>
      </c>
      <c r="C2045" s="2">
        <v>5711405267</v>
      </c>
      <c r="D2045" s="4" t="s">
        <v>120</v>
      </c>
      <c r="E2045" s="5" t="s">
        <v>3913</v>
      </c>
      <c r="F2045" s="6" t="s">
        <v>197</v>
      </c>
      <c r="G2045" s="7" t="s">
        <v>119</v>
      </c>
      <c r="H2045" s="7" t="s">
        <v>596</v>
      </c>
      <c r="I2045" s="7"/>
      <c r="J2045" s="7" t="s">
        <v>311</v>
      </c>
      <c r="K2045" s="7" t="s">
        <v>311</v>
      </c>
      <c r="L2045" s="7" t="s">
        <v>17</v>
      </c>
      <c r="M2045" s="8" t="s">
        <v>5463</v>
      </c>
    </row>
    <row r="2046" spans="1:13">
      <c r="A2046" s="1">
        <v>2045</v>
      </c>
      <c r="B2046" s="1" t="str">
        <f t="shared" si="31"/>
        <v>11</v>
      </c>
      <c r="C2046" s="2">
        <v>5711401904</v>
      </c>
      <c r="D2046" s="4" t="s">
        <v>120</v>
      </c>
      <c r="E2046" s="5" t="s">
        <v>1141</v>
      </c>
      <c r="F2046" s="6" t="s">
        <v>3914</v>
      </c>
      <c r="G2046" s="7" t="s">
        <v>119</v>
      </c>
      <c r="H2046" s="7" t="s">
        <v>486</v>
      </c>
      <c r="I2046" s="7"/>
      <c r="J2046" s="7" t="s">
        <v>311</v>
      </c>
      <c r="K2046" s="7" t="s">
        <v>311</v>
      </c>
      <c r="L2046" s="7" t="s">
        <v>17</v>
      </c>
      <c r="M2046" s="8" t="s">
        <v>5463</v>
      </c>
    </row>
    <row r="2047" spans="1:13">
      <c r="A2047" s="1">
        <v>2046</v>
      </c>
      <c r="B2047" s="1" t="str">
        <f t="shared" si="31"/>
        <v>11</v>
      </c>
      <c r="C2047" s="2">
        <v>5711403296</v>
      </c>
      <c r="D2047" s="4" t="s">
        <v>121</v>
      </c>
      <c r="E2047" s="5" t="s">
        <v>3915</v>
      </c>
      <c r="F2047" s="6" t="s">
        <v>3916</v>
      </c>
      <c r="G2047" s="7" t="s">
        <v>119</v>
      </c>
      <c r="H2047" s="7" t="s">
        <v>569</v>
      </c>
      <c r="I2047" s="7"/>
      <c r="J2047" s="7" t="s">
        <v>311</v>
      </c>
      <c r="K2047" s="7" t="s">
        <v>311</v>
      </c>
      <c r="L2047" s="7" t="s">
        <v>17</v>
      </c>
      <c r="M2047" s="8" t="s">
        <v>5463</v>
      </c>
    </row>
    <row r="2048" spans="1:13">
      <c r="A2048" s="1">
        <v>2047</v>
      </c>
      <c r="B2048" s="1" t="str">
        <f t="shared" si="31"/>
        <v>11</v>
      </c>
      <c r="C2048" s="2">
        <v>5711401599</v>
      </c>
      <c r="D2048" s="4" t="s">
        <v>120</v>
      </c>
      <c r="E2048" s="5" t="s">
        <v>3917</v>
      </c>
      <c r="F2048" s="6" t="s">
        <v>3918</v>
      </c>
      <c r="G2048" s="7" t="s">
        <v>119</v>
      </c>
      <c r="H2048" s="7" t="s">
        <v>486</v>
      </c>
      <c r="I2048" s="7"/>
      <c r="J2048" s="7" t="s">
        <v>311</v>
      </c>
      <c r="K2048" s="7" t="s">
        <v>311</v>
      </c>
      <c r="L2048" s="7" t="s">
        <v>17</v>
      </c>
      <c r="M2048" s="8" t="s">
        <v>5463</v>
      </c>
    </row>
    <row r="2049" spans="1:13">
      <c r="A2049" s="1">
        <v>2048</v>
      </c>
      <c r="B2049" s="1" t="str">
        <f t="shared" si="31"/>
        <v>11</v>
      </c>
      <c r="C2049" s="2">
        <v>5711407113</v>
      </c>
      <c r="D2049" s="4" t="s">
        <v>120</v>
      </c>
      <c r="E2049" s="5" t="s">
        <v>3919</v>
      </c>
      <c r="F2049" s="6" t="s">
        <v>3920</v>
      </c>
      <c r="G2049" s="7" t="s">
        <v>119</v>
      </c>
      <c r="H2049" s="7" t="s">
        <v>569</v>
      </c>
      <c r="I2049" s="7"/>
      <c r="J2049" s="7" t="s">
        <v>311</v>
      </c>
      <c r="K2049" s="7" t="s">
        <v>311</v>
      </c>
      <c r="L2049" s="7" t="s">
        <v>17</v>
      </c>
      <c r="M2049" s="8" t="s">
        <v>5463</v>
      </c>
    </row>
    <row r="2050" spans="1:13">
      <c r="A2050" s="1">
        <v>2049</v>
      </c>
      <c r="B2050" s="1" t="str">
        <f t="shared" si="31"/>
        <v>11</v>
      </c>
      <c r="C2050" s="2">
        <v>5711407443</v>
      </c>
      <c r="D2050" s="4" t="s">
        <v>120</v>
      </c>
      <c r="E2050" s="5" t="s">
        <v>431</v>
      </c>
      <c r="F2050" s="6" t="s">
        <v>3921</v>
      </c>
      <c r="G2050" s="7" t="s">
        <v>119</v>
      </c>
      <c r="H2050" s="7" t="s">
        <v>581</v>
      </c>
      <c r="I2050" s="7"/>
      <c r="J2050" s="7" t="s">
        <v>311</v>
      </c>
      <c r="K2050" s="7" t="s">
        <v>311</v>
      </c>
      <c r="L2050" s="7" t="s">
        <v>17</v>
      </c>
      <c r="M2050" s="8" t="s">
        <v>5463</v>
      </c>
    </row>
    <row r="2051" spans="1:13">
      <c r="A2051" s="1">
        <v>2050</v>
      </c>
      <c r="B2051" s="1" t="str">
        <f t="shared" ref="B2051:B2114" si="32">MID(C2051,3,2)</f>
        <v>11</v>
      </c>
      <c r="C2051" s="2">
        <v>5711407562</v>
      </c>
      <c r="D2051" s="4" t="s">
        <v>120</v>
      </c>
      <c r="E2051" s="5" t="s">
        <v>3922</v>
      </c>
      <c r="F2051" s="6" t="s">
        <v>1103</v>
      </c>
      <c r="G2051" s="7" t="s">
        <v>119</v>
      </c>
      <c r="H2051" s="7" t="s">
        <v>596</v>
      </c>
      <c r="I2051" s="7"/>
      <c r="J2051" s="7" t="s">
        <v>311</v>
      </c>
      <c r="K2051" s="7" t="s">
        <v>311</v>
      </c>
      <c r="L2051" s="7" t="s">
        <v>17</v>
      </c>
      <c r="M2051" s="8" t="s">
        <v>5463</v>
      </c>
    </row>
    <row r="2052" spans="1:13">
      <c r="A2052" s="1">
        <v>2051</v>
      </c>
      <c r="B2052" s="1" t="str">
        <f t="shared" si="32"/>
        <v>11</v>
      </c>
      <c r="C2052" s="2">
        <v>5711407607</v>
      </c>
      <c r="D2052" s="4" t="s">
        <v>120</v>
      </c>
      <c r="E2052" s="5" t="s">
        <v>883</v>
      </c>
      <c r="F2052" s="6" t="s">
        <v>3923</v>
      </c>
      <c r="G2052" s="7" t="s">
        <v>119</v>
      </c>
      <c r="H2052" s="7" t="s">
        <v>596</v>
      </c>
      <c r="I2052" s="7"/>
      <c r="J2052" s="7" t="s">
        <v>311</v>
      </c>
      <c r="K2052" s="7" t="s">
        <v>311</v>
      </c>
      <c r="L2052" s="7" t="s">
        <v>17</v>
      </c>
      <c r="M2052" s="8" t="s">
        <v>5463</v>
      </c>
    </row>
    <row r="2053" spans="1:13">
      <c r="A2053" s="1">
        <v>2052</v>
      </c>
      <c r="B2053" s="1" t="str">
        <f t="shared" si="32"/>
        <v>11</v>
      </c>
      <c r="C2053" s="2">
        <v>5711407597</v>
      </c>
      <c r="D2053" s="4" t="s">
        <v>120</v>
      </c>
      <c r="E2053" s="5" t="s">
        <v>610</v>
      </c>
      <c r="F2053" s="6" t="s">
        <v>616</v>
      </c>
      <c r="G2053" s="7" t="s">
        <v>119</v>
      </c>
      <c r="H2053" s="7" t="s">
        <v>596</v>
      </c>
      <c r="I2053" s="7"/>
      <c r="J2053" s="7" t="s">
        <v>311</v>
      </c>
      <c r="K2053" s="7" t="s">
        <v>311</v>
      </c>
      <c r="L2053" s="7" t="s">
        <v>17</v>
      </c>
      <c r="M2053" s="8" t="s">
        <v>5463</v>
      </c>
    </row>
    <row r="2054" spans="1:13">
      <c r="A2054" s="1">
        <v>2053</v>
      </c>
      <c r="B2054" s="1" t="str">
        <f t="shared" si="32"/>
        <v>11</v>
      </c>
      <c r="C2054" s="2">
        <v>5711404343</v>
      </c>
      <c r="D2054" s="4" t="s">
        <v>120</v>
      </c>
      <c r="E2054" s="5" t="s">
        <v>3924</v>
      </c>
      <c r="F2054" s="6" t="s">
        <v>3925</v>
      </c>
      <c r="G2054" s="7" t="s">
        <v>119</v>
      </c>
      <c r="H2054" s="7" t="s">
        <v>513</v>
      </c>
      <c r="I2054" s="7"/>
      <c r="J2054" s="7" t="s">
        <v>311</v>
      </c>
      <c r="K2054" s="7" t="s">
        <v>311</v>
      </c>
      <c r="L2054" s="7" t="s">
        <v>17</v>
      </c>
      <c r="M2054" s="8" t="s">
        <v>5463</v>
      </c>
    </row>
    <row r="2055" spans="1:13">
      <c r="A2055" s="1">
        <v>2054</v>
      </c>
      <c r="B2055" s="1" t="str">
        <f t="shared" si="32"/>
        <v>11</v>
      </c>
      <c r="C2055" s="2">
        <v>5711406743</v>
      </c>
      <c r="D2055" s="4" t="s">
        <v>120</v>
      </c>
      <c r="E2055" s="5" t="s">
        <v>436</v>
      </c>
      <c r="F2055" s="6" t="s">
        <v>3926</v>
      </c>
      <c r="G2055" s="7" t="s">
        <v>119</v>
      </c>
      <c r="H2055" s="7" t="s">
        <v>227</v>
      </c>
      <c r="I2055" s="7"/>
      <c r="J2055" s="7" t="s">
        <v>311</v>
      </c>
      <c r="K2055" s="7" t="s">
        <v>311</v>
      </c>
      <c r="L2055" s="7" t="s">
        <v>17</v>
      </c>
      <c r="M2055" s="8" t="s">
        <v>5463</v>
      </c>
    </row>
    <row r="2056" spans="1:13">
      <c r="A2056" s="1">
        <v>2055</v>
      </c>
      <c r="B2056" s="1" t="str">
        <f t="shared" si="32"/>
        <v>11</v>
      </c>
      <c r="C2056" s="2">
        <v>5711401027</v>
      </c>
      <c r="D2056" s="4" t="s">
        <v>120</v>
      </c>
      <c r="E2056" s="5" t="s">
        <v>1426</v>
      </c>
      <c r="F2056" s="6" t="s">
        <v>3927</v>
      </c>
      <c r="G2056" s="7" t="s">
        <v>119</v>
      </c>
      <c r="H2056" s="7" t="s">
        <v>513</v>
      </c>
      <c r="I2056" s="7"/>
      <c r="J2056" s="7" t="s">
        <v>311</v>
      </c>
      <c r="K2056" s="7" t="s">
        <v>311</v>
      </c>
      <c r="L2056" s="7" t="s">
        <v>17</v>
      </c>
      <c r="M2056" s="8" t="s">
        <v>5463</v>
      </c>
    </row>
    <row r="2057" spans="1:13">
      <c r="A2057" s="1">
        <v>2056</v>
      </c>
      <c r="B2057" s="1" t="str">
        <f t="shared" si="32"/>
        <v>11</v>
      </c>
      <c r="C2057" s="2">
        <v>5711401959</v>
      </c>
      <c r="D2057" s="4" t="s">
        <v>120</v>
      </c>
      <c r="E2057" s="5" t="s">
        <v>483</v>
      </c>
      <c r="F2057" s="6" t="s">
        <v>3928</v>
      </c>
      <c r="G2057" s="7" t="s">
        <v>119</v>
      </c>
      <c r="H2057" s="7" t="s">
        <v>486</v>
      </c>
      <c r="I2057" s="7"/>
      <c r="J2057" s="7" t="s">
        <v>311</v>
      </c>
      <c r="K2057" s="7" t="s">
        <v>311</v>
      </c>
      <c r="L2057" s="7" t="s">
        <v>17</v>
      </c>
      <c r="M2057" s="8" t="s">
        <v>5463</v>
      </c>
    </row>
    <row r="2058" spans="1:13">
      <c r="A2058" s="1">
        <v>2057</v>
      </c>
      <c r="B2058" s="1" t="str">
        <f t="shared" si="32"/>
        <v>11</v>
      </c>
      <c r="C2058" s="2">
        <v>5711404572</v>
      </c>
      <c r="D2058" s="4" t="s">
        <v>120</v>
      </c>
      <c r="E2058" s="5" t="s">
        <v>870</v>
      </c>
      <c r="F2058" s="6" t="s">
        <v>3727</v>
      </c>
      <c r="G2058" s="7" t="s">
        <v>119</v>
      </c>
      <c r="H2058" s="7" t="s">
        <v>227</v>
      </c>
      <c r="I2058" s="7"/>
      <c r="J2058" s="7" t="s">
        <v>311</v>
      </c>
      <c r="K2058" s="7" t="s">
        <v>311</v>
      </c>
      <c r="L2058" s="7" t="s">
        <v>17</v>
      </c>
      <c r="M2058" s="8" t="s">
        <v>5463</v>
      </c>
    </row>
    <row r="2059" spans="1:13">
      <c r="A2059" s="1">
        <v>2058</v>
      </c>
      <c r="B2059" s="1" t="str">
        <f t="shared" si="32"/>
        <v>11</v>
      </c>
      <c r="C2059" s="2">
        <v>5711405502</v>
      </c>
      <c r="D2059" s="4" t="s">
        <v>120</v>
      </c>
      <c r="E2059" s="5" t="s">
        <v>186</v>
      </c>
      <c r="F2059" s="6" t="s">
        <v>3929</v>
      </c>
      <c r="G2059" s="7" t="s">
        <v>119</v>
      </c>
      <c r="H2059" s="7" t="s">
        <v>254</v>
      </c>
      <c r="I2059" s="7"/>
      <c r="J2059" s="7" t="s">
        <v>311</v>
      </c>
      <c r="K2059" s="7" t="s">
        <v>311</v>
      </c>
      <c r="L2059" s="7" t="s">
        <v>17</v>
      </c>
      <c r="M2059" s="8" t="s">
        <v>5463</v>
      </c>
    </row>
    <row r="2060" spans="1:13">
      <c r="A2060" s="1">
        <v>2059</v>
      </c>
      <c r="B2060" s="1" t="str">
        <f t="shared" si="32"/>
        <v>11</v>
      </c>
      <c r="C2060" s="2">
        <v>5711400767</v>
      </c>
      <c r="D2060" s="4" t="s">
        <v>120</v>
      </c>
      <c r="E2060" s="5" t="s">
        <v>472</v>
      </c>
      <c r="F2060" s="6" t="s">
        <v>927</v>
      </c>
      <c r="G2060" s="7" t="s">
        <v>119</v>
      </c>
      <c r="H2060" s="7" t="s">
        <v>445</v>
      </c>
      <c r="I2060" s="7"/>
      <c r="J2060" s="7" t="s">
        <v>311</v>
      </c>
      <c r="K2060" s="7" t="s">
        <v>311</v>
      </c>
      <c r="L2060" s="7" t="s">
        <v>17</v>
      </c>
      <c r="M2060" s="8" t="s">
        <v>5463</v>
      </c>
    </row>
    <row r="2061" spans="1:13">
      <c r="A2061" s="1">
        <v>2060</v>
      </c>
      <c r="B2061" s="1" t="str">
        <f t="shared" si="32"/>
        <v>11</v>
      </c>
      <c r="C2061" s="2">
        <v>5711402613</v>
      </c>
      <c r="D2061" s="4" t="s">
        <v>121</v>
      </c>
      <c r="E2061" s="5" t="s">
        <v>665</v>
      </c>
      <c r="F2061" s="6" t="s">
        <v>3930</v>
      </c>
      <c r="G2061" s="7" t="s">
        <v>119</v>
      </c>
      <c r="H2061" s="7" t="s">
        <v>227</v>
      </c>
      <c r="I2061" s="7"/>
      <c r="J2061" s="7" t="s">
        <v>311</v>
      </c>
      <c r="K2061" s="7" t="s">
        <v>311</v>
      </c>
      <c r="L2061" s="7" t="s">
        <v>17</v>
      </c>
      <c r="M2061" s="8" t="s">
        <v>5463</v>
      </c>
    </row>
    <row r="2062" spans="1:13">
      <c r="A2062" s="1">
        <v>2061</v>
      </c>
      <c r="B2062" s="1" t="str">
        <f t="shared" si="32"/>
        <v>11</v>
      </c>
      <c r="C2062" s="2">
        <v>5711404460</v>
      </c>
      <c r="D2062" s="4" t="s">
        <v>120</v>
      </c>
      <c r="E2062" s="5" t="s">
        <v>3931</v>
      </c>
      <c r="F2062" s="6" t="s">
        <v>3932</v>
      </c>
      <c r="G2062" s="7" t="s">
        <v>119</v>
      </c>
      <c r="H2062" s="7" t="s">
        <v>486</v>
      </c>
      <c r="I2062" s="7"/>
      <c r="J2062" s="7" t="s">
        <v>311</v>
      </c>
      <c r="K2062" s="7" t="s">
        <v>311</v>
      </c>
      <c r="L2062" s="7" t="s">
        <v>17</v>
      </c>
      <c r="M2062" s="8" t="s">
        <v>5463</v>
      </c>
    </row>
    <row r="2063" spans="1:13">
      <c r="A2063" s="1">
        <v>2062</v>
      </c>
      <c r="B2063" s="1" t="str">
        <f t="shared" si="32"/>
        <v>11</v>
      </c>
      <c r="C2063" s="2">
        <v>5711403030</v>
      </c>
      <c r="D2063" s="4" t="s">
        <v>120</v>
      </c>
      <c r="E2063" s="5" t="s">
        <v>3933</v>
      </c>
      <c r="F2063" s="6" t="s">
        <v>3934</v>
      </c>
      <c r="G2063" s="7" t="s">
        <v>119</v>
      </c>
      <c r="H2063" s="7" t="s">
        <v>229</v>
      </c>
      <c r="I2063" s="7"/>
      <c r="J2063" s="7" t="s">
        <v>311</v>
      </c>
      <c r="K2063" s="7" t="s">
        <v>311</v>
      </c>
      <c r="L2063" s="7" t="s">
        <v>17</v>
      </c>
      <c r="M2063" s="8" t="s">
        <v>5463</v>
      </c>
    </row>
    <row r="2064" spans="1:13">
      <c r="A2064" s="1">
        <v>2063</v>
      </c>
      <c r="B2064" s="1" t="str">
        <f t="shared" si="32"/>
        <v>11</v>
      </c>
      <c r="C2064" s="2">
        <v>5711403085</v>
      </c>
      <c r="D2064" s="4" t="s">
        <v>121</v>
      </c>
      <c r="E2064" s="5" t="s">
        <v>3935</v>
      </c>
      <c r="F2064" s="6" t="s">
        <v>3936</v>
      </c>
      <c r="G2064" s="7" t="s">
        <v>119</v>
      </c>
      <c r="H2064" s="7" t="s">
        <v>229</v>
      </c>
      <c r="I2064" s="7"/>
      <c r="J2064" s="7" t="s">
        <v>311</v>
      </c>
      <c r="K2064" s="7" t="s">
        <v>311</v>
      </c>
      <c r="L2064" s="7" t="s">
        <v>17</v>
      </c>
      <c r="M2064" s="8" t="s">
        <v>5463</v>
      </c>
    </row>
    <row r="2065" spans="1:13">
      <c r="A2065" s="1">
        <v>2064</v>
      </c>
      <c r="B2065" s="1" t="str">
        <f t="shared" si="32"/>
        <v>11</v>
      </c>
      <c r="C2065" s="2">
        <v>5711404268</v>
      </c>
      <c r="D2065" s="4" t="s">
        <v>120</v>
      </c>
      <c r="E2065" s="5" t="s">
        <v>3937</v>
      </c>
      <c r="F2065" s="6" t="s">
        <v>3938</v>
      </c>
      <c r="G2065" s="7" t="s">
        <v>119</v>
      </c>
      <c r="H2065" s="7" t="s">
        <v>445</v>
      </c>
      <c r="I2065" s="7"/>
      <c r="J2065" s="7" t="s">
        <v>311</v>
      </c>
      <c r="K2065" s="7" t="s">
        <v>311</v>
      </c>
      <c r="L2065" s="7" t="s">
        <v>17</v>
      </c>
      <c r="M2065" s="8" t="s">
        <v>5463</v>
      </c>
    </row>
    <row r="2066" spans="1:13">
      <c r="A2066" s="1">
        <v>2065</v>
      </c>
      <c r="B2066" s="1" t="str">
        <f t="shared" si="32"/>
        <v>11</v>
      </c>
      <c r="C2066" s="2">
        <v>5711405672</v>
      </c>
      <c r="D2066" s="4" t="s">
        <v>121</v>
      </c>
      <c r="E2066" s="5" t="s">
        <v>3939</v>
      </c>
      <c r="F2066" s="6" t="s">
        <v>3940</v>
      </c>
      <c r="G2066" s="7" t="s">
        <v>119</v>
      </c>
      <c r="H2066" s="7" t="s">
        <v>575</v>
      </c>
      <c r="I2066" s="7"/>
      <c r="J2066" s="7" t="s">
        <v>311</v>
      </c>
      <c r="K2066" s="7" t="s">
        <v>311</v>
      </c>
      <c r="L2066" s="7" t="s">
        <v>17</v>
      </c>
      <c r="M2066" s="8" t="s">
        <v>5463</v>
      </c>
    </row>
    <row r="2067" spans="1:13">
      <c r="A2067" s="1">
        <v>2066</v>
      </c>
      <c r="B2067" s="1" t="str">
        <f t="shared" si="32"/>
        <v>11</v>
      </c>
      <c r="C2067" s="2">
        <v>5711403346</v>
      </c>
      <c r="D2067" s="4" t="s">
        <v>120</v>
      </c>
      <c r="E2067" s="5" t="s">
        <v>797</v>
      </c>
      <c r="F2067" s="6" t="s">
        <v>3941</v>
      </c>
      <c r="G2067" s="7" t="s">
        <v>119</v>
      </c>
      <c r="H2067" s="7" t="s">
        <v>569</v>
      </c>
      <c r="I2067" s="7"/>
      <c r="J2067" s="7" t="s">
        <v>311</v>
      </c>
      <c r="K2067" s="7" t="s">
        <v>311</v>
      </c>
      <c r="L2067" s="7" t="s">
        <v>17</v>
      </c>
      <c r="M2067" s="8" t="s">
        <v>5463</v>
      </c>
    </row>
    <row r="2068" spans="1:13">
      <c r="A2068" s="1">
        <v>2067</v>
      </c>
      <c r="B2068" s="1" t="str">
        <f t="shared" si="32"/>
        <v>11</v>
      </c>
      <c r="C2068" s="2">
        <v>5711401807</v>
      </c>
      <c r="D2068" s="4" t="s">
        <v>121</v>
      </c>
      <c r="E2068" s="5" t="s">
        <v>3215</v>
      </c>
      <c r="F2068" s="6" t="s">
        <v>3942</v>
      </c>
      <c r="G2068" s="7" t="s">
        <v>119</v>
      </c>
      <c r="H2068" s="7" t="s">
        <v>486</v>
      </c>
      <c r="I2068" s="7"/>
      <c r="J2068" s="7" t="s">
        <v>311</v>
      </c>
      <c r="K2068" s="7" t="s">
        <v>311</v>
      </c>
      <c r="L2068" s="7" t="s">
        <v>17</v>
      </c>
      <c r="M2068" s="8" t="s">
        <v>5463</v>
      </c>
    </row>
    <row r="2069" spans="1:13">
      <c r="A2069" s="1">
        <v>2068</v>
      </c>
      <c r="B2069" s="1" t="str">
        <f t="shared" si="32"/>
        <v>11</v>
      </c>
      <c r="C2069" s="2">
        <v>5711401852</v>
      </c>
      <c r="D2069" s="4" t="s">
        <v>120</v>
      </c>
      <c r="E2069" s="5" t="s">
        <v>3624</v>
      </c>
      <c r="F2069" s="6" t="s">
        <v>430</v>
      </c>
      <c r="G2069" s="7" t="s">
        <v>119</v>
      </c>
      <c r="H2069" s="7" t="s">
        <v>486</v>
      </c>
      <c r="I2069" s="7"/>
      <c r="J2069" s="7" t="s">
        <v>311</v>
      </c>
      <c r="K2069" s="7" t="s">
        <v>311</v>
      </c>
      <c r="L2069" s="7" t="s">
        <v>17</v>
      </c>
      <c r="M2069" s="8" t="s">
        <v>5463</v>
      </c>
    </row>
    <row r="2070" spans="1:13">
      <c r="A2070" s="1">
        <v>2069</v>
      </c>
      <c r="B2070" s="1" t="str">
        <f t="shared" si="32"/>
        <v>11</v>
      </c>
      <c r="C2070" s="2">
        <v>5711405108</v>
      </c>
      <c r="D2070" s="4" t="s">
        <v>120</v>
      </c>
      <c r="E2070" s="5" t="s">
        <v>594</v>
      </c>
      <c r="F2070" s="6" t="s">
        <v>3943</v>
      </c>
      <c r="G2070" s="7" t="s">
        <v>119</v>
      </c>
      <c r="H2070" s="7" t="s">
        <v>581</v>
      </c>
      <c r="I2070" s="7"/>
      <c r="J2070" s="7" t="s">
        <v>311</v>
      </c>
      <c r="K2070" s="7" t="s">
        <v>311</v>
      </c>
      <c r="L2070" s="7" t="s">
        <v>17</v>
      </c>
      <c r="M2070" s="8" t="s">
        <v>5463</v>
      </c>
    </row>
    <row r="2071" spans="1:13">
      <c r="A2071" s="1">
        <v>2070</v>
      </c>
      <c r="B2071" s="1" t="str">
        <f t="shared" si="32"/>
        <v>11</v>
      </c>
      <c r="C2071" s="2">
        <v>5811402346</v>
      </c>
      <c r="D2071" s="4" t="s">
        <v>121</v>
      </c>
      <c r="E2071" s="5" t="s">
        <v>640</v>
      </c>
      <c r="F2071" s="6" t="s">
        <v>3944</v>
      </c>
      <c r="G2071" s="7">
        <v>1</v>
      </c>
      <c r="H2071" s="7" t="s">
        <v>254</v>
      </c>
      <c r="I2071" s="7"/>
      <c r="J2071" s="7" t="s">
        <v>311</v>
      </c>
      <c r="K2071" s="7" t="s">
        <v>311</v>
      </c>
      <c r="L2071" s="7" t="s">
        <v>17</v>
      </c>
      <c r="M2071" s="8" t="s">
        <v>5463</v>
      </c>
    </row>
    <row r="2072" spans="1:13">
      <c r="A2072" s="1">
        <v>2071</v>
      </c>
      <c r="B2072" s="1" t="str">
        <f t="shared" si="32"/>
        <v>11</v>
      </c>
      <c r="C2072" s="2">
        <v>5711600437</v>
      </c>
      <c r="D2072" s="4" t="s">
        <v>226</v>
      </c>
      <c r="E2072" s="5" t="s">
        <v>3945</v>
      </c>
      <c r="F2072" s="6" t="s">
        <v>272</v>
      </c>
      <c r="G2072" s="7">
        <v>1</v>
      </c>
      <c r="H2072" s="7" t="s">
        <v>241</v>
      </c>
      <c r="I2072" s="7"/>
      <c r="J2072" s="7" t="s">
        <v>311</v>
      </c>
      <c r="K2072" s="7" t="s">
        <v>311</v>
      </c>
      <c r="L2072" s="7" t="s">
        <v>17</v>
      </c>
      <c r="M2072" s="8" t="s">
        <v>242</v>
      </c>
    </row>
    <row r="2073" spans="1:13">
      <c r="A2073" s="1">
        <v>2072</v>
      </c>
      <c r="B2073" s="1" t="str">
        <f t="shared" si="32"/>
        <v>11</v>
      </c>
      <c r="C2073" s="2">
        <v>5711402839</v>
      </c>
      <c r="D2073" s="4" t="s">
        <v>120</v>
      </c>
      <c r="E2073" s="5" t="s">
        <v>3946</v>
      </c>
      <c r="F2073" s="6" t="s">
        <v>3947</v>
      </c>
      <c r="G2073" s="7">
        <v>1</v>
      </c>
      <c r="H2073" s="7" t="s">
        <v>229</v>
      </c>
      <c r="I2073" s="7"/>
      <c r="J2073" s="7" t="s">
        <v>311</v>
      </c>
      <c r="K2073" s="7" t="s">
        <v>311</v>
      </c>
      <c r="L2073" s="7" t="s">
        <v>17</v>
      </c>
      <c r="M2073" s="8" t="s">
        <v>5463</v>
      </c>
    </row>
    <row r="2074" spans="1:13">
      <c r="A2074" s="1">
        <v>2073</v>
      </c>
      <c r="B2074" s="1" t="str">
        <f t="shared" si="32"/>
        <v>11</v>
      </c>
      <c r="C2074" s="2">
        <v>5711403452</v>
      </c>
      <c r="D2074" s="4" t="s">
        <v>121</v>
      </c>
      <c r="E2074" s="5" t="s">
        <v>3948</v>
      </c>
      <c r="F2074" s="6" t="s">
        <v>3949</v>
      </c>
      <c r="G2074" s="7">
        <v>1</v>
      </c>
      <c r="H2074" s="7" t="s">
        <v>569</v>
      </c>
      <c r="I2074" s="7"/>
      <c r="J2074" s="7" t="s">
        <v>311</v>
      </c>
      <c r="K2074" s="7" t="s">
        <v>311</v>
      </c>
      <c r="L2074" s="7" t="s">
        <v>17</v>
      </c>
      <c r="M2074" s="8" t="s">
        <v>5463</v>
      </c>
    </row>
    <row r="2075" spans="1:13">
      <c r="A2075" s="1">
        <v>2074</v>
      </c>
      <c r="B2075" s="1" t="str">
        <f t="shared" si="32"/>
        <v>11</v>
      </c>
      <c r="C2075" s="2">
        <v>5711403711</v>
      </c>
      <c r="D2075" s="4" t="s">
        <v>120</v>
      </c>
      <c r="E2075" s="5" t="s">
        <v>524</v>
      </c>
      <c r="F2075" s="6" t="s">
        <v>3950</v>
      </c>
      <c r="G2075" s="7">
        <v>2</v>
      </c>
      <c r="H2075" s="7" t="s">
        <v>596</v>
      </c>
      <c r="I2075" s="7"/>
      <c r="J2075" s="7" t="s">
        <v>311</v>
      </c>
      <c r="K2075" s="7" t="s">
        <v>311</v>
      </c>
      <c r="L2075" s="7" t="s">
        <v>17</v>
      </c>
      <c r="M2075" s="8" t="s">
        <v>5463</v>
      </c>
    </row>
    <row r="2076" spans="1:13">
      <c r="A2076" s="1">
        <v>2075</v>
      </c>
      <c r="B2076" s="1" t="str">
        <f t="shared" si="32"/>
        <v>11</v>
      </c>
      <c r="C2076" s="2">
        <v>5711800046</v>
      </c>
      <c r="D2076" s="4" t="s">
        <v>120</v>
      </c>
      <c r="E2076" s="5" t="s">
        <v>1086</v>
      </c>
      <c r="F2076" s="6" t="s">
        <v>3951</v>
      </c>
      <c r="G2076" s="7">
        <v>2</v>
      </c>
      <c r="H2076" s="7" t="s">
        <v>227</v>
      </c>
      <c r="I2076" s="7"/>
      <c r="J2076" s="7" t="s">
        <v>311</v>
      </c>
      <c r="K2076" s="7" t="s">
        <v>311</v>
      </c>
      <c r="L2076" s="7" t="s">
        <v>17</v>
      </c>
      <c r="M2076" s="8" t="s">
        <v>228</v>
      </c>
    </row>
    <row r="2077" spans="1:13">
      <c r="A2077" s="1">
        <v>2076</v>
      </c>
      <c r="B2077" s="1" t="str">
        <f t="shared" si="32"/>
        <v>11</v>
      </c>
      <c r="C2077" s="2">
        <v>5711403384</v>
      </c>
      <c r="D2077" s="4" t="s">
        <v>121</v>
      </c>
      <c r="E2077" s="5" t="s">
        <v>3952</v>
      </c>
      <c r="F2077" s="6" t="s">
        <v>3953</v>
      </c>
      <c r="G2077" s="7">
        <v>2</v>
      </c>
      <c r="H2077" s="7" t="s">
        <v>569</v>
      </c>
      <c r="I2077" s="7"/>
      <c r="J2077" s="7" t="s">
        <v>311</v>
      </c>
      <c r="K2077" s="7" t="s">
        <v>311</v>
      </c>
      <c r="L2077" s="7" t="s">
        <v>17</v>
      </c>
      <c r="M2077" s="8" t="s">
        <v>5463</v>
      </c>
    </row>
    <row r="2078" spans="1:13">
      <c r="A2078" s="1">
        <v>2077</v>
      </c>
      <c r="B2078" s="1" t="str">
        <f t="shared" si="32"/>
        <v>11</v>
      </c>
      <c r="C2078" s="2">
        <v>59110640228</v>
      </c>
      <c r="D2078" s="4" t="s">
        <v>120</v>
      </c>
      <c r="E2078" s="5" t="s">
        <v>2749</v>
      </c>
      <c r="F2078" s="6" t="s">
        <v>3954</v>
      </c>
      <c r="G2078" s="7">
        <v>2</v>
      </c>
      <c r="H2078" s="7" t="s">
        <v>5459</v>
      </c>
      <c r="I2078" s="7"/>
      <c r="J2078" s="7" t="s">
        <v>311</v>
      </c>
      <c r="K2078" s="7" t="s">
        <v>311</v>
      </c>
      <c r="L2078" s="7" t="s">
        <v>17</v>
      </c>
      <c r="M2078" s="8" t="s">
        <v>5465</v>
      </c>
    </row>
    <row r="2079" spans="1:13">
      <c r="A2079" s="1">
        <v>2078</v>
      </c>
      <c r="B2079" s="1" t="str">
        <f t="shared" si="32"/>
        <v>11</v>
      </c>
      <c r="C2079" s="2">
        <v>5711405953</v>
      </c>
      <c r="D2079" s="4" t="s">
        <v>120</v>
      </c>
      <c r="E2079" s="5" t="s">
        <v>979</v>
      </c>
      <c r="F2079" s="6" t="s">
        <v>3955</v>
      </c>
      <c r="G2079" s="7">
        <v>2</v>
      </c>
      <c r="H2079" s="7" t="s">
        <v>254</v>
      </c>
      <c r="I2079" s="7"/>
      <c r="J2079" s="7" t="s">
        <v>311</v>
      </c>
      <c r="K2079" s="7" t="s">
        <v>311</v>
      </c>
      <c r="L2079" s="7" t="s">
        <v>17</v>
      </c>
      <c r="M2079" s="8" t="s">
        <v>5463</v>
      </c>
    </row>
    <row r="2080" spans="1:13">
      <c r="A2080" s="1">
        <v>2079</v>
      </c>
      <c r="B2080" s="1" t="str">
        <f t="shared" si="32"/>
        <v>11</v>
      </c>
      <c r="C2080" s="2">
        <v>5711400785</v>
      </c>
      <c r="D2080" s="4" t="s">
        <v>121</v>
      </c>
      <c r="E2080" s="5" t="s">
        <v>3956</v>
      </c>
      <c r="F2080" s="6" t="s">
        <v>2249</v>
      </c>
      <c r="G2080" s="7">
        <v>2</v>
      </c>
      <c r="H2080" s="7" t="s">
        <v>445</v>
      </c>
      <c r="I2080" s="7"/>
      <c r="J2080" s="7" t="s">
        <v>311</v>
      </c>
      <c r="K2080" s="7" t="s">
        <v>311</v>
      </c>
      <c r="L2080" s="7" t="s">
        <v>17</v>
      </c>
      <c r="M2080" s="8" t="s">
        <v>5463</v>
      </c>
    </row>
    <row r="2081" spans="1:13">
      <c r="A2081" s="1">
        <v>2080</v>
      </c>
      <c r="B2081" s="1" t="str">
        <f t="shared" si="32"/>
        <v>11</v>
      </c>
      <c r="C2081" s="2">
        <v>5711403047</v>
      </c>
      <c r="D2081" s="4" t="s">
        <v>120</v>
      </c>
      <c r="E2081" s="5" t="s">
        <v>3957</v>
      </c>
      <c r="F2081" s="6" t="s">
        <v>3958</v>
      </c>
      <c r="G2081" s="7">
        <v>2</v>
      </c>
      <c r="H2081" s="7" t="s">
        <v>229</v>
      </c>
      <c r="I2081" s="7"/>
      <c r="J2081" s="7" t="s">
        <v>311</v>
      </c>
      <c r="K2081" s="7" t="s">
        <v>311</v>
      </c>
      <c r="L2081" s="7" t="s">
        <v>17</v>
      </c>
      <c r="M2081" s="8" t="s">
        <v>5463</v>
      </c>
    </row>
    <row r="2082" spans="1:13">
      <c r="A2082" s="1">
        <v>2081</v>
      </c>
      <c r="B2082" s="1" t="str">
        <f t="shared" si="32"/>
        <v>11</v>
      </c>
      <c r="C2082" s="2">
        <v>5711600127</v>
      </c>
      <c r="D2082" s="4" t="s">
        <v>121</v>
      </c>
      <c r="E2082" s="5" t="s">
        <v>3959</v>
      </c>
      <c r="F2082" s="6" t="s">
        <v>3960</v>
      </c>
      <c r="G2082" s="7" t="s">
        <v>119</v>
      </c>
      <c r="H2082" s="7" t="s">
        <v>229</v>
      </c>
      <c r="I2082" s="7"/>
      <c r="J2082" s="7" t="s">
        <v>311</v>
      </c>
      <c r="K2082" s="7" t="s">
        <v>311</v>
      </c>
      <c r="L2082" s="7" t="s">
        <v>17</v>
      </c>
      <c r="M2082" s="8" t="s">
        <v>242</v>
      </c>
    </row>
    <row r="2083" spans="1:13">
      <c r="A2083" s="1">
        <v>2082</v>
      </c>
      <c r="B2083" s="1" t="str">
        <f t="shared" si="32"/>
        <v>11</v>
      </c>
      <c r="C2083" s="2">
        <v>5711401243</v>
      </c>
      <c r="D2083" s="4" t="s">
        <v>120</v>
      </c>
      <c r="E2083" s="5" t="s">
        <v>325</v>
      </c>
      <c r="F2083" s="6" t="s">
        <v>3961</v>
      </c>
      <c r="G2083" s="7" t="s">
        <v>119</v>
      </c>
      <c r="H2083" s="7" t="s">
        <v>513</v>
      </c>
      <c r="I2083" s="7"/>
      <c r="J2083" s="7" t="s">
        <v>311</v>
      </c>
      <c r="K2083" s="7" t="s">
        <v>311</v>
      </c>
      <c r="L2083" s="7" t="s">
        <v>17</v>
      </c>
      <c r="M2083" s="8" t="s">
        <v>5463</v>
      </c>
    </row>
    <row r="2084" spans="1:13">
      <c r="A2084" s="1">
        <v>2083</v>
      </c>
      <c r="B2084" s="1" t="str">
        <f t="shared" si="32"/>
        <v>11</v>
      </c>
      <c r="C2084" s="2">
        <v>5711404826</v>
      </c>
      <c r="D2084" s="4" t="s">
        <v>121</v>
      </c>
      <c r="E2084" s="5" t="s">
        <v>3962</v>
      </c>
      <c r="F2084" s="6" t="s">
        <v>3963</v>
      </c>
      <c r="G2084" s="7" t="s">
        <v>119</v>
      </c>
      <c r="H2084" s="7" t="s">
        <v>569</v>
      </c>
      <c r="I2084" s="7"/>
      <c r="J2084" s="7" t="s">
        <v>311</v>
      </c>
      <c r="K2084" s="7" t="s">
        <v>311</v>
      </c>
      <c r="L2084" s="7" t="s">
        <v>17</v>
      </c>
      <c r="M2084" s="8" t="s">
        <v>5463</v>
      </c>
    </row>
    <row r="2085" spans="1:13">
      <c r="A2085" s="1">
        <v>2084</v>
      </c>
      <c r="B2085" s="1" t="str">
        <f t="shared" si="32"/>
        <v>11</v>
      </c>
      <c r="C2085" s="2">
        <v>5711401393</v>
      </c>
      <c r="D2085" s="4" t="s">
        <v>120</v>
      </c>
      <c r="E2085" s="5" t="s">
        <v>3964</v>
      </c>
      <c r="F2085" s="6" t="s">
        <v>3965</v>
      </c>
      <c r="G2085" s="7" t="s">
        <v>119</v>
      </c>
      <c r="H2085" s="7" t="s">
        <v>513</v>
      </c>
      <c r="I2085" s="7"/>
      <c r="J2085" s="7" t="s">
        <v>311</v>
      </c>
      <c r="K2085" s="7" t="s">
        <v>311</v>
      </c>
      <c r="L2085" s="7" t="s">
        <v>17</v>
      </c>
      <c r="M2085" s="8" t="s">
        <v>5463</v>
      </c>
    </row>
    <row r="2086" spans="1:13">
      <c r="A2086" s="1">
        <v>2085</v>
      </c>
      <c r="B2086" s="1" t="str">
        <f t="shared" si="32"/>
        <v>11</v>
      </c>
      <c r="C2086" s="2">
        <v>5811600043</v>
      </c>
      <c r="D2086" s="4" t="s">
        <v>121</v>
      </c>
      <c r="E2086" s="5" t="s">
        <v>3966</v>
      </c>
      <c r="F2086" s="6" t="s">
        <v>3967</v>
      </c>
      <c r="G2086" s="7" t="s">
        <v>119</v>
      </c>
      <c r="H2086" s="7" t="s">
        <v>254</v>
      </c>
      <c r="I2086" s="7"/>
      <c r="J2086" s="7" t="s">
        <v>311</v>
      </c>
      <c r="K2086" s="7" t="s">
        <v>311</v>
      </c>
      <c r="L2086" s="7" t="s">
        <v>17</v>
      </c>
      <c r="M2086" s="8" t="s">
        <v>242</v>
      </c>
    </row>
    <row r="2087" spans="1:13">
      <c r="A2087" s="1">
        <v>2086</v>
      </c>
      <c r="B2087" s="1" t="str">
        <f t="shared" si="32"/>
        <v>11</v>
      </c>
      <c r="C2087" s="2">
        <v>5711405586</v>
      </c>
      <c r="D2087" s="4" t="s">
        <v>120</v>
      </c>
      <c r="E2087" s="5" t="s">
        <v>557</v>
      </c>
      <c r="F2087" s="6" t="s">
        <v>3968</v>
      </c>
      <c r="G2087" s="7" t="s">
        <v>119</v>
      </c>
      <c r="H2087" s="7" t="s">
        <v>254</v>
      </c>
      <c r="I2087" s="7"/>
      <c r="J2087" s="7" t="s">
        <v>311</v>
      </c>
      <c r="K2087" s="7" t="s">
        <v>311</v>
      </c>
      <c r="L2087" s="7" t="s">
        <v>17</v>
      </c>
      <c r="M2087" s="8" t="s">
        <v>5463</v>
      </c>
    </row>
    <row r="2088" spans="1:13">
      <c r="A2088" s="1">
        <v>2087</v>
      </c>
      <c r="B2088" s="1" t="str">
        <f t="shared" si="32"/>
        <v>11</v>
      </c>
      <c r="C2088" s="2">
        <v>5711403562</v>
      </c>
      <c r="D2088" s="4" t="s">
        <v>120</v>
      </c>
      <c r="E2088" s="5" t="s">
        <v>342</v>
      </c>
      <c r="F2088" s="6" t="s">
        <v>3969</v>
      </c>
      <c r="G2088" s="7" t="s">
        <v>119</v>
      </c>
      <c r="H2088" s="7" t="s">
        <v>581</v>
      </c>
      <c r="I2088" s="7"/>
      <c r="J2088" s="7" t="s">
        <v>311</v>
      </c>
      <c r="K2088" s="7" t="s">
        <v>311</v>
      </c>
      <c r="L2088" s="7" t="s">
        <v>17</v>
      </c>
      <c r="M2088" s="8" t="s">
        <v>5463</v>
      </c>
    </row>
    <row r="2089" spans="1:13">
      <c r="A2089" s="1">
        <v>2088</v>
      </c>
      <c r="B2089" s="1" t="str">
        <f t="shared" si="32"/>
        <v>11</v>
      </c>
      <c r="C2089" s="2">
        <v>5711403229</v>
      </c>
      <c r="D2089" s="4" t="s">
        <v>121</v>
      </c>
      <c r="E2089" s="5" t="s">
        <v>464</v>
      </c>
      <c r="F2089" s="6" t="s">
        <v>3970</v>
      </c>
      <c r="G2089" s="7" t="s">
        <v>119</v>
      </c>
      <c r="H2089" s="7" t="s">
        <v>569</v>
      </c>
      <c r="I2089" s="7"/>
      <c r="J2089" s="7" t="s">
        <v>311</v>
      </c>
      <c r="K2089" s="7" t="s">
        <v>311</v>
      </c>
      <c r="L2089" s="7" t="s">
        <v>17</v>
      </c>
      <c r="M2089" s="8" t="s">
        <v>5463</v>
      </c>
    </row>
    <row r="2090" spans="1:13">
      <c r="A2090" s="1">
        <v>2089</v>
      </c>
      <c r="B2090" s="1" t="str">
        <f t="shared" si="32"/>
        <v>11</v>
      </c>
      <c r="C2090" s="2">
        <v>5611600139</v>
      </c>
      <c r="D2090" s="4" t="s">
        <v>120</v>
      </c>
      <c r="E2090" s="5" t="s">
        <v>3971</v>
      </c>
      <c r="F2090" s="6" t="s">
        <v>3972</v>
      </c>
      <c r="G2090" s="7" t="s">
        <v>119</v>
      </c>
      <c r="H2090" s="7" t="s">
        <v>5460</v>
      </c>
      <c r="I2090" s="7"/>
      <c r="J2090" s="7" t="s">
        <v>311</v>
      </c>
      <c r="K2090" s="7" t="s">
        <v>311</v>
      </c>
      <c r="L2090" s="7" t="s">
        <v>17</v>
      </c>
      <c r="M2090" s="8" t="s">
        <v>242</v>
      </c>
    </row>
    <row r="2091" spans="1:13">
      <c r="A2091" s="1">
        <v>2090</v>
      </c>
      <c r="B2091" s="1" t="str">
        <f t="shared" si="32"/>
        <v>11</v>
      </c>
      <c r="C2091" s="2">
        <v>5611401529</v>
      </c>
      <c r="D2091" s="4" t="s">
        <v>121</v>
      </c>
      <c r="E2091" s="5" t="s">
        <v>403</v>
      </c>
      <c r="F2091" s="6" t="s">
        <v>3973</v>
      </c>
      <c r="G2091" s="7" t="s">
        <v>119</v>
      </c>
      <c r="H2091" s="7" t="s">
        <v>445</v>
      </c>
      <c r="I2091" s="7"/>
      <c r="J2091" s="7" t="s">
        <v>311</v>
      </c>
      <c r="K2091" s="7" t="s">
        <v>311</v>
      </c>
      <c r="L2091" s="7" t="s">
        <v>17</v>
      </c>
      <c r="M2091" s="8" t="s">
        <v>5463</v>
      </c>
    </row>
    <row r="2092" spans="1:13">
      <c r="A2092" s="1">
        <v>2091</v>
      </c>
      <c r="B2092" s="1" t="str">
        <f t="shared" si="32"/>
        <v>11</v>
      </c>
      <c r="C2092" s="2">
        <v>5711401898</v>
      </c>
      <c r="D2092" s="4" t="s">
        <v>121</v>
      </c>
      <c r="E2092" s="5" t="s">
        <v>3974</v>
      </c>
      <c r="F2092" s="6" t="s">
        <v>3975</v>
      </c>
      <c r="G2092" s="7" t="s">
        <v>119</v>
      </c>
      <c r="H2092" s="7" t="s">
        <v>486</v>
      </c>
      <c r="I2092" s="7"/>
      <c r="J2092" s="7" t="s">
        <v>311</v>
      </c>
      <c r="K2092" s="7" t="s">
        <v>311</v>
      </c>
      <c r="L2092" s="7" t="s">
        <v>17</v>
      </c>
      <c r="M2092" s="8" t="s">
        <v>5463</v>
      </c>
    </row>
    <row r="2093" spans="1:13">
      <c r="A2093" s="1">
        <v>2092</v>
      </c>
      <c r="B2093" s="1" t="str">
        <f t="shared" si="32"/>
        <v>11</v>
      </c>
      <c r="C2093" s="2">
        <v>5711404503</v>
      </c>
      <c r="D2093" s="4" t="s">
        <v>121</v>
      </c>
      <c r="E2093" s="5" t="s">
        <v>3976</v>
      </c>
      <c r="F2093" s="6" t="s">
        <v>3977</v>
      </c>
      <c r="G2093" s="7" t="s">
        <v>119</v>
      </c>
      <c r="H2093" s="7" t="s">
        <v>486</v>
      </c>
      <c r="I2093" s="7"/>
      <c r="J2093" s="7" t="s">
        <v>311</v>
      </c>
      <c r="K2093" s="7" t="s">
        <v>311</v>
      </c>
      <c r="L2093" s="7" t="s">
        <v>17</v>
      </c>
      <c r="M2093" s="8" t="s">
        <v>5463</v>
      </c>
    </row>
    <row r="2094" spans="1:13">
      <c r="A2094" s="1">
        <v>2093</v>
      </c>
      <c r="B2094" s="1" t="str">
        <f t="shared" si="32"/>
        <v>11</v>
      </c>
      <c r="C2094" s="2">
        <v>5711401702</v>
      </c>
      <c r="D2094" s="4" t="s">
        <v>120</v>
      </c>
      <c r="E2094" s="5" t="s">
        <v>3978</v>
      </c>
      <c r="F2094" s="6" t="s">
        <v>269</v>
      </c>
      <c r="G2094" s="7" t="s">
        <v>119</v>
      </c>
      <c r="H2094" s="7" t="s">
        <v>486</v>
      </c>
      <c r="I2094" s="7"/>
      <c r="J2094" s="7" t="s">
        <v>311</v>
      </c>
      <c r="K2094" s="7" t="s">
        <v>311</v>
      </c>
      <c r="L2094" s="7" t="s">
        <v>17</v>
      </c>
      <c r="M2094" s="8" t="s">
        <v>5463</v>
      </c>
    </row>
    <row r="2095" spans="1:13">
      <c r="A2095" s="1">
        <v>2094</v>
      </c>
      <c r="B2095" s="1" t="str">
        <f t="shared" si="32"/>
        <v>11</v>
      </c>
      <c r="C2095" s="2">
        <v>5711406695</v>
      </c>
      <c r="D2095" s="4" t="s">
        <v>120</v>
      </c>
      <c r="E2095" s="5" t="s">
        <v>1039</v>
      </c>
      <c r="F2095" s="6" t="s">
        <v>3979</v>
      </c>
      <c r="G2095" s="7" t="s">
        <v>119</v>
      </c>
      <c r="H2095" s="7" t="s">
        <v>227</v>
      </c>
      <c r="I2095" s="7"/>
      <c r="J2095" s="7" t="s">
        <v>311</v>
      </c>
      <c r="K2095" s="7" t="s">
        <v>311</v>
      </c>
      <c r="L2095" s="7" t="s">
        <v>17</v>
      </c>
      <c r="M2095" s="8" t="s">
        <v>5463</v>
      </c>
    </row>
    <row r="2096" spans="1:13">
      <c r="A2096" s="1">
        <v>2095</v>
      </c>
      <c r="B2096" s="1" t="str">
        <f t="shared" si="32"/>
        <v>11</v>
      </c>
      <c r="C2096" s="2">
        <v>5711404776</v>
      </c>
      <c r="D2096" s="4" t="s">
        <v>120</v>
      </c>
      <c r="E2096" s="5" t="s">
        <v>184</v>
      </c>
      <c r="F2096" s="6" t="s">
        <v>3980</v>
      </c>
      <c r="G2096" s="7" t="s">
        <v>119</v>
      </c>
      <c r="H2096" s="7" t="s">
        <v>229</v>
      </c>
      <c r="I2096" s="7"/>
      <c r="J2096" s="7" t="s">
        <v>311</v>
      </c>
      <c r="K2096" s="7" t="s">
        <v>311</v>
      </c>
      <c r="L2096" s="7" t="s">
        <v>17</v>
      </c>
      <c r="M2096" s="8" t="s">
        <v>5463</v>
      </c>
    </row>
    <row r="2097" spans="1:13">
      <c r="A2097" s="1">
        <v>2096</v>
      </c>
      <c r="B2097" s="1" t="str">
        <f t="shared" si="32"/>
        <v>11</v>
      </c>
      <c r="C2097" s="2">
        <v>5811600063</v>
      </c>
      <c r="D2097" s="4" t="s">
        <v>120</v>
      </c>
      <c r="E2097" s="5" t="s">
        <v>250</v>
      </c>
      <c r="F2097" s="6" t="s">
        <v>3981</v>
      </c>
      <c r="G2097" s="7" t="s">
        <v>119</v>
      </c>
      <c r="H2097" s="7" t="s">
        <v>227</v>
      </c>
      <c r="I2097" s="7"/>
      <c r="J2097" s="7" t="s">
        <v>311</v>
      </c>
      <c r="K2097" s="7" t="s">
        <v>311</v>
      </c>
      <c r="L2097" s="7" t="s">
        <v>17</v>
      </c>
      <c r="M2097" s="8" t="s">
        <v>242</v>
      </c>
    </row>
    <row r="2098" spans="1:13">
      <c r="A2098" s="1">
        <v>2097</v>
      </c>
      <c r="B2098" s="1" t="str">
        <f t="shared" si="32"/>
        <v>11</v>
      </c>
      <c r="C2098" s="2">
        <v>5711403896</v>
      </c>
      <c r="D2098" s="4" t="s">
        <v>120</v>
      </c>
      <c r="E2098" s="5" t="s">
        <v>3982</v>
      </c>
      <c r="F2098" s="6" t="s">
        <v>3983</v>
      </c>
      <c r="G2098" s="7" t="s">
        <v>119</v>
      </c>
      <c r="H2098" s="7" t="s">
        <v>596</v>
      </c>
      <c r="I2098" s="7"/>
      <c r="J2098" s="7" t="s">
        <v>311</v>
      </c>
      <c r="K2098" s="7" t="s">
        <v>311</v>
      </c>
      <c r="L2098" s="7" t="s">
        <v>17</v>
      </c>
      <c r="M2098" s="8" t="s">
        <v>5463</v>
      </c>
    </row>
    <row r="2099" spans="1:13">
      <c r="A2099" s="1">
        <v>2098</v>
      </c>
      <c r="B2099" s="1" t="str">
        <f t="shared" si="32"/>
        <v>11</v>
      </c>
      <c r="C2099" s="2">
        <v>5711405614</v>
      </c>
      <c r="D2099" s="4" t="s">
        <v>120</v>
      </c>
      <c r="E2099" s="5" t="s">
        <v>3984</v>
      </c>
      <c r="F2099" s="6" t="s">
        <v>3985</v>
      </c>
      <c r="G2099" s="7" t="s">
        <v>119</v>
      </c>
      <c r="H2099" s="7" t="s">
        <v>254</v>
      </c>
      <c r="I2099" s="7"/>
      <c r="J2099" s="7" t="s">
        <v>311</v>
      </c>
      <c r="K2099" s="7" t="s">
        <v>311</v>
      </c>
      <c r="L2099" s="7" t="s">
        <v>17</v>
      </c>
      <c r="M2099" s="8" t="s">
        <v>5463</v>
      </c>
    </row>
    <row r="2100" spans="1:13">
      <c r="A2100" s="1">
        <v>2099</v>
      </c>
      <c r="B2100" s="1" t="str">
        <f t="shared" si="32"/>
        <v>11</v>
      </c>
      <c r="C2100" s="2">
        <v>5711406190</v>
      </c>
      <c r="D2100" s="4" t="s">
        <v>120</v>
      </c>
      <c r="E2100" s="5" t="s">
        <v>141</v>
      </c>
      <c r="F2100" s="6" t="s">
        <v>1122</v>
      </c>
      <c r="G2100" s="7" t="s">
        <v>119</v>
      </c>
      <c r="H2100" s="7" t="s">
        <v>513</v>
      </c>
      <c r="I2100" s="7"/>
      <c r="J2100" s="7" t="s">
        <v>311</v>
      </c>
      <c r="K2100" s="7" t="s">
        <v>311</v>
      </c>
      <c r="L2100" s="7" t="s">
        <v>17</v>
      </c>
      <c r="M2100" s="8" t="s">
        <v>5463</v>
      </c>
    </row>
    <row r="2101" spans="1:13">
      <c r="A2101" s="1">
        <v>2100</v>
      </c>
      <c r="B2101" s="1" t="str">
        <f t="shared" si="32"/>
        <v>11</v>
      </c>
      <c r="C2101" s="2">
        <v>5711400927</v>
      </c>
      <c r="D2101" s="4" t="s">
        <v>120</v>
      </c>
      <c r="E2101" s="5" t="s">
        <v>721</v>
      </c>
      <c r="F2101" s="6" t="s">
        <v>3986</v>
      </c>
      <c r="G2101" s="7" t="s">
        <v>119</v>
      </c>
      <c r="H2101" s="7" t="s">
        <v>445</v>
      </c>
      <c r="I2101" s="7"/>
      <c r="J2101" s="7" t="s">
        <v>311</v>
      </c>
      <c r="K2101" s="7" t="s">
        <v>311</v>
      </c>
      <c r="L2101" s="7" t="s">
        <v>17</v>
      </c>
      <c r="M2101" s="8" t="s">
        <v>5463</v>
      </c>
    </row>
    <row r="2102" spans="1:13">
      <c r="A2102" s="1">
        <v>2101</v>
      </c>
      <c r="B2102" s="1" t="str">
        <f t="shared" si="32"/>
        <v>11</v>
      </c>
      <c r="C2102" s="2">
        <v>5711600543</v>
      </c>
      <c r="D2102" s="4" t="s">
        <v>120</v>
      </c>
      <c r="E2102" s="5" t="s">
        <v>135</v>
      </c>
      <c r="F2102" s="6" t="s">
        <v>815</v>
      </c>
      <c r="G2102" s="7" t="s">
        <v>119</v>
      </c>
      <c r="H2102" s="7" t="s">
        <v>258</v>
      </c>
      <c r="I2102" s="7"/>
      <c r="J2102" s="7" t="s">
        <v>513</v>
      </c>
      <c r="K2102" s="7" t="s">
        <v>513</v>
      </c>
      <c r="L2102" s="7" t="s">
        <v>17</v>
      </c>
      <c r="M2102" s="8" t="s">
        <v>242</v>
      </c>
    </row>
    <row r="2103" spans="1:13">
      <c r="A2103" s="1">
        <v>2102</v>
      </c>
      <c r="B2103" s="1" t="str">
        <f t="shared" si="32"/>
        <v>11</v>
      </c>
      <c r="C2103" s="2">
        <v>5711401104</v>
      </c>
      <c r="D2103" s="4" t="s">
        <v>120</v>
      </c>
      <c r="E2103" s="5" t="s">
        <v>987</v>
      </c>
      <c r="F2103" s="6" t="s">
        <v>3987</v>
      </c>
      <c r="G2103" s="7" t="s">
        <v>119</v>
      </c>
      <c r="H2103" s="7" t="s">
        <v>513</v>
      </c>
      <c r="I2103" s="7"/>
      <c r="J2103" s="7" t="s">
        <v>311</v>
      </c>
      <c r="K2103" s="7" t="s">
        <v>311</v>
      </c>
      <c r="L2103" s="7" t="s">
        <v>17</v>
      </c>
      <c r="M2103" s="8" t="s">
        <v>5463</v>
      </c>
    </row>
    <row r="2104" spans="1:13">
      <c r="A2104" s="1">
        <v>2103</v>
      </c>
      <c r="B2104" s="1" t="str">
        <f t="shared" si="32"/>
        <v>11</v>
      </c>
      <c r="C2104" s="2">
        <v>5711400644</v>
      </c>
      <c r="D2104" s="4" t="s">
        <v>120</v>
      </c>
      <c r="E2104" s="5" t="s">
        <v>3988</v>
      </c>
      <c r="F2104" s="6" t="s">
        <v>3989</v>
      </c>
      <c r="G2104" s="7" t="s">
        <v>119</v>
      </c>
      <c r="H2104" s="7" t="s">
        <v>445</v>
      </c>
      <c r="I2104" s="7"/>
      <c r="J2104" s="7" t="s">
        <v>311</v>
      </c>
      <c r="K2104" s="7" t="s">
        <v>311</v>
      </c>
      <c r="L2104" s="7" t="s">
        <v>17</v>
      </c>
      <c r="M2104" s="8" t="s">
        <v>5463</v>
      </c>
    </row>
    <row r="2105" spans="1:13">
      <c r="A2105" s="1">
        <v>2104</v>
      </c>
      <c r="B2105" s="1" t="str">
        <f t="shared" si="32"/>
        <v>11</v>
      </c>
      <c r="C2105" s="2">
        <v>5711405285</v>
      </c>
      <c r="D2105" s="4" t="s">
        <v>120</v>
      </c>
      <c r="E2105" s="5" t="s">
        <v>396</v>
      </c>
      <c r="F2105" s="6" t="s">
        <v>3990</v>
      </c>
      <c r="G2105" s="7" t="s">
        <v>119</v>
      </c>
      <c r="H2105" s="7" t="s">
        <v>596</v>
      </c>
      <c r="I2105" s="7"/>
      <c r="J2105" s="7" t="s">
        <v>311</v>
      </c>
      <c r="K2105" s="7" t="s">
        <v>311</v>
      </c>
      <c r="L2105" s="7" t="s">
        <v>17</v>
      </c>
      <c r="M2105" s="8" t="s">
        <v>5463</v>
      </c>
    </row>
    <row r="2106" spans="1:13">
      <c r="A2106" s="1">
        <v>2105</v>
      </c>
      <c r="B2106" s="1" t="str">
        <f t="shared" si="32"/>
        <v>11</v>
      </c>
      <c r="C2106" s="2">
        <v>5811402861</v>
      </c>
      <c r="D2106" s="4" t="s">
        <v>121</v>
      </c>
      <c r="E2106" s="5" t="s">
        <v>179</v>
      </c>
      <c r="F2106" s="6" t="s">
        <v>141</v>
      </c>
      <c r="G2106" s="7" t="s">
        <v>119</v>
      </c>
      <c r="H2106" s="7" t="s">
        <v>254</v>
      </c>
      <c r="I2106" s="7"/>
      <c r="J2106" s="7" t="s">
        <v>311</v>
      </c>
      <c r="K2106" s="7" t="s">
        <v>311</v>
      </c>
      <c r="L2106" s="7" t="s">
        <v>17</v>
      </c>
      <c r="M2106" s="8" t="s">
        <v>5463</v>
      </c>
    </row>
    <row r="2107" spans="1:13">
      <c r="A2107" s="1">
        <v>2106</v>
      </c>
      <c r="B2107" s="1" t="str">
        <f t="shared" si="32"/>
        <v>11</v>
      </c>
      <c r="C2107" s="2">
        <v>5511600527</v>
      </c>
      <c r="D2107" s="4" t="s">
        <v>121</v>
      </c>
      <c r="E2107" s="5" t="s">
        <v>3991</v>
      </c>
      <c r="F2107" s="6" t="s">
        <v>3992</v>
      </c>
      <c r="G2107" s="7" t="s">
        <v>119</v>
      </c>
      <c r="H2107" s="7" t="s">
        <v>241</v>
      </c>
      <c r="I2107" s="7"/>
      <c r="J2107" s="7" t="s">
        <v>311</v>
      </c>
      <c r="K2107" s="7" t="s">
        <v>311</v>
      </c>
      <c r="L2107" s="7" t="s">
        <v>17</v>
      </c>
      <c r="M2107" s="8" t="s">
        <v>242</v>
      </c>
    </row>
    <row r="2108" spans="1:13">
      <c r="A2108" s="1">
        <v>2107</v>
      </c>
      <c r="B2108" s="1" t="str">
        <f t="shared" si="32"/>
        <v>11</v>
      </c>
      <c r="C2108" s="2">
        <v>5711405122</v>
      </c>
      <c r="D2108" s="4" t="s">
        <v>120</v>
      </c>
      <c r="E2108" s="5" t="s">
        <v>261</v>
      </c>
      <c r="F2108" s="6" t="s">
        <v>592</v>
      </c>
      <c r="G2108" s="7" t="s">
        <v>119</v>
      </c>
      <c r="H2108" s="7" t="s">
        <v>596</v>
      </c>
      <c r="I2108" s="7"/>
      <c r="J2108" s="7" t="s">
        <v>311</v>
      </c>
      <c r="K2108" s="7" t="s">
        <v>311</v>
      </c>
      <c r="L2108" s="7" t="s">
        <v>17</v>
      </c>
      <c r="M2108" s="8" t="s">
        <v>5463</v>
      </c>
    </row>
    <row r="2109" spans="1:13">
      <c r="A2109" s="1">
        <v>2108</v>
      </c>
      <c r="B2109" s="1" t="str">
        <f t="shared" si="32"/>
        <v>11</v>
      </c>
      <c r="C2109" s="2">
        <v>5711404659</v>
      </c>
      <c r="D2109" s="4" t="s">
        <v>120</v>
      </c>
      <c r="E2109" s="5" t="s">
        <v>3993</v>
      </c>
      <c r="F2109" s="6" t="s">
        <v>3994</v>
      </c>
      <c r="G2109" s="7" t="s">
        <v>119</v>
      </c>
      <c r="H2109" s="7" t="s">
        <v>227</v>
      </c>
      <c r="I2109" s="7"/>
      <c r="J2109" s="7" t="s">
        <v>311</v>
      </c>
      <c r="K2109" s="7" t="s">
        <v>311</v>
      </c>
      <c r="L2109" s="7" t="s">
        <v>17</v>
      </c>
      <c r="M2109" s="8" t="s">
        <v>5463</v>
      </c>
    </row>
    <row r="2110" spans="1:13">
      <c r="A2110" s="1">
        <v>2109</v>
      </c>
      <c r="B2110" s="1" t="str">
        <f t="shared" si="32"/>
        <v>11</v>
      </c>
      <c r="C2110" s="2">
        <v>5711406473</v>
      </c>
      <c r="D2110" s="4" t="s">
        <v>120</v>
      </c>
      <c r="E2110" s="5" t="s">
        <v>916</v>
      </c>
      <c r="F2110" s="6" t="s">
        <v>3995</v>
      </c>
      <c r="G2110" s="7" t="s">
        <v>119</v>
      </c>
      <c r="H2110" s="7" t="s">
        <v>486</v>
      </c>
      <c r="I2110" s="7"/>
      <c r="J2110" s="7" t="s">
        <v>311</v>
      </c>
      <c r="K2110" s="7" t="s">
        <v>311</v>
      </c>
      <c r="L2110" s="7" t="s">
        <v>17</v>
      </c>
      <c r="M2110" s="8" t="s">
        <v>5463</v>
      </c>
    </row>
    <row r="2111" spans="1:13">
      <c r="A2111" s="1">
        <v>2110</v>
      </c>
      <c r="B2111" s="1" t="str">
        <f t="shared" si="32"/>
        <v>11</v>
      </c>
      <c r="C2111" s="2">
        <v>5711400712</v>
      </c>
      <c r="D2111" s="4" t="s">
        <v>120</v>
      </c>
      <c r="E2111" s="5" t="s">
        <v>3996</v>
      </c>
      <c r="F2111" s="6" t="s">
        <v>3997</v>
      </c>
      <c r="G2111" s="7" t="s">
        <v>119</v>
      </c>
      <c r="H2111" s="7" t="s">
        <v>445</v>
      </c>
      <c r="I2111" s="7"/>
      <c r="J2111" s="7" t="s">
        <v>311</v>
      </c>
      <c r="K2111" s="7" t="s">
        <v>311</v>
      </c>
      <c r="L2111" s="7" t="s">
        <v>17</v>
      </c>
      <c r="M2111" s="8" t="s">
        <v>5463</v>
      </c>
    </row>
    <row r="2112" spans="1:13">
      <c r="A2112" s="1">
        <v>2111</v>
      </c>
      <c r="B2112" s="1" t="str">
        <f t="shared" si="32"/>
        <v>11</v>
      </c>
      <c r="C2112" s="2">
        <v>5711400653</v>
      </c>
      <c r="D2112" s="4" t="s">
        <v>120</v>
      </c>
      <c r="E2112" s="5" t="s">
        <v>3006</v>
      </c>
      <c r="F2112" s="6" t="s">
        <v>508</v>
      </c>
      <c r="G2112" s="7" t="s">
        <v>119</v>
      </c>
      <c r="H2112" s="7" t="s">
        <v>445</v>
      </c>
      <c r="I2112" s="7"/>
      <c r="J2112" s="7" t="s">
        <v>311</v>
      </c>
      <c r="K2112" s="7" t="s">
        <v>311</v>
      </c>
      <c r="L2112" s="7" t="s">
        <v>17</v>
      </c>
      <c r="M2112" s="8" t="s">
        <v>5463</v>
      </c>
    </row>
    <row r="2113" spans="1:13">
      <c r="A2113" s="1">
        <v>2112</v>
      </c>
      <c r="B2113" s="1" t="str">
        <f t="shared" si="32"/>
        <v>11</v>
      </c>
      <c r="C2113" s="2">
        <v>5711403968</v>
      </c>
      <c r="D2113" s="4" t="s">
        <v>121</v>
      </c>
      <c r="E2113" s="5" t="s">
        <v>661</v>
      </c>
      <c r="F2113" s="6" t="s">
        <v>3998</v>
      </c>
      <c r="G2113" s="7" t="s">
        <v>119</v>
      </c>
      <c r="H2113" s="7" t="s">
        <v>596</v>
      </c>
      <c r="I2113" s="7"/>
      <c r="J2113" s="7" t="s">
        <v>311</v>
      </c>
      <c r="K2113" s="7" t="s">
        <v>311</v>
      </c>
      <c r="L2113" s="7" t="s">
        <v>17</v>
      </c>
      <c r="M2113" s="8" t="s">
        <v>5463</v>
      </c>
    </row>
    <row r="2114" spans="1:13">
      <c r="A2114" s="1">
        <v>2113</v>
      </c>
      <c r="B2114" s="1" t="str">
        <f t="shared" si="32"/>
        <v>11</v>
      </c>
      <c r="C2114" s="2">
        <v>5711407698</v>
      </c>
      <c r="D2114" s="4" t="s">
        <v>120</v>
      </c>
      <c r="E2114" s="5" t="s">
        <v>3999</v>
      </c>
      <c r="F2114" s="6" t="s">
        <v>4000</v>
      </c>
      <c r="G2114" s="7" t="s">
        <v>119</v>
      </c>
      <c r="H2114" s="7" t="s">
        <v>596</v>
      </c>
      <c r="I2114" s="7"/>
      <c r="J2114" s="7" t="s">
        <v>311</v>
      </c>
      <c r="K2114" s="7" t="s">
        <v>311</v>
      </c>
      <c r="L2114" s="7" t="s">
        <v>17</v>
      </c>
      <c r="M2114" s="8" t="s">
        <v>5463</v>
      </c>
    </row>
    <row r="2115" spans="1:13">
      <c r="A2115" s="1">
        <v>2114</v>
      </c>
      <c r="B2115" s="1" t="str">
        <f t="shared" ref="B2115:B2178" si="33">MID(C2115,3,2)</f>
        <v>11</v>
      </c>
      <c r="C2115" s="2">
        <v>5611600054</v>
      </c>
      <c r="D2115" s="4" t="s">
        <v>121</v>
      </c>
      <c r="E2115" s="5" t="s">
        <v>615</v>
      </c>
      <c r="F2115" s="6" t="s">
        <v>4001</v>
      </c>
      <c r="G2115" s="7" t="s">
        <v>119</v>
      </c>
      <c r="H2115" s="7" t="s">
        <v>254</v>
      </c>
      <c r="I2115" s="7"/>
      <c r="J2115" s="7" t="s">
        <v>311</v>
      </c>
      <c r="K2115" s="7" t="s">
        <v>311</v>
      </c>
      <c r="L2115" s="7" t="s">
        <v>17</v>
      </c>
      <c r="M2115" s="8" t="s">
        <v>242</v>
      </c>
    </row>
    <row r="2116" spans="1:13">
      <c r="A2116" s="1">
        <v>2115</v>
      </c>
      <c r="B2116" s="1" t="str">
        <f t="shared" si="33"/>
        <v>11</v>
      </c>
      <c r="C2116" s="2">
        <v>5611403082</v>
      </c>
      <c r="D2116" s="4" t="s">
        <v>121</v>
      </c>
      <c r="E2116" s="5" t="s">
        <v>4002</v>
      </c>
      <c r="F2116" s="6" t="s">
        <v>4003</v>
      </c>
      <c r="G2116" s="7" t="s">
        <v>119</v>
      </c>
      <c r="H2116" s="7" t="s">
        <v>569</v>
      </c>
      <c r="I2116" s="7"/>
      <c r="J2116" s="7" t="s">
        <v>311</v>
      </c>
      <c r="K2116" s="7" t="s">
        <v>311</v>
      </c>
      <c r="L2116" s="7" t="s">
        <v>17</v>
      </c>
      <c r="M2116" s="8" t="s">
        <v>5463</v>
      </c>
    </row>
    <row r="2117" spans="1:13">
      <c r="A2117" s="1">
        <v>2116</v>
      </c>
      <c r="B2117" s="1" t="str">
        <f t="shared" si="33"/>
        <v>11</v>
      </c>
      <c r="C2117" s="2">
        <v>5711401218</v>
      </c>
      <c r="D2117" s="4" t="s">
        <v>120</v>
      </c>
      <c r="E2117" s="5" t="s">
        <v>977</v>
      </c>
      <c r="F2117" s="6" t="s">
        <v>4004</v>
      </c>
      <c r="G2117" s="7" t="s">
        <v>119</v>
      </c>
      <c r="H2117" s="7" t="s">
        <v>513</v>
      </c>
      <c r="I2117" s="7"/>
      <c r="J2117" s="7" t="s">
        <v>311</v>
      </c>
      <c r="K2117" s="7" t="s">
        <v>311</v>
      </c>
      <c r="L2117" s="7" t="s">
        <v>17</v>
      </c>
      <c r="M2117" s="8" t="s">
        <v>5463</v>
      </c>
    </row>
    <row r="2118" spans="1:13">
      <c r="A2118" s="1">
        <v>2117</v>
      </c>
      <c r="B2118" s="1" t="str">
        <f t="shared" si="33"/>
        <v>11</v>
      </c>
      <c r="C2118" s="2">
        <v>5811402850</v>
      </c>
      <c r="D2118" s="4" t="s">
        <v>120</v>
      </c>
      <c r="E2118" s="5" t="s">
        <v>3594</v>
      </c>
      <c r="F2118" s="6" t="s">
        <v>4005</v>
      </c>
      <c r="G2118" s="7" t="s">
        <v>119</v>
      </c>
      <c r="H2118" s="7" t="s">
        <v>254</v>
      </c>
      <c r="I2118" s="7"/>
      <c r="J2118" s="7" t="s">
        <v>311</v>
      </c>
      <c r="K2118" s="7" t="s">
        <v>311</v>
      </c>
      <c r="L2118" s="7" t="s">
        <v>17</v>
      </c>
      <c r="M2118" s="8" t="s">
        <v>5463</v>
      </c>
    </row>
    <row r="2119" spans="1:13">
      <c r="A2119" s="1">
        <v>2118</v>
      </c>
      <c r="B2119" s="1" t="str">
        <f t="shared" si="33"/>
        <v>11</v>
      </c>
      <c r="C2119" s="2">
        <v>5711400972</v>
      </c>
      <c r="D2119" s="4" t="s">
        <v>120</v>
      </c>
      <c r="E2119" s="5" t="s">
        <v>257</v>
      </c>
      <c r="F2119" s="6" t="s">
        <v>4006</v>
      </c>
      <c r="G2119" s="7" t="s">
        <v>119</v>
      </c>
      <c r="H2119" s="7" t="s">
        <v>513</v>
      </c>
      <c r="I2119" s="7"/>
      <c r="J2119" s="7" t="s">
        <v>311</v>
      </c>
      <c r="K2119" s="7" t="s">
        <v>311</v>
      </c>
      <c r="L2119" s="7" t="s">
        <v>17</v>
      </c>
      <c r="M2119" s="8" t="s">
        <v>5463</v>
      </c>
    </row>
    <row r="2120" spans="1:13">
      <c r="A2120" s="1">
        <v>2119</v>
      </c>
      <c r="B2120" s="1" t="str">
        <f t="shared" si="33"/>
        <v>11</v>
      </c>
      <c r="C2120" s="2">
        <v>5711407643</v>
      </c>
      <c r="D2120" s="4" t="s">
        <v>120</v>
      </c>
      <c r="E2120" s="5" t="s">
        <v>127</v>
      </c>
      <c r="F2120" s="6" t="s">
        <v>4007</v>
      </c>
      <c r="G2120" s="7" t="s">
        <v>119</v>
      </c>
      <c r="H2120" s="7" t="s">
        <v>596</v>
      </c>
      <c r="I2120" s="7"/>
      <c r="J2120" s="7" t="s">
        <v>311</v>
      </c>
      <c r="K2120" s="7" t="s">
        <v>311</v>
      </c>
      <c r="L2120" s="7" t="s">
        <v>17</v>
      </c>
      <c r="M2120" s="8" t="s">
        <v>5463</v>
      </c>
    </row>
    <row r="2121" spans="1:13">
      <c r="A2121" s="1">
        <v>2120</v>
      </c>
      <c r="B2121" s="1" t="str">
        <f t="shared" si="33"/>
        <v>11</v>
      </c>
      <c r="C2121" s="2">
        <v>5711407621</v>
      </c>
      <c r="D2121" s="4" t="s">
        <v>121</v>
      </c>
      <c r="E2121" s="5" t="s">
        <v>709</v>
      </c>
      <c r="F2121" s="6" t="s">
        <v>4008</v>
      </c>
      <c r="G2121" s="7" t="s">
        <v>119</v>
      </c>
      <c r="H2121" s="7" t="s">
        <v>596</v>
      </c>
      <c r="I2121" s="7"/>
      <c r="J2121" s="7" t="s">
        <v>311</v>
      </c>
      <c r="K2121" s="7" t="s">
        <v>311</v>
      </c>
      <c r="L2121" s="7" t="s">
        <v>17</v>
      </c>
      <c r="M2121" s="8" t="s">
        <v>5463</v>
      </c>
    </row>
    <row r="2122" spans="1:13">
      <c r="A2122" s="1">
        <v>2121</v>
      </c>
      <c r="B2122" s="1" t="str">
        <f t="shared" si="33"/>
        <v>11</v>
      </c>
      <c r="C2122" s="2">
        <v>5811402676</v>
      </c>
      <c r="D2122" s="4" t="s">
        <v>121</v>
      </c>
      <c r="E2122" s="5" t="s">
        <v>750</v>
      </c>
      <c r="F2122" s="6" t="s">
        <v>4009</v>
      </c>
      <c r="G2122" s="7" t="s">
        <v>119</v>
      </c>
      <c r="H2122" s="7" t="s">
        <v>254</v>
      </c>
      <c r="I2122" s="7"/>
      <c r="J2122" s="7" t="s">
        <v>311</v>
      </c>
      <c r="K2122" s="7" t="s">
        <v>311</v>
      </c>
      <c r="L2122" s="7" t="s">
        <v>17</v>
      </c>
      <c r="M2122" s="8" t="s">
        <v>5463</v>
      </c>
    </row>
    <row r="2123" spans="1:13">
      <c r="A2123" s="1">
        <v>2122</v>
      </c>
      <c r="B2123" s="1" t="str">
        <f t="shared" si="33"/>
        <v>11</v>
      </c>
      <c r="C2123" s="2">
        <v>5611600605</v>
      </c>
      <c r="D2123" s="4" t="s">
        <v>121</v>
      </c>
      <c r="E2123" s="5" t="s">
        <v>1246</v>
      </c>
      <c r="F2123" s="6" t="s">
        <v>3157</v>
      </c>
      <c r="G2123" s="7" t="s">
        <v>119</v>
      </c>
      <c r="H2123" s="7" t="s">
        <v>258</v>
      </c>
      <c r="I2123" s="7"/>
      <c r="J2123" s="7" t="s">
        <v>227</v>
      </c>
      <c r="K2123" s="7" t="s">
        <v>227</v>
      </c>
      <c r="L2123" s="7" t="s">
        <v>17</v>
      </c>
      <c r="M2123" s="8" t="s">
        <v>242</v>
      </c>
    </row>
    <row r="2124" spans="1:13">
      <c r="A2124" s="1">
        <v>2123</v>
      </c>
      <c r="B2124" s="1" t="str">
        <f t="shared" si="33"/>
        <v>11</v>
      </c>
      <c r="C2124" s="2">
        <v>5711400576</v>
      </c>
      <c r="D2124" s="4" t="s">
        <v>120</v>
      </c>
      <c r="E2124" s="5" t="s">
        <v>4010</v>
      </c>
      <c r="F2124" s="6" t="s">
        <v>4011</v>
      </c>
      <c r="G2124" s="7" t="s">
        <v>119</v>
      </c>
      <c r="H2124" s="7" t="s">
        <v>445</v>
      </c>
      <c r="I2124" s="7"/>
      <c r="J2124" s="7" t="s">
        <v>311</v>
      </c>
      <c r="K2124" s="7" t="s">
        <v>311</v>
      </c>
      <c r="L2124" s="7" t="s">
        <v>17</v>
      </c>
      <c r="M2124" s="8" t="s">
        <v>5463</v>
      </c>
    </row>
    <row r="2125" spans="1:13">
      <c r="A2125" s="1">
        <v>2124</v>
      </c>
      <c r="B2125" s="1" t="str">
        <f t="shared" si="33"/>
        <v>11</v>
      </c>
      <c r="C2125" s="2">
        <v>5711600419</v>
      </c>
      <c r="D2125" s="4" t="s">
        <v>120</v>
      </c>
      <c r="E2125" s="5" t="s">
        <v>246</v>
      </c>
      <c r="F2125" s="6" t="s">
        <v>4012</v>
      </c>
      <c r="G2125" s="7" t="s">
        <v>119</v>
      </c>
      <c r="H2125" s="7" t="s">
        <v>241</v>
      </c>
      <c r="I2125" s="7"/>
      <c r="J2125" s="7" t="s">
        <v>311</v>
      </c>
      <c r="K2125" s="7" t="s">
        <v>311</v>
      </c>
      <c r="L2125" s="7" t="s">
        <v>17</v>
      </c>
      <c r="M2125" s="8" t="s">
        <v>242</v>
      </c>
    </row>
    <row r="2126" spans="1:13">
      <c r="A2126" s="1">
        <v>2125</v>
      </c>
      <c r="B2126" s="1" t="str">
        <f t="shared" si="33"/>
        <v>11</v>
      </c>
      <c r="C2126" s="2">
        <v>5711600701</v>
      </c>
      <c r="D2126" s="4" t="s">
        <v>266</v>
      </c>
      <c r="E2126" s="5" t="s">
        <v>4013</v>
      </c>
      <c r="F2126" s="6" t="s">
        <v>4014</v>
      </c>
      <c r="G2126" s="7" t="s">
        <v>119</v>
      </c>
      <c r="H2126" s="7" t="s">
        <v>229</v>
      </c>
      <c r="I2126" s="7"/>
      <c r="J2126" s="7" t="s">
        <v>311</v>
      </c>
      <c r="K2126" s="7" t="s">
        <v>311</v>
      </c>
      <c r="L2126" s="7" t="s">
        <v>17</v>
      </c>
      <c r="M2126" s="8" t="s">
        <v>242</v>
      </c>
    </row>
    <row r="2127" spans="1:13">
      <c r="A2127" s="1">
        <v>2126</v>
      </c>
      <c r="B2127" s="1" t="str">
        <f t="shared" si="33"/>
        <v>11</v>
      </c>
      <c r="C2127" s="2">
        <v>5711404190</v>
      </c>
      <c r="D2127" s="4" t="s">
        <v>121</v>
      </c>
      <c r="E2127" s="5" t="s">
        <v>4015</v>
      </c>
      <c r="F2127" s="6" t="s">
        <v>4016</v>
      </c>
      <c r="G2127" s="7" t="s">
        <v>119</v>
      </c>
      <c r="H2127" s="7" t="s">
        <v>254</v>
      </c>
      <c r="I2127" s="7"/>
      <c r="J2127" s="7" t="s">
        <v>311</v>
      </c>
      <c r="K2127" s="7" t="s">
        <v>311</v>
      </c>
      <c r="L2127" s="7" t="s">
        <v>17</v>
      </c>
      <c r="M2127" s="8" t="s">
        <v>5463</v>
      </c>
    </row>
    <row r="2128" spans="1:13">
      <c r="A2128" s="1">
        <v>2127</v>
      </c>
      <c r="B2128" s="1" t="str">
        <f t="shared" si="33"/>
        <v>11</v>
      </c>
      <c r="C2128" s="2">
        <v>5711401610</v>
      </c>
      <c r="D2128" s="4" t="s">
        <v>120</v>
      </c>
      <c r="E2128" s="5" t="s">
        <v>4017</v>
      </c>
      <c r="F2128" s="6" t="s">
        <v>4018</v>
      </c>
      <c r="G2128" s="7" t="s">
        <v>119</v>
      </c>
      <c r="H2128" s="7" t="s">
        <v>486</v>
      </c>
      <c r="I2128" s="7"/>
      <c r="J2128" s="7" t="s">
        <v>311</v>
      </c>
      <c r="K2128" s="7" t="s">
        <v>311</v>
      </c>
      <c r="L2128" s="7" t="s">
        <v>17</v>
      </c>
      <c r="M2128" s="8" t="s">
        <v>5463</v>
      </c>
    </row>
    <row r="2129" spans="1:13">
      <c r="A2129" s="1">
        <v>2128</v>
      </c>
      <c r="B2129" s="1" t="str">
        <f t="shared" si="33"/>
        <v>11</v>
      </c>
      <c r="C2129" s="2">
        <v>5811600267</v>
      </c>
      <c r="D2129" s="4" t="s">
        <v>120</v>
      </c>
      <c r="E2129" s="5" t="s">
        <v>851</v>
      </c>
      <c r="F2129" s="6" t="s">
        <v>1776</v>
      </c>
      <c r="G2129" s="7" t="s">
        <v>119</v>
      </c>
      <c r="H2129" s="7" t="s">
        <v>227</v>
      </c>
      <c r="I2129" s="7"/>
      <c r="J2129" s="7" t="s">
        <v>311</v>
      </c>
      <c r="K2129" s="7" t="s">
        <v>311</v>
      </c>
      <c r="L2129" s="7" t="s">
        <v>17</v>
      </c>
      <c r="M2129" s="8" t="s">
        <v>242</v>
      </c>
    </row>
    <row r="2130" spans="1:13">
      <c r="A2130" s="1">
        <v>2129</v>
      </c>
      <c r="B2130" s="1" t="str">
        <f t="shared" si="33"/>
        <v>11</v>
      </c>
      <c r="C2130" s="2">
        <v>5711600444</v>
      </c>
      <c r="D2130" s="4" t="s">
        <v>120</v>
      </c>
      <c r="E2130" s="5" t="s">
        <v>1035</v>
      </c>
      <c r="F2130" s="6" t="s">
        <v>2915</v>
      </c>
      <c r="G2130" s="7" t="s">
        <v>119</v>
      </c>
      <c r="H2130" s="7" t="s">
        <v>241</v>
      </c>
      <c r="I2130" s="7"/>
      <c r="J2130" s="7" t="s">
        <v>311</v>
      </c>
      <c r="K2130" s="7" t="s">
        <v>311</v>
      </c>
      <c r="L2130" s="7" t="s">
        <v>17</v>
      </c>
      <c r="M2130" s="8" t="s">
        <v>242</v>
      </c>
    </row>
    <row r="2131" spans="1:13">
      <c r="A2131" s="1">
        <v>2130</v>
      </c>
      <c r="B2131" s="1" t="str">
        <f t="shared" si="33"/>
        <v>11</v>
      </c>
      <c r="C2131" s="2">
        <v>5811402957</v>
      </c>
      <c r="D2131" s="4" t="s">
        <v>120</v>
      </c>
      <c r="E2131" s="5" t="s">
        <v>224</v>
      </c>
      <c r="F2131" s="6" t="s">
        <v>4019</v>
      </c>
      <c r="G2131" s="7" t="s">
        <v>119</v>
      </c>
      <c r="H2131" s="7" t="s">
        <v>254</v>
      </c>
      <c r="I2131" s="7"/>
      <c r="J2131" s="7" t="s">
        <v>311</v>
      </c>
      <c r="K2131" s="7" t="s">
        <v>311</v>
      </c>
      <c r="L2131" s="7" t="s">
        <v>17</v>
      </c>
      <c r="M2131" s="8" t="s">
        <v>5463</v>
      </c>
    </row>
    <row r="2132" spans="1:13">
      <c r="A2132" s="1">
        <v>2131</v>
      </c>
      <c r="B2132" s="1" t="str">
        <f t="shared" si="33"/>
        <v>11</v>
      </c>
      <c r="C2132" s="2">
        <v>5711406587</v>
      </c>
      <c r="D2132" s="4" t="s">
        <v>120</v>
      </c>
      <c r="E2132" s="5" t="s">
        <v>450</v>
      </c>
      <c r="F2132" s="6" t="s">
        <v>4020</v>
      </c>
      <c r="G2132" s="7" t="s">
        <v>119</v>
      </c>
      <c r="H2132" s="7" t="s">
        <v>227</v>
      </c>
      <c r="I2132" s="7"/>
      <c r="J2132" s="7" t="s">
        <v>311</v>
      </c>
      <c r="K2132" s="7" t="s">
        <v>311</v>
      </c>
      <c r="L2132" s="7" t="s">
        <v>17</v>
      </c>
      <c r="M2132" s="8" t="s">
        <v>5463</v>
      </c>
    </row>
    <row r="2133" spans="1:13">
      <c r="A2133" s="1">
        <v>2132</v>
      </c>
      <c r="B2133" s="1" t="str">
        <f t="shared" si="33"/>
        <v>11</v>
      </c>
      <c r="C2133" s="2">
        <v>5611403318</v>
      </c>
      <c r="D2133" s="4" t="s">
        <v>121</v>
      </c>
      <c r="E2133" s="5" t="s">
        <v>340</v>
      </c>
      <c r="F2133" s="6" t="s">
        <v>4021</v>
      </c>
      <c r="G2133" s="7" t="s">
        <v>119</v>
      </c>
      <c r="H2133" s="7" t="s">
        <v>596</v>
      </c>
      <c r="I2133" s="7"/>
      <c r="J2133" s="7" t="s">
        <v>311</v>
      </c>
      <c r="K2133" s="7" t="s">
        <v>311</v>
      </c>
      <c r="L2133" s="7" t="s">
        <v>17</v>
      </c>
      <c r="M2133" s="8" t="s">
        <v>5463</v>
      </c>
    </row>
    <row r="2134" spans="1:13">
      <c r="A2134" s="1">
        <v>2133</v>
      </c>
      <c r="B2134" s="1" t="str">
        <f t="shared" si="33"/>
        <v>11</v>
      </c>
      <c r="C2134" s="2">
        <v>5711403681</v>
      </c>
      <c r="D2134" s="4" t="s">
        <v>120</v>
      </c>
      <c r="E2134" s="5" t="s">
        <v>620</v>
      </c>
      <c r="F2134" s="6" t="s">
        <v>4022</v>
      </c>
      <c r="G2134" s="7" t="s">
        <v>119</v>
      </c>
      <c r="H2134" s="7" t="s">
        <v>581</v>
      </c>
      <c r="I2134" s="7"/>
      <c r="J2134" s="7" t="s">
        <v>311</v>
      </c>
      <c r="K2134" s="7" t="s">
        <v>311</v>
      </c>
      <c r="L2134" s="7" t="s">
        <v>17</v>
      </c>
      <c r="M2134" s="8" t="s">
        <v>5463</v>
      </c>
    </row>
    <row r="2135" spans="1:13">
      <c r="A2135" s="1">
        <v>2134</v>
      </c>
      <c r="B2135" s="1" t="str">
        <f t="shared" si="33"/>
        <v>11</v>
      </c>
      <c r="C2135" s="2">
        <v>5711401973</v>
      </c>
      <c r="D2135" s="4" t="s">
        <v>120</v>
      </c>
      <c r="E2135" s="5" t="s">
        <v>4023</v>
      </c>
      <c r="F2135" s="6" t="s">
        <v>1250</v>
      </c>
      <c r="G2135" s="7" t="s">
        <v>119</v>
      </c>
      <c r="H2135" s="7" t="s">
        <v>486</v>
      </c>
      <c r="I2135" s="7"/>
      <c r="J2135" s="7" t="s">
        <v>311</v>
      </c>
      <c r="K2135" s="7" t="s">
        <v>311</v>
      </c>
      <c r="L2135" s="7" t="s">
        <v>17</v>
      </c>
      <c r="M2135" s="8" t="s">
        <v>5463</v>
      </c>
    </row>
    <row r="2136" spans="1:13">
      <c r="A2136" s="1">
        <v>2135</v>
      </c>
      <c r="B2136" s="1" t="str">
        <f t="shared" si="33"/>
        <v>11</v>
      </c>
      <c r="C2136" s="2">
        <v>5711402200</v>
      </c>
      <c r="D2136" s="4" t="s">
        <v>120</v>
      </c>
      <c r="E2136" s="5" t="s">
        <v>4024</v>
      </c>
      <c r="F2136" s="6" t="s">
        <v>4025</v>
      </c>
      <c r="G2136" s="7" t="s">
        <v>119</v>
      </c>
      <c r="H2136" s="7" t="s">
        <v>227</v>
      </c>
      <c r="I2136" s="7"/>
      <c r="J2136" s="7" t="s">
        <v>311</v>
      </c>
      <c r="K2136" s="7" t="s">
        <v>311</v>
      </c>
      <c r="L2136" s="7" t="s">
        <v>17</v>
      </c>
      <c r="M2136" s="8" t="s">
        <v>5463</v>
      </c>
    </row>
    <row r="2137" spans="1:13">
      <c r="A2137" s="1">
        <v>2136</v>
      </c>
      <c r="B2137" s="1" t="str">
        <f t="shared" si="33"/>
        <v>11</v>
      </c>
      <c r="C2137" s="2">
        <v>5811600098</v>
      </c>
      <c r="D2137" s="4" t="s">
        <v>121</v>
      </c>
      <c r="E2137" s="5" t="s">
        <v>633</v>
      </c>
      <c r="F2137" s="6" t="s">
        <v>2598</v>
      </c>
      <c r="G2137" s="7" t="s">
        <v>119</v>
      </c>
      <c r="H2137" s="7" t="s">
        <v>227</v>
      </c>
      <c r="I2137" s="7"/>
      <c r="J2137" s="7" t="s">
        <v>311</v>
      </c>
      <c r="K2137" s="7" t="s">
        <v>311</v>
      </c>
      <c r="L2137" s="7" t="s">
        <v>17</v>
      </c>
      <c r="M2137" s="8" t="s">
        <v>242</v>
      </c>
    </row>
    <row r="2138" spans="1:13">
      <c r="A2138" s="1">
        <v>2137</v>
      </c>
      <c r="B2138" s="1" t="str">
        <f t="shared" si="33"/>
        <v>11</v>
      </c>
      <c r="C2138" s="2">
        <v>5611401273</v>
      </c>
      <c r="D2138" s="4" t="s">
        <v>120</v>
      </c>
      <c r="E2138" s="5" t="s">
        <v>135</v>
      </c>
      <c r="F2138" s="6" t="s">
        <v>4026</v>
      </c>
      <c r="G2138" s="7" t="s">
        <v>119</v>
      </c>
      <c r="H2138" s="7" t="s">
        <v>254</v>
      </c>
      <c r="I2138" s="7"/>
      <c r="J2138" s="7" t="s">
        <v>311</v>
      </c>
      <c r="K2138" s="7" t="s">
        <v>311</v>
      </c>
      <c r="L2138" s="7" t="s">
        <v>17</v>
      </c>
      <c r="M2138" s="8" t="s">
        <v>5463</v>
      </c>
    </row>
    <row r="2139" spans="1:13">
      <c r="A2139" s="1">
        <v>2138</v>
      </c>
      <c r="B2139" s="1" t="str">
        <f t="shared" si="33"/>
        <v>11</v>
      </c>
      <c r="C2139" s="2">
        <v>5511404484</v>
      </c>
      <c r="D2139" s="4" t="s">
        <v>120</v>
      </c>
      <c r="E2139" s="5" t="s">
        <v>4027</v>
      </c>
      <c r="F2139" s="6" t="s">
        <v>801</v>
      </c>
      <c r="G2139" s="7" t="s">
        <v>119</v>
      </c>
      <c r="H2139" s="7" t="s">
        <v>227</v>
      </c>
      <c r="I2139" s="7"/>
      <c r="J2139" s="7" t="s">
        <v>311</v>
      </c>
      <c r="K2139" s="7" t="s">
        <v>311</v>
      </c>
      <c r="L2139" s="7" t="s">
        <v>17</v>
      </c>
      <c r="M2139" s="8" t="s">
        <v>5463</v>
      </c>
    </row>
    <row r="2140" spans="1:13">
      <c r="A2140" s="1">
        <v>2139</v>
      </c>
      <c r="B2140" s="1" t="str">
        <f t="shared" si="33"/>
        <v>11</v>
      </c>
      <c r="C2140" s="2">
        <v>5511405577</v>
      </c>
      <c r="D2140" s="4" t="s">
        <v>120</v>
      </c>
      <c r="E2140" s="5" t="s">
        <v>515</v>
      </c>
      <c r="F2140" s="6" t="s">
        <v>4028</v>
      </c>
      <c r="G2140" s="7" t="s">
        <v>119</v>
      </c>
      <c r="H2140" s="7" t="s">
        <v>596</v>
      </c>
      <c r="I2140" s="7"/>
      <c r="J2140" s="7" t="s">
        <v>311</v>
      </c>
      <c r="K2140" s="7" t="s">
        <v>311</v>
      </c>
      <c r="L2140" s="7" t="s">
        <v>17</v>
      </c>
      <c r="M2140" s="8" t="s">
        <v>5463</v>
      </c>
    </row>
    <row r="2141" spans="1:13">
      <c r="A2141" s="1">
        <v>2140</v>
      </c>
      <c r="B2141" s="1" t="str">
        <f t="shared" si="33"/>
        <v>11</v>
      </c>
      <c r="C2141" s="2">
        <v>5711401843</v>
      </c>
      <c r="D2141" s="4" t="s">
        <v>120</v>
      </c>
      <c r="E2141" s="5" t="s">
        <v>2209</v>
      </c>
      <c r="F2141" s="6" t="s">
        <v>4029</v>
      </c>
      <c r="G2141" s="7" t="s">
        <v>119</v>
      </c>
      <c r="H2141" s="7" t="s">
        <v>486</v>
      </c>
      <c r="I2141" s="7"/>
      <c r="J2141" s="7" t="s">
        <v>311</v>
      </c>
      <c r="K2141" s="7" t="s">
        <v>311</v>
      </c>
      <c r="L2141" s="7" t="s">
        <v>17</v>
      </c>
      <c r="M2141" s="8" t="s">
        <v>5463</v>
      </c>
    </row>
    <row r="2142" spans="1:13">
      <c r="A2142" s="1">
        <v>2141</v>
      </c>
      <c r="B2142" s="1" t="str">
        <f t="shared" si="33"/>
        <v>11</v>
      </c>
      <c r="C2142" s="2">
        <v>5711401731</v>
      </c>
      <c r="D2142" s="4" t="s">
        <v>120</v>
      </c>
      <c r="E2142" s="5" t="s">
        <v>369</v>
      </c>
      <c r="F2142" s="6" t="s">
        <v>3888</v>
      </c>
      <c r="G2142" s="7" t="s">
        <v>119</v>
      </c>
      <c r="H2142" s="7" t="s">
        <v>486</v>
      </c>
      <c r="I2142" s="7"/>
      <c r="J2142" s="7" t="s">
        <v>311</v>
      </c>
      <c r="K2142" s="7" t="s">
        <v>311</v>
      </c>
      <c r="L2142" s="7" t="s">
        <v>17</v>
      </c>
      <c r="M2142" s="8" t="s">
        <v>5463</v>
      </c>
    </row>
    <row r="2143" spans="1:13">
      <c r="A2143" s="1">
        <v>2142</v>
      </c>
      <c r="B2143" s="1" t="str">
        <f t="shared" si="33"/>
        <v>11</v>
      </c>
      <c r="C2143" s="2">
        <v>5611401170</v>
      </c>
      <c r="D2143" s="4" t="s">
        <v>120</v>
      </c>
      <c r="E2143" s="5" t="s">
        <v>480</v>
      </c>
      <c r="F2143" s="6" t="s">
        <v>4030</v>
      </c>
      <c r="G2143" s="7" t="s">
        <v>119</v>
      </c>
      <c r="H2143" s="7" t="s">
        <v>254</v>
      </c>
      <c r="I2143" s="7"/>
      <c r="J2143" s="7" t="s">
        <v>311</v>
      </c>
      <c r="K2143" s="7" t="s">
        <v>311</v>
      </c>
      <c r="L2143" s="7" t="s">
        <v>17</v>
      </c>
      <c r="M2143" s="8" t="s">
        <v>5463</v>
      </c>
    </row>
    <row r="2144" spans="1:13">
      <c r="A2144" s="1">
        <v>2143</v>
      </c>
      <c r="B2144" s="1" t="str">
        <f t="shared" si="33"/>
        <v>11</v>
      </c>
      <c r="C2144" s="2">
        <v>5611600382</v>
      </c>
      <c r="D2144" s="4" t="s">
        <v>287</v>
      </c>
      <c r="E2144" s="5" t="s">
        <v>144</v>
      </c>
      <c r="F2144" s="6" t="s">
        <v>1095</v>
      </c>
      <c r="G2144" s="7" t="s">
        <v>119</v>
      </c>
      <c r="H2144" s="7" t="s">
        <v>241</v>
      </c>
      <c r="I2144" s="7"/>
      <c r="J2144" s="7" t="s">
        <v>311</v>
      </c>
      <c r="K2144" s="7" t="s">
        <v>311</v>
      </c>
      <c r="L2144" s="7" t="s">
        <v>17</v>
      </c>
      <c r="M2144" s="8" t="s">
        <v>242</v>
      </c>
    </row>
    <row r="2145" spans="1:13">
      <c r="A2145" s="1">
        <v>2144</v>
      </c>
      <c r="B2145" s="1" t="str">
        <f t="shared" si="33"/>
        <v>11</v>
      </c>
      <c r="C2145" s="2">
        <v>5711403070</v>
      </c>
      <c r="D2145" s="4" t="s">
        <v>120</v>
      </c>
      <c r="E2145" s="5" t="s">
        <v>774</v>
      </c>
      <c r="F2145" s="6" t="s">
        <v>206</v>
      </c>
      <c r="G2145" s="7" t="s">
        <v>119</v>
      </c>
      <c r="H2145" s="7" t="s">
        <v>229</v>
      </c>
      <c r="I2145" s="7"/>
      <c r="J2145" s="7" t="s">
        <v>311</v>
      </c>
      <c r="K2145" s="7" t="s">
        <v>311</v>
      </c>
      <c r="L2145" s="7" t="s">
        <v>17</v>
      </c>
      <c r="M2145" s="8" t="s">
        <v>5463</v>
      </c>
    </row>
    <row r="2146" spans="1:13">
      <c r="A2146" s="1">
        <v>2145</v>
      </c>
      <c r="B2146" s="1" t="str">
        <f t="shared" si="33"/>
        <v>11</v>
      </c>
      <c r="C2146" s="2">
        <v>5711600385</v>
      </c>
      <c r="D2146" s="4" t="s">
        <v>121</v>
      </c>
      <c r="E2146" s="5" t="s">
        <v>4031</v>
      </c>
      <c r="F2146" s="6" t="s">
        <v>4032</v>
      </c>
      <c r="G2146" s="7" t="s">
        <v>119</v>
      </c>
      <c r="H2146" s="7" t="s">
        <v>241</v>
      </c>
      <c r="I2146" s="7"/>
      <c r="J2146" s="7" t="s">
        <v>311</v>
      </c>
      <c r="K2146" s="7" t="s">
        <v>311</v>
      </c>
      <c r="L2146" s="7" t="s">
        <v>17</v>
      </c>
      <c r="M2146" s="8" t="s">
        <v>242</v>
      </c>
    </row>
    <row r="2147" spans="1:13">
      <c r="A2147" s="1">
        <v>2146</v>
      </c>
      <c r="B2147" s="1" t="str">
        <f t="shared" si="33"/>
        <v>11</v>
      </c>
      <c r="C2147" s="2">
        <v>5611800076</v>
      </c>
      <c r="D2147" s="4" t="s">
        <v>121</v>
      </c>
      <c r="E2147" s="5" t="s">
        <v>3750</v>
      </c>
      <c r="F2147" s="6" t="s">
        <v>4033</v>
      </c>
      <c r="G2147" s="7" t="s">
        <v>119</v>
      </c>
      <c r="H2147" s="7" t="s">
        <v>227</v>
      </c>
      <c r="I2147" s="7"/>
      <c r="J2147" s="7" t="s">
        <v>311</v>
      </c>
      <c r="K2147" s="7" t="s">
        <v>311</v>
      </c>
      <c r="L2147" s="7" t="s">
        <v>17</v>
      </c>
      <c r="M2147" s="8" t="s">
        <v>228</v>
      </c>
    </row>
    <row r="2148" spans="1:13">
      <c r="A2148" s="1">
        <v>2147</v>
      </c>
      <c r="B2148" s="1" t="str">
        <f t="shared" si="33"/>
        <v>24</v>
      </c>
      <c r="C2148" s="2">
        <v>5724400354</v>
      </c>
      <c r="D2148" s="4" t="s">
        <v>120</v>
      </c>
      <c r="E2148" s="5" t="s">
        <v>2391</v>
      </c>
      <c r="F2148" s="6" t="s">
        <v>1199</v>
      </c>
      <c r="G2148" s="7" t="s">
        <v>119</v>
      </c>
      <c r="H2148" s="7" t="s">
        <v>254</v>
      </c>
      <c r="I2148" s="7"/>
      <c r="J2148" s="7" t="s">
        <v>311</v>
      </c>
      <c r="K2148" s="7" t="s">
        <v>311</v>
      </c>
      <c r="L2148" s="7" t="s">
        <v>17</v>
      </c>
      <c r="M2148" s="8" t="s">
        <v>5463</v>
      </c>
    </row>
    <row r="2149" spans="1:13">
      <c r="A2149" s="1">
        <v>2148</v>
      </c>
      <c r="B2149" s="1" t="str">
        <f t="shared" si="33"/>
        <v>11</v>
      </c>
      <c r="C2149" s="2">
        <v>5611404074</v>
      </c>
      <c r="D2149" s="4" t="s">
        <v>120</v>
      </c>
      <c r="E2149" s="5" t="s">
        <v>4034</v>
      </c>
      <c r="F2149" s="6" t="s">
        <v>4035</v>
      </c>
      <c r="G2149" s="7" t="s">
        <v>119</v>
      </c>
      <c r="H2149" s="7" t="s">
        <v>581</v>
      </c>
      <c r="I2149" s="7"/>
      <c r="J2149" s="7" t="s">
        <v>311</v>
      </c>
      <c r="K2149" s="7" t="s">
        <v>311</v>
      </c>
      <c r="L2149" s="7" t="s">
        <v>17</v>
      </c>
      <c r="M2149" s="8" t="s">
        <v>5463</v>
      </c>
    </row>
    <row r="2150" spans="1:13">
      <c r="A2150" s="1">
        <v>2149</v>
      </c>
      <c r="B2150" s="1" t="str">
        <f t="shared" si="33"/>
        <v>11</v>
      </c>
      <c r="C2150" s="2">
        <v>5711406718</v>
      </c>
      <c r="D2150" s="4" t="s">
        <v>120</v>
      </c>
      <c r="E2150" s="5" t="s">
        <v>4036</v>
      </c>
      <c r="F2150" s="6" t="s">
        <v>4037</v>
      </c>
      <c r="G2150" s="7" t="s">
        <v>119</v>
      </c>
      <c r="H2150" s="7" t="s">
        <v>227</v>
      </c>
      <c r="I2150" s="7"/>
      <c r="J2150" s="7" t="s">
        <v>311</v>
      </c>
      <c r="K2150" s="7" t="s">
        <v>311</v>
      </c>
      <c r="L2150" s="7" t="s">
        <v>17</v>
      </c>
      <c r="M2150" s="8" t="s">
        <v>5463</v>
      </c>
    </row>
    <row r="2151" spans="1:13">
      <c r="A2151" s="1">
        <v>2150</v>
      </c>
      <c r="B2151" s="1" t="str">
        <f t="shared" si="33"/>
        <v>11</v>
      </c>
      <c r="C2151" s="2">
        <v>5711600356</v>
      </c>
      <c r="D2151" s="4" t="s">
        <v>120</v>
      </c>
      <c r="E2151" s="5" t="s">
        <v>263</v>
      </c>
      <c r="F2151" s="6" t="s">
        <v>4038</v>
      </c>
      <c r="G2151" s="7" t="s">
        <v>119</v>
      </c>
      <c r="H2151" s="7" t="s">
        <v>241</v>
      </c>
      <c r="I2151" s="7"/>
      <c r="J2151" s="7" t="s">
        <v>311</v>
      </c>
      <c r="K2151" s="7" t="s">
        <v>311</v>
      </c>
      <c r="L2151" s="7" t="s">
        <v>17</v>
      </c>
      <c r="M2151" s="8" t="s">
        <v>242</v>
      </c>
    </row>
    <row r="2152" spans="1:13">
      <c r="A2152" s="1">
        <v>2151</v>
      </c>
      <c r="B2152" s="1" t="str">
        <f t="shared" si="33"/>
        <v>11</v>
      </c>
      <c r="C2152" s="2">
        <v>5711600756</v>
      </c>
      <c r="D2152" s="4" t="s">
        <v>120</v>
      </c>
      <c r="E2152" s="5" t="s">
        <v>161</v>
      </c>
      <c r="F2152" s="6" t="s">
        <v>4039</v>
      </c>
      <c r="G2152" s="7" t="s">
        <v>119</v>
      </c>
      <c r="H2152" s="7" t="s">
        <v>241</v>
      </c>
      <c r="I2152" s="7"/>
      <c r="J2152" s="7" t="s">
        <v>311</v>
      </c>
      <c r="K2152" s="7" t="s">
        <v>311</v>
      </c>
      <c r="L2152" s="7" t="s">
        <v>17</v>
      </c>
      <c r="M2152" s="8" t="s">
        <v>242</v>
      </c>
    </row>
    <row r="2153" spans="1:13">
      <c r="A2153" s="1">
        <v>2152</v>
      </c>
      <c r="B2153" s="1" t="str">
        <f t="shared" si="33"/>
        <v>11</v>
      </c>
      <c r="C2153" s="2">
        <v>5711401577</v>
      </c>
      <c r="D2153" s="4" t="s">
        <v>120</v>
      </c>
      <c r="E2153" s="5" t="s">
        <v>129</v>
      </c>
      <c r="F2153" s="6" t="s">
        <v>4040</v>
      </c>
      <c r="G2153" s="7" t="s">
        <v>119</v>
      </c>
      <c r="H2153" s="7" t="s">
        <v>486</v>
      </c>
      <c r="I2153" s="7"/>
      <c r="J2153" s="7" t="s">
        <v>311</v>
      </c>
      <c r="K2153" s="7" t="s">
        <v>311</v>
      </c>
      <c r="L2153" s="7" t="s">
        <v>17</v>
      </c>
      <c r="M2153" s="8" t="s">
        <v>5463</v>
      </c>
    </row>
    <row r="2154" spans="1:13">
      <c r="A2154" s="1">
        <v>2153</v>
      </c>
      <c r="B2154" s="1" t="str">
        <f t="shared" si="33"/>
        <v>11</v>
      </c>
      <c r="C2154" s="2">
        <v>5611402483</v>
      </c>
      <c r="D2154" s="4" t="s">
        <v>120</v>
      </c>
      <c r="E2154" s="5" t="s">
        <v>1181</v>
      </c>
      <c r="F2154" s="6" t="s">
        <v>4041</v>
      </c>
      <c r="G2154" s="7" t="s">
        <v>119</v>
      </c>
      <c r="H2154" s="7" t="s">
        <v>486</v>
      </c>
      <c r="I2154" s="7"/>
      <c r="J2154" s="7" t="s">
        <v>311</v>
      </c>
      <c r="K2154" s="7" t="s">
        <v>311</v>
      </c>
      <c r="L2154" s="7" t="s">
        <v>17</v>
      </c>
      <c r="M2154" s="8" t="s">
        <v>5463</v>
      </c>
    </row>
    <row r="2155" spans="1:13">
      <c r="A2155" s="1">
        <v>2154</v>
      </c>
      <c r="B2155" s="1" t="str">
        <f t="shared" si="33"/>
        <v>11</v>
      </c>
      <c r="C2155" s="2">
        <v>5711600242</v>
      </c>
      <c r="D2155" s="4" t="s">
        <v>120</v>
      </c>
      <c r="E2155" s="5" t="s">
        <v>1195</v>
      </c>
      <c r="F2155" s="6" t="s">
        <v>4042</v>
      </c>
      <c r="G2155" s="7" t="s">
        <v>119</v>
      </c>
      <c r="H2155" s="7" t="s">
        <v>229</v>
      </c>
      <c r="I2155" s="7"/>
      <c r="J2155" s="7" t="s">
        <v>311</v>
      </c>
      <c r="K2155" s="7" t="s">
        <v>311</v>
      </c>
      <c r="L2155" s="7" t="s">
        <v>17</v>
      </c>
      <c r="M2155" s="8" t="s">
        <v>242</v>
      </c>
    </row>
    <row r="2156" spans="1:13">
      <c r="A2156" s="1">
        <v>2155</v>
      </c>
      <c r="B2156" s="1" t="str">
        <f t="shared" si="33"/>
        <v>11</v>
      </c>
      <c r="C2156" s="2">
        <v>5611405714</v>
      </c>
      <c r="D2156" s="4" t="s">
        <v>120</v>
      </c>
      <c r="E2156" s="5" t="s">
        <v>4043</v>
      </c>
      <c r="F2156" s="6" t="s">
        <v>4044</v>
      </c>
      <c r="G2156" s="7" t="s">
        <v>119</v>
      </c>
      <c r="H2156" s="7" t="s">
        <v>596</v>
      </c>
      <c r="I2156" s="7"/>
      <c r="J2156" s="7" t="s">
        <v>311</v>
      </c>
      <c r="K2156" s="7" t="s">
        <v>311</v>
      </c>
      <c r="L2156" s="7" t="s">
        <v>17</v>
      </c>
      <c r="M2156" s="8" t="s">
        <v>5463</v>
      </c>
    </row>
    <row r="2157" spans="1:13">
      <c r="A2157" s="1">
        <v>2156</v>
      </c>
      <c r="B2157" s="1" t="str">
        <f t="shared" si="33"/>
        <v>11</v>
      </c>
      <c r="C2157" s="2">
        <v>5511600743</v>
      </c>
      <c r="D2157" s="4" t="s">
        <v>121</v>
      </c>
      <c r="E2157" s="5" t="s">
        <v>4045</v>
      </c>
      <c r="F2157" s="6" t="s">
        <v>4046</v>
      </c>
      <c r="G2157" s="7" t="s">
        <v>119</v>
      </c>
      <c r="H2157" s="7" t="s">
        <v>258</v>
      </c>
      <c r="I2157" s="7"/>
      <c r="J2157" s="7" t="s">
        <v>513</v>
      </c>
      <c r="K2157" s="7" t="s">
        <v>513</v>
      </c>
      <c r="L2157" s="7" t="s">
        <v>17</v>
      </c>
      <c r="M2157" s="8" t="s">
        <v>242</v>
      </c>
    </row>
    <row r="2158" spans="1:13">
      <c r="A2158" s="1">
        <v>2157</v>
      </c>
      <c r="B2158" s="1" t="str">
        <f t="shared" si="33"/>
        <v>11</v>
      </c>
      <c r="C2158" s="2">
        <v>5711600835</v>
      </c>
      <c r="D2158" s="4" t="s">
        <v>120</v>
      </c>
      <c r="E2158" s="5" t="s">
        <v>4047</v>
      </c>
      <c r="F2158" s="6" t="s">
        <v>4048</v>
      </c>
      <c r="G2158" s="7" t="s">
        <v>119</v>
      </c>
      <c r="H2158" s="7" t="s">
        <v>258</v>
      </c>
      <c r="I2158" s="7"/>
      <c r="J2158" s="7" t="s">
        <v>227</v>
      </c>
      <c r="K2158" s="7" t="s">
        <v>227</v>
      </c>
      <c r="L2158" s="7" t="s">
        <v>17</v>
      </c>
      <c r="M2158" s="8" t="s">
        <v>242</v>
      </c>
    </row>
    <row r="2159" spans="1:13">
      <c r="A2159" s="1">
        <v>2158</v>
      </c>
      <c r="B2159" s="1" t="str">
        <f t="shared" si="33"/>
        <v>11</v>
      </c>
      <c r="C2159" s="2">
        <v>5711406178</v>
      </c>
      <c r="D2159" s="4" t="s">
        <v>120</v>
      </c>
      <c r="E2159" s="5" t="s">
        <v>4049</v>
      </c>
      <c r="F2159" s="6" t="s">
        <v>2232</v>
      </c>
      <c r="G2159" s="7" t="s">
        <v>119</v>
      </c>
      <c r="H2159" s="7" t="s">
        <v>513</v>
      </c>
      <c r="I2159" s="7"/>
      <c r="J2159" s="7" t="s">
        <v>311</v>
      </c>
      <c r="K2159" s="7" t="s">
        <v>311</v>
      </c>
      <c r="L2159" s="7" t="s">
        <v>17</v>
      </c>
      <c r="M2159" s="8" t="s">
        <v>5463</v>
      </c>
    </row>
    <row r="2160" spans="1:13">
      <c r="A2160" s="1">
        <v>2159</v>
      </c>
      <c r="B2160" s="1" t="str">
        <f t="shared" si="33"/>
        <v>11</v>
      </c>
      <c r="C2160" s="2">
        <v>5711404293</v>
      </c>
      <c r="D2160" s="4" t="s">
        <v>120</v>
      </c>
      <c r="E2160" s="5" t="s">
        <v>1172</v>
      </c>
      <c r="F2160" s="6" t="s">
        <v>4050</v>
      </c>
      <c r="G2160" s="7" t="s">
        <v>119</v>
      </c>
      <c r="H2160" s="7" t="s">
        <v>445</v>
      </c>
      <c r="I2160" s="7"/>
      <c r="J2160" s="7" t="s">
        <v>311</v>
      </c>
      <c r="K2160" s="7" t="s">
        <v>311</v>
      </c>
      <c r="L2160" s="7" t="s">
        <v>17</v>
      </c>
      <c r="M2160" s="8" t="s">
        <v>5463</v>
      </c>
    </row>
    <row r="2161" spans="1:13">
      <c r="A2161" s="1">
        <v>2160</v>
      </c>
      <c r="B2161" s="1" t="str">
        <f t="shared" si="33"/>
        <v>11</v>
      </c>
      <c r="C2161" s="2">
        <v>5711402107</v>
      </c>
      <c r="D2161" s="4" t="s">
        <v>120</v>
      </c>
      <c r="E2161" s="5" t="s">
        <v>2062</v>
      </c>
      <c r="F2161" s="6" t="s">
        <v>4051</v>
      </c>
      <c r="G2161" s="7" t="s">
        <v>119</v>
      </c>
      <c r="H2161" s="7" t="s">
        <v>227</v>
      </c>
      <c r="I2161" s="7"/>
      <c r="J2161" s="7" t="s">
        <v>311</v>
      </c>
      <c r="K2161" s="7" t="s">
        <v>311</v>
      </c>
      <c r="L2161" s="7" t="s">
        <v>17</v>
      </c>
      <c r="M2161" s="8" t="s">
        <v>5463</v>
      </c>
    </row>
    <row r="2162" spans="1:13">
      <c r="A2162" s="1">
        <v>2161</v>
      </c>
      <c r="B2162" s="1" t="str">
        <f t="shared" si="33"/>
        <v>11</v>
      </c>
      <c r="C2162" s="2">
        <v>5711404271</v>
      </c>
      <c r="D2162" s="4" t="s">
        <v>120</v>
      </c>
      <c r="E2162" s="5" t="s">
        <v>177</v>
      </c>
      <c r="F2162" s="6" t="s">
        <v>4052</v>
      </c>
      <c r="G2162" s="7" t="s">
        <v>119</v>
      </c>
      <c r="H2162" s="7" t="s">
        <v>445</v>
      </c>
      <c r="I2162" s="7"/>
      <c r="J2162" s="7" t="s">
        <v>311</v>
      </c>
      <c r="K2162" s="7" t="s">
        <v>311</v>
      </c>
      <c r="L2162" s="7" t="s">
        <v>17</v>
      </c>
      <c r="M2162" s="8" t="s">
        <v>5463</v>
      </c>
    </row>
    <row r="2163" spans="1:13">
      <c r="A2163" s="1">
        <v>2162</v>
      </c>
      <c r="B2163" s="1" t="str">
        <f t="shared" si="33"/>
        <v>11</v>
      </c>
      <c r="C2163" s="2">
        <v>5711405380</v>
      </c>
      <c r="D2163" s="4" t="s">
        <v>121</v>
      </c>
      <c r="E2163" s="5" t="s">
        <v>341</v>
      </c>
      <c r="F2163" s="6" t="s">
        <v>4053</v>
      </c>
      <c r="G2163" s="7" t="s">
        <v>119</v>
      </c>
      <c r="H2163" s="7" t="s">
        <v>575</v>
      </c>
      <c r="I2163" s="7"/>
      <c r="J2163" s="7" t="s">
        <v>311</v>
      </c>
      <c r="K2163" s="7" t="s">
        <v>311</v>
      </c>
      <c r="L2163" s="7" t="s">
        <v>17</v>
      </c>
      <c r="M2163" s="8" t="s">
        <v>5463</v>
      </c>
    </row>
    <row r="2164" spans="1:13">
      <c r="A2164" s="1">
        <v>2163</v>
      </c>
      <c r="B2164" s="1" t="str">
        <f t="shared" si="33"/>
        <v>11</v>
      </c>
      <c r="C2164" s="2">
        <v>59110640310</v>
      </c>
      <c r="D2164" s="4" t="s">
        <v>121</v>
      </c>
      <c r="E2164" s="5" t="s">
        <v>1213</v>
      </c>
      <c r="F2164" s="6" t="s">
        <v>720</v>
      </c>
      <c r="G2164" s="7" t="s">
        <v>119</v>
      </c>
      <c r="H2164" s="7" t="s">
        <v>5459</v>
      </c>
      <c r="I2164" s="7"/>
      <c r="J2164" s="7" t="s">
        <v>311</v>
      </c>
      <c r="K2164" s="7" t="s">
        <v>311</v>
      </c>
      <c r="L2164" s="7" t="s">
        <v>17</v>
      </c>
      <c r="M2164" s="8" t="s">
        <v>5465</v>
      </c>
    </row>
    <row r="2165" spans="1:13">
      <c r="A2165" s="1">
        <v>2164</v>
      </c>
      <c r="B2165" s="1" t="str">
        <f t="shared" si="33"/>
        <v>11</v>
      </c>
      <c r="C2165" s="2">
        <v>5711401638</v>
      </c>
      <c r="D2165" s="4" t="s">
        <v>120</v>
      </c>
      <c r="E2165" s="5" t="s">
        <v>498</v>
      </c>
      <c r="F2165" s="6" t="s">
        <v>4054</v>
      </c>
      <c r="G2165" s="7" t="s">
        <v>119</v>
      </c>
      <c r="H2165" s="7" t="s">
        <v>486</v>
      </c>
      <c r="I2165" s="7"/>
      <c r="J2165" s="7" t="s">
        <v>311</v>
      </c>
      <c r="K2165" s="7" t="s">
        <v>311</v>
      </c>
      <c r="L2165" s="7" t="s">
        <v>17</v>
      </c>
      <c r="M2165" s="8" t="s">
        <v>5463</v>
      </c>
    </row>
    <row r="2166" spans="1:13">
      <c r="A2166" s="1">
        <v>2165</v>
      </c>
      <c r="B2166" s="1" t="str">
        <f t="shared" si="33"/>
        <v>11</v>
      </c>
      <c r="C2166" s="2">
        <v>5811402102</v>
      </c>
      <c r="D2166" s="4" t="s">
        <v>120</v>
      </c>
      <c r="E2166" s="5" t="s">
        <v>459</v>
      </c>
      <c r="F2166" s="6" t="s">
        <v>4055</v>
      </c>
      <c r="G2166" s="7" t="s">
        <v>119</v>
      </c>
      <c r="H2166" s="7" t="s">
        <v>254</v>
      </c>
      <c r="I2166" s="7"/>
      <c r="J2166" s="7" t="s">
        <v>311</v>
      </c>
      <c r="K2166" s="7" t="s">
        <v>311</v>
      </c>
      <c r="L2166" s="7" t="s">
        <v>17</v>
      </c>
      <c r="M2166" s="8" t="s">
        <v>5463</v>
      </c>
    </row>
    <row r="2167" spans="1:13">
      <c r="A2167" s="1">
        <v>2166</v>
      </c>
      <c r="B2167" s="1" t="str">
        <f t="shared" si="33"/>
        <v>11</v>
      </c>
      <c r="C2167" s="2">
        <v>5711403551</v>
      </c>
      <c r="D2167" s="4" t="s">
        <v>121</v>
      </c>
      <c r="E2167" s="5" t="s">
        <v>4056</v>
      </c>
      <c r="F2167" s="6" t="s">
        <v>2594</v>
      </c>
      <c r="G2167" s="7" t="s">
        <v>119</v>
      </c>
      <c r="H2167" s="7" t="s">
        <v>581</v>
      </c>
      <c r="I2167" s="7"/>
      <c r="J2167" s="7" t="s">
        <v>311</v>
      </c>
      <c r="K2167" s="7" t="s">
        <v>311</v>
      </c>
      <c r="L2167" s="7" t="s">
        <v>17</v>
      </c>
      <c r="M2167" s="8" t="s">
        <v>5463</v>
      </c>
    </row>
    <row r="2168" spans="1:13">
      <c r="A2168" s="1">
        <v>2167</v>
      </c>
      <c r="B2168" s="1" t="str">
        <f t="shared" si="33"/>
        <v>11</v>
      </c>
      <c r="C2168" s="2">
        <v>5711600251</v>
      </c>
      <c r="D2168" s="4" t="s">
        <v>121</v>
      </c>
      <c r="E2168" s="5" t="s">
        <v>340</v>
      </c>
      <c r="F2168" s="6" t="s">
        <v>4057</v>
      </c>
      <c r="G2168" s="7" t="s">
        <v>119</v>
      </c>
      <c r="H2168" s="7" t="s">
        <v>254</v>
      </c>
      <c r="I2168" s="7"/>
      <c r="J2168" s="7" t="s">
        <v>311</v>
      </c>
      <c r="K2168" s="7" t="s">
        <v>311</v>
      </c>
      <c r="L2168" s="7" t="s">
        <v>17</v>
      </c>
      <c r="M2168" s="8" t="s">
        <v>242</v>
      </c>
    </row>
    <row r="2169" spans="1:13">
      <c r="A2169" s="1">
        <v>2168</v>
      </c>
      <c r="B2169" s="1" t="str">
        <f t="shared" si="33"/>
        <v>11</v>
      </c>
      <c r="C2169" s="2">
        <v>5811402241</v>
      </c>
      <c r="D2169" s="4" t="s">
        <v>121</v>
      </c>
      <c r="E2169" s="5" t="s">
        <v>1768</v>
      </c>
      <c r="F2169" s="6" t="s">
        <v>4058</v>
      </c>
      <c r="G2169" s="7" t="s">
        <v>119</v>
      </c>
      <c r="H2169" s="7" t="s">
        <v>254</v>
      </c>
      <c r="I2169" s="7"/>
      <c r="J2169" s="7" t="s">
        <v>311</v>
      </c>
      <c r="K2169" s="7" t="s">
        <v>311</v>
      </c>
      <c r="L2169" s="7" t="s">
        <v>17</v>
      </c>
      <c r="M2169" s="8" t="s">
        <v>5463</v>
      </c>
    </row>
    <row r="2170" spans="1:13">
      <c r="A2170" s="1">
        <v>2169</v>
      </c>
      <c r="B2170" s="1" t="str">
        <f t="shared" si="33"/>
        <v>11</v>
      </c>
      <c r="C2170" s="2">
        <v>5711404604</v>
      </c>
      <c r="D2170" s="4" t="s">
        <v>120</v>
      </c>
      <c r="E2170" s="5" t="s">
        <v>1202</v>
      </c>
      <c r="F2170" s="6" t="s">
        <v>4059</v>
      </c>
      <c r="G2170" s="7" t="s">
        <v>119</v>
      </c>
      <c r="H2170" s="7" t="s">
        <v>227</v>
      </c>
      <c r="I2170" s="7"/>
      <c r="J2170" s="7" t="s">
        <v>311</v>
      </c>
      <c r="K2170" s="7" t="s">
        <v>311</v>
      </c>
      <c r="L2170" s="7" t="s">
        <v>17</v>
      </c>
      <c r="M2170" s="8" t="s">
        <v>5463</v>
      </c>
    </row>
    <row r="2171" spans="1:13">
      <c r="A2171" s="1">
        <v>2170</v>
      </c>
      <c r="B2171" s="1" t="str">
        <f t="shared" si="33"/>
        <v>11</v>
      </c>
      <c r="C2171" s="2">
        <v>5711400747</v>
      </c>
      <c r="D2171" s="4" t="s">
        <v>120</v>
      </c>
      <c r="E2171" s="5" t="s">
        <v>4060</v>
      </c>
      <c r="F2171" s="6" t="s">
        <v>4061</v>
      </c>
      <c r="G2171" s="7" t="s">
        <v>119</v>
      </c>
      <c r="H2171" s="7" t="s">
        <v>445</v>
      </c>
      <c r="I2171" s="7"/>
      <c r="J2171" s="7" t="s">
        <v>311</v>
      </c>
      <c r="K2171" s="7" t="s">
        <v>311</v>
      </c>
      <c r="L2171" s="7" t="s">
        <v>17</v>
      </c>
      <c r="M2171" s="8" t="s">
        <v>5463</v>
      </c>
    </row>
    <row r="2172" spans="1:13">
      <c r="A2172" s="1">
        <v>2171</v>
      </c>
      <c r="B2172" s="1" t="str">
        <f t="shared" si="33"/>
        <v>11</v>
      </c>
      <c r="C2172" s="2">
        <v>5611600232</v>
      </c>
      <c r="D2172" s="4" t="s">
        <v>121</v>
      </c>
      <c r="E2172" s="5" t="s">
        <v>4062</v>
      </c>
      <c r="F2172" s="6" t="s">
        <v>4063</v>
      </c>
      <c r="G2172" s="7" t="s">
        <v>119</v>
      </c>
      <c r="H2172" s="7" t="s">
        <v>254</v>
      </c>
      <c r="I2172" s="7"/>
      <c r="J2172" s="7" t="s">
        <v>311</v>
      </c>
      <c r="K2172" s="7" t="s">
        <v>311</v>
      </c>
      <c r="L2172" s="7" t="s">
        <v>17</v>
      </c>
      <c r="M2172" s="8" t="s">
        <v>242</v>
      </c>
    </row>
    <row r="2173" spans="1:13">
      <c r="A2173" s="1">
        <v>2172</v>
      </c>
      <c r="B2173" s="1" t="str">
        <f t="shared" si="33"/>
        <v>11</v>
      </c>
      <c r="C2173" s="2">
        <v>5711406752</v>
      </c>
      <c r="D2173" s="4" t="s">
        <v>120</v>
      </c>
      <c r="E2173" s="5" t="s">
        <v>2176</v>
      </c>
      <c r="F2173" s="6" t="s">
        <v>4064</v>
      </c>
      <c r="G2173" s="7" t="s">
        <v>119</v>
      </c>
      <c r="H2173" s="7" t="s">
        <v>227</v>
      </c>
      <c r="I2173" s="7"/>
      <c r="J2173" s="7" t="s">
        <v>311</v>
      </c>
      <c r="K2173" s="7" t="s">
        <v>311</v>
      </c>
      <c r="L2173" s="7" t="s">
        <v>17</v>
      </c>
      <c r="M2173" s="8" t="s">
        <v>5463</v>
      </c>
    </row>
    <row r="2174" spans="1:13">
      <c r="A2174" s="1">
        <v>2173</v>
      </c>
      <c r="B2174" s="1" t="str">
        <f t="shared" si="33"/>
        <v>11</v>
      </c>
      <c r="C2174" s="2">
        <v>5711400031</v>
      </c>
      <c r="D2174" s="4" t="s">
        <v>121</v>
      </c>
      <c r="E2174" s="5" t="s">
        <v>709</v>
      </c>
      <c r="F2174" s="6" t="s">
        <v>4065</v>
      </c>
      <c r="G2174" s="7" t="s">
        <v>119</v>
      </c>
      <c r="H2174" s="7" t="s">
        <v>575</v>
      </c>
      <c r="I2174" s="7"/>
      <c r="J2174" s="7" t="s">
        <v>311</v>
      </c>
      <c r="K2174" s="7" t="s">
        <v>311</v>
      </c>
      <c r="L2174" s="7" t="s">
        <v>17</v>
      </c>
      <c r="M2174" s="8" t="s">
        <v>5463</v>
      </c>
    </row>
    <row r="2175" spans="1:13">
      <c r="A2175" s="1">
        <v>2174</v>
      </c>
      <c r="B2175" s="1" t="str">
        <f t="shared" si="33"/>
        <v>11</v>
      </c>
      <c r="C2175" s="2">
        <v>5711400026</v>
      </c>
      <c r="D2175" s="4" t="s">
        <v>120</v>
      </c>
      <c r="E2175" s="5" t="s">
        <v>2065</v>
      </c>
      <c r="F2175" s="6" t="s">
        <v>343</v>
      </c>
      <c r="G2175" s="7" t="s">
        <v>119</v>
      </c>
      <c r="H2175" s="7" t="s">
        <v>575</v>
      </c>
      <c r="I2175" s="7"/>
      <c r="J2175" s="7" t="s">
        <v>311</v>
      </c>
      <c r="K2175" s="7" t="s">
        <v>311</v>
      </c>
      <c r="L2175" s="7" t="s">
        <v>17</v>
      </c>
      <c r="M2175" s="8" t="s">
        <v>5463</v>
      </c>
    </row>
    <row r="2176" spans="1:13">
      <c r="A2176" s="1">
        <v>2175</v>
      </c>
      <c r="B2176" s="1" t="str">
        <f t="shared" si="33"/>
        <v>11</v>
      </c>
      <c r="C2176" s="2">
        <v>5711402284</v>
      </c>
      <c r="D2176" s="4" t="s">
        <v>120</v>
      </c>
      <c r="E2176" s="5" t="s">
        <v>4066</v>
      </c>
      <c r="F2176" s="6" t="s">
        <v>4067</v>
      </c>
      <c r="G2176" s="7" t="s">
        <v>119</v>
      </c>
      <c r="H2176" s="7" t="s">
        <v>227</v>
      </c>
      <c r="I2176" s="7"/>
      <c r="J2176" s="7" t="s">
        <v>311</v>
      </c>
      <c r="K2176" s="7" t="s">
        <v>311</v>
      </c>
      <c r="L2176" s="7" t="s">
        <v>17</v>
      </c>
      <c r="M2176" s="8" t="s">
        <v>5463</v>
      </c>
    </row>
    <row r="2177" spans="1:13">
      <c r="A2177" s="1">
        <v>2176</v>
      </c>
      <c r="B2177" s="1" t="str">
        <f t="shared" si="33"/>
        <v>11</v>
      </c>
      <c r="C2177" s="2">
        <v>5711403746</v>
      </c>
      <c r="D2177" s="4" t="s">
        <v>120</v>
      </c>
      <c r="E2177" s="5" t="s">
        <v>134</v>
      </c>
      <c r="F2177" s="6" t="s">
        <v>4068</v>
      </c>
      <c r="G2177" s="7" t="s">
        <v>119</v>
      </c>
      <c r="H2177" s="7" t="s">
        <v>596</v>
      </c>
      <c r="I2177" s="7"/>
      <c r="J2177" s="7" t="s">
        <v>311</v>
      </c>
      <c r="K2177" s="7" t="s">
        <v>311</v>
      </c>
      <c r="L2177" s="7" t="s">
        <v>17</v>
      </c>
      <c r="M2177" s="8" t="s">
        <v>5463</v>
      </c>
    </row>
    <row r="2178" spans="1:13">
      <c r="A2178" s="1">
        <v>2177</v>
      </c>
      <c r="B2178" s="1" t="str">
        <f t="shared" si="33"/>
        <v>11</v>
      </c>
      <c r="C2178" s="2">
        <v>5511404624</v>
      </c>
      <c r="D2178" s="4" t="s">
        <v>121</v>
      </c>
      <c r="E2178" s="5" t="s">
        <v>4069</v>
      </c>
      <c r="F2178" s="6" t="s">
        <v>4070</v>
      </c>
      <c r="G2178" s="7" t="s">
        <v>119</v>
      </c>
      <c r="H2178" s="7" t="s">
        <v>229</v>
      </c>
      <c r="I2178" s="7"/>
      <c r="J2178" s="7" t="s">
        <v>311</v>
      </c>
      <c r="K2178" s="7" t="s">
        <v>311</v>
      </c>
      <c r="L2178" s="7" t="s">
        <v>17</v>
      </c>
      <c r="M2178" s="8" t="s">
        <v>5463</v>
      </c>
    </row>
    <row r="2179" spans="1:13">
      <c r="A2179" s="1">
        <v>2178</v>
      </c>
      <c r="B2179" s="1" t="str">
        <f t="shared" ref="B2179:B2242" si="34">MID(C2179,3,2)</f>
        <v>11</v>
      </c>
      <c r="C2179" s="2">
        <v>5711402657</v>
      </c>
      <c r="D2179" s="4" t="s">
        <v>120</v>
      </c>
      <c r="E2179" s="5" t="s">
        <v>4071</v>
      </c>
      <c r="F2179" s="6" t="s">
        <v>820</v>
      </c>
      <c r="G2179" s="7" t="s">
        <v>119</v>
      </c>
      <c r="H2179" s="7" t="s">
        <v>227</v>
      </c>
      <c r="I2179" s="7"/>
      <c r="J2179" s="7" t="s">
        <v>311</v>
      </c>
      <c r="K2179" s="7" t="s">
        <v>311</v>
      </c>
      <c r="L2179" s="7" t="s">
        <v>17</v>
      </c>
      <c r="M2179" s="8" t="s">
        <v>5463</v>
      </c>
    </row>
    <row r="2180" spans="1:13">
      <c r="A2180" s="1">
        <v>2179</v>
      </c>
      <c r="B2180" s="1" t="str">
        <f t="shared" si="34"/>
        <v>11</v>
      </c>
      <c r="C2180" s="2">
        <v>5811402698</v>
      </c>
      <c r="D2180" s="4" t="s">
        <v>120</v>
      </c>
      <c r="E2180" s="5" t="s">
        <v>3774</v>
      </c>
      <c r="F2180" s="6" t="s">
        <v>4072</v>
      </c>
      <c r="G2180" s="7" t="s">
        <v>119</v>
      </c>
      <c r="H2180" s="7" t="s">
        <v>254</v>
      </c>
      <c r="I2180" s="7"/>
      <c r="J2180" s="7" t="s">
        <v>311</v>
      </c>
      <c r="K2180" s="7" t="s">
        <v>311</v>
      </c>
      <c r="L2180" s="7" t="s">
        <v>17</v>
      </c>
      <c r="M2180" s="8" t="s">
        <v>5463</v>
      </c>
    </row>
    <row r="2181" spans="1:13">
      <c r="A2181" s="1">
        <v>2180</v>
      </c>
      <c r="B2181" s="1" t="str">
        <f t="shared" si="34"/>
        <v>11</v>
      </c>
      <c r="C2181" s="2">
        <v>5711403779</v>
      </c>
      <c r="D2181" s="4" t="s">
        <v>120</v>
      </c>
      <c r="E2181" s="5" t="s">
        <v>4073</v>
      </c>
      <c r="F2181" s="6" t="s">
        <v>4074</v>
      </c>
      <c r="G2181" s="7" t="s">
        <v>119</v>
      </c>
      <c r="H2181" s="7" t="s">
        <v>596</v>
      </c>
      <c r="I2181" s="7"/>
      <c r="J2181" s="7" t="s">
        <v>311</v>
      </c>
      <c r="K2181" s="7" t="s">
        <v>311</v>
      </c>
      <c r="L2181" s="7" t="s">
        <v>17</v>
      </c>
      <c r="M2181" s="8" t="s">
        <v>5463</v>
      </c>
    </row>
    <row r="2182" spans="1:13">
      <c r="A2182" s="1">
        <v>2181</v>
      </c>
      <c r="B2182" s="1" t="str">
        <f t="shared" si="34"/>
        <v>11</v>
      </c>
      <c r="C2182" s="2">
        <v>5711405669</v>
      </c>
      <c r="D2182" s="4" t="s">
        <v>121</v>
      </c>
      <c r="E2182" s="5" t="s">
        <v>4075</v>
      </c>
      <c r="F2182" s="6" t="s">
        <v>4076</v>
      </c>
      <c r="G2182" s="7" t="s">
        <v>119</v>
      </c>
      <c r="H2182" s="7" t="s">
        <v>575</v>
      </c>
      <c r="I2182" s="7"/>
      <c r="J2182" s="7" t="s">
        <v>311</v>
      </c>
      <c r="K2182" s="7" t="s">
        <v>311</v>
      </c>
      <c r="L2182" s="7" t="s">
        <v>17</v>
      </c>
      <c r="M2182" s="8" t="s">
        <v>5463</v>
      </c>
    </row>
    <row r="2183" spans="1:13">
      <c r="A2183" s="1">
        <v>2182</v>
      </c>
      <c r="B2183" s="1" t="str">
        <f t="shared" si="34"/>
        <v>11</v>
      </c>
      <c r="C2183" s="2">
        <v>5611404715</v>
      </c>
      <c r="D2183" s="4" t="s">
        <v>120</v>
      </c>
      <c r="E2183" s="5" t="s">
        <v>4077</v>
      </c>
      <c r="F2183" s="6" t="s">
        <v>1942</v>
      </c>
      <c r="G2183" s="7" t="s">
        <v>119</v>
      </c>
      <c r="H2183" s="7" t="s">
        <v>254</v>
      </c>
      <c r="I2183" s="7"/>
      <c r="J2183" s="7" t="s">
        <v>311</v>
      </c>
      <c r="K2183" s="7" t="s">
        <v>311</v>
      </c>
      <c r="L2183" s="7" t="s">
        <v>17</v>
      </c>
      <c r="M2183" s="8" t="s">
        <v>5463</v>
      </c>
    </row>
    <row r="2184" spans="1:13">
      <c r="A2184" s="1">
        <v>2183</v>
      </c>
      <c r="B2184" s="1" t="str">
        <f t="shared" si="34"/>
        <v>11</v>
      </c>
      <c r="C2184" s="2">
        <v>5711402471</v>
      </c>
      <c r="D2184" s="4" t="s">
        <v>120</v>
      </c>
      <c r="E2184" s="5" t="s">
        <v>901</v>
      </c>
      <c r="F2184" s="6" t="s">
        <v>4078</v>
      </c>
      <c r="G2184" s="7" t="s">
        <v>119</v>
      </c>
      <c r="H2184" s="7" t="s">
        <v>227</v>
      </c>
      <c r="I2184" s="7"/>
      <c r="J2184" s="7" t="s">
        <v>311</v>
      </c>
      <c r="K2184" s="7" t="s">
        <v>311</v>
      </c>
      <c r="L2184" s="7" t="s">
        <v>17</v>
      </c>
      <c r="M2184" s="8" t="s">
        <v>5463</v>
      </c>
    </row>
    <row r="2185" spans="1:13">
      <c r="A2185" s="1">
        <v>2184</v>
      </c>
      <c r="B2185" s="1" t="str">
        <f t="shared" si="34"/>
        <v>11</v>
      </c>
      <c r="C2185" s="2">
        <v>5711404037</v>
      </c>
      <c r="D2185" s="4" t="s">
        <v>120</v>
      </c>
      <c r="E2185" s="5" t="s">
        <v>4079</v>
      </c>
      <c r="F2185" s="6" t="s">
        <v>4080</v>
      </c>
      <c r="G2185" s="7" t="s">
        <v>119</v>
      </c>
      <c r="H2185" s="7" t="s">
        <v>596</v>
      </c>
      <c r="I2185" s="7"/>
      <c r="J2185" s="7" t="s">
        <v>311</v>
      </c>
      <c r="K2185" s="7" t="s">
        <v>311</v>
      </c>
      <c r="L2185" s="7" t="s">
        <v>17</v>
      </c>
      <c r="M2185" s="8" t="s">
        <v>5463</v>
      </c>
    </row>
    <row r="2186" spans="1:13">
      <c r="A2186" s="1">
        <v>2185</v>
      </c>
      <c r="B2186" s="1" t="str">
        <f t="shared" si="34"/>
        <v>11</v>
      </c>
      <c r="C2186" s="2">
        <v>5711405513</v>
      </c>
      <c r="D2186" s="4" t="s">
        <v>120</v>
      </c>
      <c r="E2186" s="5" t="s">
        <v>4081</v>
      </c>
      <c r="F2186" s="6" t="s">
        <v>4082</v>
      </c>
      <c r="G2186" s="7" t="s">
        <v>119</v>
      </c>
      <c r="H2186" s="7" t="s">
        <v>254</v>
      </c>
      <c r="I2186" s="7"/>
      <c r="J2186" s="7" t="s">
        <v>311</v>
      </c>
      <c r="K2186" s="7" t="s">
        <v>311</v>
      </c>
      <c r="L2186" s="7" t="s">
        <v>17</v>
      </c>
      <c r="M2186" s="8" t="s">
        <v>5463</v>
      </c>
    </row>
    <row r="2187" spans="1:13">
      <c r="A2187" s="1">
        <v>2186</v>
      </c>
      <c r="B2187" s="1" t="str">
        <f t="shared" si="34"/>
        <v>11</v>
      </c>
      <c r="C2187" s="2">
        <v>5711403171</v>
      </c>
      <c r="D2187" s="4" t="s">
        <v>120</v>
      </c>
      <c r="E2187" s="5" t="s">
        <v>895</v>
      </c>
      <c r="F2187" s="6" t="s">
        <v>4083</v>
      </c>
      <c r="G2187" s="7" t="s">
        <v>119</v>
      </c>
      <c r="H2187" s="7" t="s">
        <v>569</v>
      </c>
      <c r="I2187" s="7"/>
      <c r="J2187" s="7" t="s">
        <v>311</v>
      </c>
      <c r="K2187" s="7" t="s">
        <v>311</v>
      </c>
      <c r="L2187" s="7" t="s">
        <v>17</v>
      </c>
      <c r="M2187" s="8" t="s">
        <v>5463</v>
      </c>
    </row>
    <row r="2188" spans="1:13">
      <c r="A2188" s="1">
        <v>2187</v>
      </c>
      <c r="B2188" s="1" t="str">
        <f t="shared" si="34"/>
        <v>11</v>
      </c>
      <c r="C2188" s="2">
        <v>5711401115</v>
      </c>
      <c r="D2188" s="4" t="s">
        <v>120</v>
      </c>
      <c r="E2188" s="5" t="s">
        <v>926</v>
      </c>
      <c r="F2188" s="6" t="s">
        <v>722</v>
      </c>
      <c r="G2188" s="7" t="s">
        <v>119</v>
      </c>
      <c r="H2188" s="7" t="s">
        <v>513</v>
      </c>
      <c r="I2188" s="7"/>
      <c r="J2188" s="7" t="s">
        <v>311</v>
      </c>
      <c r="K2188" s="7" t="s">
        <v>311</v>
      </c>
      <c r="L2188" s="7" t="s">
        <v>17</v>
      </c>
      <c r="M2188" s="8" t="s">
        <v>5463</v>
      </c>
    </row>
    <row r="2189" spans="1:13">
      <c r="A2189" s="1">
        <v>2188</v>
      </c>
      <c r="B2189" s="1" t="str">
        <f t="shared" si="34"/>
        <v>11</v>
      </c>
      <c r="C2189" s="2">
        <v>5711404798</v>
      </c>
      <c r="D2189" s="4" t="s">
        <v>120</v>
      </c>
      <c r="E2189" s="5" t="s">
        <v>4084</v>
      </c>
      <c r="F2189" s="6" t="s">
        <v>4085</v>
      </c>
      <c r="G2189" s="7" t="s">
        <v>119</v>
      </c>
      <c r="H2189" s="7" t="s">
        <v>229</v>
      </c>
      <c r="I2189" s="7"/>
      <c r="J2189" s="7" t="s">
        <v>311</v>
      </c>
      <c r="K2189" s="7" t="s">
        <v>311</v>
      </c>
      <c r="L2189" s="7" t="s">
        <v>17</v>
      </c>
      <c r="M2189" s="8" t="s">
        <v>5463</v>
      </c>
    </row>
    <row r="2190" spans="1:13">
      <c r="A2190" s="1">
        <v>2189</v>
      </c>
      <c r="B2190" s="1" t="str">
        <f t="shared" si="34"/>
        <v>11</v>
      </c>
      <c r="C2190" s="2">
        <v>5711600392</v>
      </c>
      <c r="D2190" s="4" t="s">
        <v>120</v>
      </c>
      <c r="E2190" s="5" t="s">
        <v>309</v>
      </c>
      <c r="F2190" s="6" t="s">
        <v>4086</v>
      </c>
      <c r="G2190" s="7" t="s">
        <v>119</v>
      </c>
      <c r="H2190" s="7" t="s">
        <v>241</v>
      </c>
      <c r="I2190" s="7"/>
      <c r="J2190" s="7" t="s">
        <v>311</v>
      </c>
      <c r="K2190" s="7" t="s">
        <v>311</v>
      </c>
      <c r="L2190" s="7" t="s">
        <v>17</v>
      </c>
      <c r="M2190" s="8" t="s">
        <v>242</v>
      </c>
    </row>
    <row r="2191" spans="1:13">
      <c r="A2191" s="1">
        <v>2190</v>
      </c>
      <c r="B2191" s="1" t="str">
        <f t="shared" si="34"/>
        <v>11</v>
      </c>
      <c r="C2191" s="2">
        <v>5711402334</v>
      </c>
      <c r="D2191" s="4" t="s">
        <v>120</v>
      </c>
      <c r="E2191" s="5" t="s">
        <v>4087</v>
      </c>
      <c r="F2191" s="6" t="s">
        <v>952</v>
      </c>
      <c r="G2191" s="7" t="s">
        <v>119</v>
      </c>
      <c r="H2191" s="7" t="s">
        <v>227</v>
      </c>
      <c r="I2191" s="7"/>
      <c r="J2191" s="7" t="s">
        <v>311</v>
      </c>
      <c r="K2191" s="7" t="s">
        <v>311</v>
      </c>
      <c r="L2191" s="7" t="s">
        <v>17</v>
      </c>
      <c r="M2191" s="8" t="s">
        <v>5463</v>
      </c>
    </row>
    <row r="2192" spans="1:13">
      <c r="A2192" s="1">
        <v>2191</v>
      </c>
      <c r="B2192" s="1" t="str">
        <f t="shared" si="34"/>
        <v>11</v>
      </c>
      <c r="C2192" s="2">
        <v>5711406503</v>
      </c>
      <c r="D2192" s="4" t="s">
        <v>120</v>
      </c>
      <c r="E2192" s="5" t="s">
        <v>4088</v>
      </c>
      <c r="F2192" s="6" t="s">
        <v>773</v>
      </c>
      <c r="G2192" s="7" t="s">
        <v>119</v>
      </c>
      <c r="H2192" s="7" t="s">
        <v>486</v>
      </c>
      <c r="I2192" s="7"/>
      <c r="J2192" s="7" t="s">
        <v>311</v>
      </c>
      <c r="K2192" s="7" t="s">
        <v>311</v>
      </c>
      <c r="L2192" s="7" t="s">
        <v>17</v>
      </c>
      <c r="M2192" s="8" t="s">
        <v>5463</v>
      </c>
    </row>
    <row r="2193" spans="1:13">
      <c r="A2193" s="1">
        <v>2192</v>
      </c>
      <c r="B2193" s="1" t="str">
        <f t="shared" si="34"/>
        <v>11</v>
      </c>
      <c r="C2193" s="2">
        <v>5711403580</v>
      </c>
      <c r="D2193" s="4" t="s">
        <v>120</v>
      </c>
      <c r="E2193" s="5" t="s">
        <v>129</v>
      </c>
      <c r="F2193" s="6" t="s">
        <v>3777</v>
      </c>
      <c r="G2193" s="7" t="s">
        <v>119</v>
      </c>
      <c r="H2193" s="7" t="s">
        <v>581</v>
      </c>
      <c r="I2193" s="7"/>
      <c r="J2193" s="7" t="s">
        <v>311</v>
      </c>
      <c r="K2193" s="7" t="s">
        <v>311</v>
      </c>
      <c r="L2193" s="7" t="s">
        <v>17</v>
      </c>
      <c r="M2193" s="8" t="s">
        <v>5463</v>
      </c>
    </row>
    <row r="2194" spans="1:13">
      <c r="A2194" s="1">
        <v>2193</v>
      </c>
      <c r="B2194" s="1" t="str">
        <f t="shared" si="34"/>
        <v>11</v>
      </c>
      <c r="C2194" s="2">
        <v>5511402149</v>
      </c>
      <c r="D2194" s="4" t="s">
        <v>120</v>
      </c>
      <c r="E2194" s="5" t="s">
        <v>4089</v>
      </c>
      <c r="F2194" s="6" t="s">
        <v>4090</v>
      </c>
      <c r="G2194" s="7">
        <v>1</v>
      </c>
      <c r="H2194" s="7" t="s">
        <v>486</v>
      </c>
      <c r="I2194" s="7"/>
      <c r="J2194" s="7" t="s">
        <v>311</v>
      </c>
      <c r="K2194" s="7" t="s">
        <v>311</v>
      </c>
      <c r="L2194" s="7" t="s">
        <v>17</v>
      </c>
      <c r="M2194" s="8" t="s">
        <v>5463</v>
      </c>
    </row>
    <row r="2195" spans="1:13">
      <c r="A2195" s="1">
        <v>2194</v>
      </c>
      <c r="B2195" s="1" t="str">
        <f t="shared" si="34"/>
        <v>11</v>
      </c>
      <c r="C2195" s="2">
        <v>5711600482</v>
      </c>
      <c r="D2195" s="4" t="s">
        <v>120</v>
      </c>
      <c r="E2195" s="5" t="s">
        <v>4091</v>
      </c>
      <c r="F2195" s="6" t="s">
        <v>4092</v>
      </c>
      <c r="G2195" s="7">
        <v>2</v>
      </c>
      <c r="H2195" s="7" t="s">
        <v>258</v>
      </c>
      <c r="I2195" s="7"/>
      <c r="J2195" s="7" t="s">
        <v>513</v>
      </c>
      <c r="K2195" s="7" t="s">
        <v>513</v>
      </c>
      <c r="L2195" s="7" t="s">
        <v>17</v>
      </c>
      <c r="M2195" s="8" t="s">
        <v>242</v>
      </c>
    </row>
    <row r="2196" spans="1:13">
      <c r="A2196" s="1">
        <v>2195</v>
      </c>
      <c r="B2196" s="1" t="str">
        <f t="shared" si="34"/>
        <v>11</v>
      </c>
      <c r="C2196" s="2">
        <v>5611401310</v>
      </c>
      <c r="D2196" s="4" t="s">
        <v>120</v>
      </c>
      <c r="E2196" s="5" t="s">
        <v>329</v>
      </c>
      <c r="F2196" s="6" t="s">
        <v>601</v>
      </c>
      <c r="G2196" s="7">
        <v>2</v>
      </c>
      <c r="H2196" s="7" t="s">
        <v>445</v>
      </c>
      <c r="I2196" s="7"/>
      <c r="J2196" s="7" t="s">
        <v>311</v>
      </c>
      <c r="K2196" s="7" t="s">
        <v>311</v>
      </c>
      <c r="L2196" s="7" t="s">
        <v>17</v>
      </c>
      <c r="M2196" s="8" t="s">
        <v>5463</v>
      </c>
    </row>
    <row r="2197" spans="1:13">
      <c r="A2197" s="1">
        <v>2196</v>
      </c>
      <c r="B2197" s="1" t="str">
        <f t="shared" si="34"/>
        <v>11</v>
      </c>
      <c r="C2197" s="2">
        <v>5611400939</v>
      </c>
      <c r="D2197" s="4" t="s">
        <v>121</v>
      </c>
      <c r="E2197" s="5" t="s">
        <v>4093</v>
      </c>
      <c r="F2197" s="6" t="s">
        <v>522</v>
      </c>
      <c r="G2197" s="7">
        <v>2</v>
      </c>
      <c r="H2197" s="7" t="s">
        <v>254</v>
      </c>
      <c r="I2197" s="7"/>
      <c r="J2197" s="7" t="s">
        <v>311</v>
      </c>
      <c r="K2197" s="7" t="s">
        <v>311</v>
      </c>
      <c r="L2197" s="7" t="s">
        <v>17</v>
      </c>
      <c r="M2197" s="8" t="s">
        <v>5463</v>
      </c>
    </row>
    <row r="2198" spans="1:13">
      <c r="A2198" s="1">
        <v>2197</v>
      </c>
      <c r="B2198" s="1" t="str">
        <f t="shared" si="34"/>
        <v>11</v>
      </c>
      <c r="C2198" s="2">
        <v>5411400777</v>
      </c>
      <c r="D2198" s="4" t="s">
        <v>120</v>
      </c>
      <c r="E2198" s="5" t="s">
        <v>4094</v>
      </c>
      <c r="F2198" s="6" t="s">
        <v>2036</v>
      </c>
      <c r="G2198" s="7" t="s">
        <v>119</v>
      </c>
      <c r="H2198" s="7" t="s">
        <v>486</v>
      </c>
      <c r="I2198" s="7"/>
      <c r="J2198" s="7" t="s">
        <v>311</v>
      </c>
      <c r="K2198" s="7" t="s">
        <v>311</v>
      </c>
      <c r="L2198" s="7" t="s">
        <v>17</v>
      </c>
      <c r="M2198" s="8" t="s">
        <v>5463</v>
      </c>
    </row>
    <row r="2199" spans="1:13">
      <c r="A2199" s="1">
        <v>2198</v>
      </c>
      <c r="B2199" s="1" t="str">
        <f t="shared" si="34"/>
        <v>11</v>
      </c>
      <c r="C2199" s="2">
        <v>5711403889</v>
      </c>
      <c r="D2199" s="4" t="s">
        <v>120</v>
      </c>
      <c r="E2199" s="5" t="s">
        <v>4095</v>
      </c>
      <c r="F2199" s="6" t="s">
        <v>4096</v>
      </c>
      <c r="G2199" s="7" t="s">
        <v>119</v>
      </c>
      <c r="H2199" s="7" t="s">
        <v>596</v>
      </c>
      <c r="I2199" s="7"/>
      <c r="J2199" s="7" t="s">
        <v>311</v>
      </c>
      <c r="K2199" s="7" t="s">
        <v>311</v>
      </c>
      <c r="L2199" s="7" t="s">
        <v>17</v>
      </c>
      <c r="M2199" s="8" t="s">
        <v>5463</v>
      </c>
    </row>
    <row r="2200" spans="1:13">
      <c r="A2200" s="1">
        <v>2199</v>
      </c>
      <c r="B2200" s="1" t="str">
        <f t="shared" si="34"/>
        <v>11</v>
      </c>
      <c r="C2200" s="2">
        <v>5711405335</v>
      </c>
      <c r="D2200" s="4" t="s">
        <v>120</v>
      </c>
      <c r="E2200" s="5" t="s">
        <v>140</v>
      </c>
      <c r="F2200" s="6" t="s">
        <v>4097</v>
      </c>
      <c r="G2200" s="7" t="s">
        <v>119</v>
      </c>
      <c r="H2200" s="7" t="s">
        <v>486</v>
      </c>
      <c r="I2200" s="7"/>
      <c r="J2200" s="7" t="s">
        <v>311</v>
      </c>
      <c r="K2200" s="7" t="s">
        <v>311</v>
      </c>
      <c r="L2200" s="7" t="s">
        <v>17</v>
      </c>
      <c r="M2200" s="8" t="s">
        <v>5463</v>
      </c>
    </row>
    <row r="2201" spans="1:13">
      <c r="A2201" s="1">
        <v>2200</v>
      </c>
      <c r="B2201" s="1" t="str">
        <f t="shared" si="34"/>
        <v>11</v>
      </c>
      <c r="C2201" s="2">
        <v>5611405150</v>
      </c>
      <c r="D2201" s="4" t="s">
        <v>120</v>
      </c>
      <c r="E2201" s="5" t="s">
        <v>4098</v>
      </c>
      <c r="F2201" s="6" t="s">
        <v>927</v>
      </c>
      <c r="G2201" s="7" t="s">
        <v>119</v>
      </c>
      <c r="H2201" s="7" t="s">
        <v>486</v>
      </c>
      <c r="I2201" s="7"/>
      <c r="J2201" s="7" t="s">
        <v>311</v>
      </c>
      <c r="K2201" s="7" t="s">
        <v>311</v>
      </c>
      <c r="L2201" s="7" t="s">
        <v>17</v>
      </c>
      <c r="M2201" s="8" t="s">
        <v>5463</v>
      </c>
    </row>
    <row r="2202" spans="1:13">
      <c r="A2202" s="1">
        <v>2201</v>
      </c>
      <c r="B2202" s="1" t="str">
        <f t="shared" si="34"/>
        <v>11</v>
      </c>
      <c r="C2202" s="2">
        <v>5711404488</v>
      </c>
      <c r="D2202" s="4" t="s">
        <v>120</v>
      </c>
      <c r="E2202" s="5" t="s">
        <v>4099</v>
      </c>
      <c r="F2202" s="6" t="s">
        <v>4100</v>
      </c>
      <c r="G2202" s="7" t="s">
        <v>119</v>
      </c>
      <c r="H2202" s="7" t="s">
        <v>486</v>
      </c>
      <c r="I2202" s="7"/>
      <c r="J2202" s="7" t="s">
        <v>311</v>
      </c>
      <c r="K2202" s="7" t="s">
        <v>311</v>
      </c>
      <c r="L2202" s="7" t="s">
        <v>17</v>
      </c>
      <c r="M2202" s="8" t="s">
        <v>5463</v>
      </c>
    </row>
    <row r="2203" spans="1:13">
      <c r="A2203" s="1">
        <v>2202</v>
      </c>
      <c r="B2203" s="1" t="str">
        <f t="shared" si="34"/>
        <v>11</v>
      </c>
      <c r="C2203" s="2">
        <v>5711405230</v>
      </c>
      <c r="D2203" s="4" t="s">
        <v>120</v>
      </c>
      <c r="E2203" s="5" t="s">
        <v>436</v>
      </c>
      <c r="F2203" s="6" t="s">
        <v>865</v>
      </c>
      <c r="G2203" s="7" t="s">
        <v>119</v>
      </c>
      <c r="H2203" s="7" t="s">
        <v>596</v>
      </c>
      <c r="I2203" s="7"/>
      <c r="J2203" s="7" t="s">
        <v>311</v>
      </c>
      <c r="K2203" s="7" t="s">
        <v>311</v>
      </c>
      <c r="L2203" s="7" t="s">
        <v>17</v>
      </c>
      <c r="M2203" s="8" t="s">
        <v>5463</v>
      </c>
    </row>
    <row r="2204" spans="1:13">
      <c r="A2204" s="1">
        <v>2203</v>
      </c>
      <c r="B2204" s="1" t="str">
        <f t="shared" si="34"/>
        <v>11</v>
      </c>
      <c r="C2204" s="2">
        <v>5711406231</v>
      </c>
      <c r="D2204" s="4" t="s">
        <v>120</v>
      </c>
      <c r="E2204" s="5" t="s">
        <v>4101</v>
      </c>
      <c r="F2204" s="6" t="s">
        <v>2413</v>
      </c>
      <c r="G2204" s="7" t="s">
        <v>119</v>
      </c>
      <c r="H2204" s="7" t="s">
        <v>513</v>
      </c>
      <c r="I2204" s="7"/>
      <c r="J2204" s="7" t="s">
        <v>311</v>
      </c>
      <c r="K2204" s="7" t="s">
        <v>311</v>
      </c>
      <c r="L2204" s="7" t="s">
        <v>17</v>
      </c>
      <c r="M2204" s="8" t="s">
        <v>5463</v>
      </c>
    </row>
    <row r="2205" spans="1:13">
      <c r="A2205" s="1">
        <v>2204</v>
      </c>
      <c r="B2205" s="1" t="str">
        <f t="shared" si="34"/>
        <v>11</v>
      </c>
      <c r="C2205" s="2">
        <v>5611400887</v>
      </c>
      <c r="D2205" s="4" t="s">
        <v>120</v>
      </c>
      <c r="E2205" s="5" t="s">
        <v>4102</v>
      </c>
      <c r="F2205" s="6" t="s">
        <v>4103</v>
      </c>
      <c r="G2205" s="7" t="s">
        <v>119</v>
      </c>
      <c r="H2205" s="7" t="s">
        <v>254</v>
      </c>
      <c r="I2205" s="7"/>
      <c r="J2205" s="7" t="s">
        <v>311</v>
      </c>
      <c r="K2205" s="7" t="s">
        <v>311</v>
      </c>
      <c r="L2205" s="7" t="s">
        <v>17</v>
      </c>
      <c r="M2205" s="8" t="s">
        <v>5463</v>
      </c>
    </row>
    <row r="2206" spans="1:13">
      <c r="A2206" s="1">
        <v>2205</v>
      </c>
      <c r="B2206" s="1" t="str">
        <f t="shared" si="34"/>
        <v>11</v>
      </c>
      <c r="C2206" s="2">
        <v>5711402592</v>
      </c>
      <c r="D2206" s="4" t="s">
        <v>120</v>
      </c>
      <c r="E2206" s="5" t="s">
        <v>4104</v>
      </c>
      <c r="F2206" s="6" t="s">
        <v>4105</v>
      </c>
      <c r="G2206" s="7" t="s">
        <v>119</v>
      </c>
      <c r="H2206" s="7" t="s">
        <v>227</v>
      </c>
      <c r="I2206" s="7"/>
      <c r="J2206" s="7" t="s">
        <v>311</v>
      </c>
      <c r="K2206" s="7" t="s">
        <v>311</v>
      </c>
      <c r="L2206" s="7" t="s">
        <v>17</v>
      </c>
      <c r="M2206" s="8" t="s">
        <v>5463</v>
      </c>
    </row>
    <row r="2207" spans="1:13">
      <c r="A2207" s="1">
        <v>2206</v>
      </c>
      <c r="B2207" s="1" t="str">
        <f t="shared" si="34"/>
        <v>11</v>
      </c>
      <c r="C2207" s="2">
        <v>5711402631</v>
      </c>
      <c r="D2207" s="4" t="s">
        <v>120</v>
      </c>
      <c r="E2207" s="5" t="s">
        <v>4106</v>
      </c>
      <c r="F2207" s="6" t="s">
        <v>1369</v>
      </c>
      <c r="G2207" s="7" t="s">
        <v>119</v>
      </c>
      <c r="H2207" s="7" t="s">
        <v>227</v>
      </c>
      <c r="I2207" s="7"/>
      <c r="J2207" s="7" t="s">
        <v>311</v>
      </c>
      <c r="K2207" s="7" t="s">
        <v>311</v>
      </c>
      <c r="L2207" s="7" t="s">
        <v>17</v>
      </c>
      <c r="M2207" s="8" t="s">
        <v>5463</v>
      </c>
    </row>
    <row r="2208" spans="1:13">
      <c r="A2208" s="1">
        <v>2207</v>
      </c>
      <c r="B2208" s="1" t="str">
        <f t="shared" si="34"/>
        <v>11</v>
      </c>
      <c r="C2208" s="2">
        <v>5711405256</v>
      </c>
      <c r="D2208" s="4" t="s">
        <v>120</v>
      </c>
      <c r="E2208" s="5" t="s">
        <v>317</v>
      </c>
      <c r="F2208" s="6" t="s">
        <v>4107</v>
      </c>
      <c r="G2208" s="7" t="s">
        <v>119</v>
      </c>
      <c r="H2208" s="7" t="s">
        <v>596</v>
      </c>
      <c r="I2208" s="7"/>
      <c r="J2208" s="7" t="s">
        <v>311</v>
      </c>
      <c r="K2208" s="7" t="s">
        <v>311</v>
      </c>
      <c r="L2208" s="7" t="s">
        <v>17</v>
      </c>
      <c r="M2208" s="8" t="s">
        <v>5463</v>
      </c>
    </row>
    <row r="2209" spans="1:13">
      <c r="A2209" s="1">
        <v>2208</v>
      </c>
      <c r="B2209" s="1" t="str">
        <f t="shared" si="34"/>
        <v>11</v>
      </c>
      <c r="C2209" s="2">
        <v>5711402413</v>
      </c>
      <c r="D2209" s="4" t="s">
        <v>120</v>
      </c>
      <c r="E2209" s="5" t="s">
        <v>664</v>
      </c>
      <c r="F2209" s="6" t="s">
        <v>762</v>
      </c>
      <c r="G2209" s="7" t="s">
        <v>119</v>
      </c>
      <c r="H2209" s="7" t="s">
        <v>227</v>
      </c>
      <c r="I2209" s="7"/>
      <c r="J2209" s="7" t="s">
        <v>311</v>
      </c>
      <c r="K2209" s="7" t="s">
        <v>311</v>
      </c>
      <c r="L2209" s="7" t="s">
        <v>17</v>
      </c>
      <c r="M2209" s="8" t="s">
        <v>5463</v>
      </c>
    </row>
    <row r="2210" spans="1:13">
      <c r="A2210" s="1">
        <v>2209</v>
      </c>
      <c r="B2210" s="1" t="str">
        <f t="shared" si="34"/>
        <v>11</v>
      </c>
      <c r="C2210" s="2">
        <v>5711406721</v>
      </c>
      <c r="D2210" s="4" t="s">
        <v>120</v>
      </c>
      <c r="E2210" s="5" t="s">
        <v>1058</v>
      </c>
      <c r="F2210" s="6" t="s">
        <v>820</v>
      </c>
      <c r="G2210" s="7" t="s">
        <v>119</v>
      </c>
      <c r="H2210" s="7" t="s">
        <v>227</v>
      </c>
      <c r="I2210" s="7"/>
      <c r="J2210" s="7" t="s">
        <v>311</v>
      </c>
      <c r="K2210" s="7" t="s">
        <v>311</v>
      </c>
      <c r="L2210" s="7" t="s">
        <v>17</v>
      </c>
      <c r="M2210" s="8" t="s">
        <v>5463</v>
      </c>
    </row>
    <row r="2211" spans="1:13">
      <c r="A2211" s="1">
        <v>2210</v>
      </c>
      <c r="B2211" s="1" t="str">
        <f t="shared" si="34"/>
        <v>11</v>
      </c>
      <c r="C2211" s="2">
        <v>5711401069</v>
      </c>
      <c r="D2211" s="4" t="s">
        <v>120</v>
      </c>
      <c r="E2211" s="5" t="s">
        <v>1022</v>
      </c>
      <c r="F2211" s="6" t="s">
        <v>4108</v>
      </c>
      <c r="G2211" s="7" t="s">
        <v>119</v>
      </c>
      <c r="H2211" s="7" t="s">
        <v>513</v>
      </c>
      <c r="I2211" s="7"/>
      <c r="J2211" s="7" t="s">
        <v>311</v>
      </c>
      <c r="K2211" s="7" t="s">
        <v>311</v>
      </c>
      <c r="L2211" s="7" t="s">
        <v>17</v>
      </c>
      <c r="M2211" s="8" t="s">
        <v>5463</v>
      </c>
    </row>
    <row r="2212" spans="1:13">
      <c r="A2212" s="1">
        <v>2211</v>
      </c>
      <c r="B2212" s="1" t="str">
        <f t="shared" si="34"/>
        <v>11</v>
      </c>
      <c r="C2212" s="2">
        <v>5711400149</v>
      </c>
      <c r="D2212" s="4" t="s">
        <v>120</v>
      </c>
      <c r="E2212" s="5" t="s">
        <v>1022</v>
      </c>
      <c r="F2212" s="6" t="s">
        <v>4109</v>
      </c>
      <c r="G2212" s="7" t="s">
        <v>119</v>
      </c>
      <c r="H2212" s="7" t="s">
        <v>254</v>
      </c>
      <c r="I2212" s="7"/>
      <c r="J2212" s="7" t="s">
        <v>311</v>
      </c>
      <c r="K2212" s="7" t="s">
        <v>311</v>
      </c>
      <c r="L2212" s="7" t="s">
        <v>17</v>
      </c>
      <c r="M2212" s="8" t="s">
        <v>5463</v>
      </c>
    </row>
    <row r="2213" spans="1:13">
      <c r="A2213" s="1">
        <v>2212</v>
      </c>
      <c r="B2213" s="1" t="str">
        <f t="shared" si="34"/>
        <v>11</v>
      </c>
      <c r="C2213" s="2">
        <v>5811600122</v>
      </c>
      <c r="D2213" s="4" t="s">
        <v>121</v>
      </c>
      <c r="E2213" s="5" t="s">
        <v>4110</v>
      </c>
      <c r="F2213" s="6" t="s">
        <v>4111</v>
      </c>
      <c r="G2213" s="7" t="s">
        <v>119</v>
      </c>
      <c r="H2213" s="7" t="s">
        <v>229</v>
      </c>
      <c r="I2213" s="7"/>
      <c r="J2213" s="7" t="s">
        <v>311</v>
      </c>
      <c r="K2213" s="7" t="s">
        <v>311</v>
      </c>
      <c r="L2213" s="7" t="s">
        <v>17</v>
      </c>
      <c r="M2213" s="8" t="s">
        <v>242</v>
      </c>
    </row>
    <row r="2214" spans="1:13">
      <c r="A2214" s="1">
        <v>2213</v>
      </c>
      <c r="B2214" s="1" t="str">
        <f t="shared" si="34"/>
        <v>11</v>
      </c>
      <c r="C2214" s="2">
        <v>5711405414</v>
      </c>
      <c r="D2214" s="4" t="s">
        <v>120</v>
      </c>
      <c r="E2214" s="5" t="s">
        <v>177</v>
      </c>
      <c r="F2214" s="6" t="s">
        <v>4112</v>
      </c>
      <c r="G2214" s="7">
        <v>1</v>
      </c>
      <c r="H2214" s="7" t="s">
        <v>575</v>
      </c>
      <c r="I2214" s="7"/>
      <c r="J2214" s="7" t="s">
        <v>311</v>
      </c>
      <c r="K2214" s="7" t="s">
        <v>311</v>
      </c>
      <c r="L2214" s="7" t="s">
        <v>17</v>
      </c>
      <c r="M2214" s="8" t="s">
        <v>5463</v>
      </c>
    </row>
    <row r="2215" spans="1:13">
      <c r="A2215" s="1">
        <v>2214</v>
      </c>
      <c r="B2215" s="1" t="str">
        <f t="shared" si="34"/>
        <v>11</v>
      </c>
      <c r="C2215" s="2">
        <v>5611403503</v>
      </c>
      <c r="D2215" s="4" t="s">
        <v>120</v>
      </c>
      <c r="E2215" s="5" t="s">
        <v>977</v>
      </c>
      <c r="F2215" s="6" t="s">
        <v>463</v>
      </c>
      <c r="G2215" s="7">
        <v>1</v>
      </c>
      <c r="H2215" s="7" t="s">
        <v>596</v>
      </c>
      <c r="I2215" s="7"/>
      <c r="J2215" s="7" t="s">
        <v>311</v>
      </c>
      <c r="K2215" s="7" t="s">
        <v>311</v>
      </c>
      <c r="L2215" s="7" t="s">
        <v>17</v>
      </c>
      <c r="M2215" s="8" t="s">
        <v>5463</v>
      </c>
    </row>
    <row r="2216" spans="1:13">
      <c r="A2216" s="1">
        <v>2215</v>
      </c>
      <c r="B2216" s="1" t="str">
        <f t="shared" si="34"/>
        <v>11</v>
      </c>
      <c r="C2216" s="2">
        <v>5711600747</v>
      </c>
      <c r="D2216" s="4" t="s">
        <v>120</v>
      </c>
      <c r="E2216" s="5" t="s">
        <v>123</v>
      </c>
      <c r="F2216" s="6" t="s">
        <v>3619</v>
      </c>
      <c r="G2216" s="7">
        <v>1</v>
      </c>
      <c r="H2216" s="7" t="s">
        <v>241</v>
      </c>
      <c r="I2216" s="7"/>
      <c r="J2216" s="7" t="s">
        <v>311</v>
      </c>
      <c r="K2216" s="7" t="s">
        <v>311</v>
      </c>
      <c r="L2216" s="7" t="s">
        <v>17</v>
      </c>
      <c r="M2216" s="8" t="s">
        <v>242</v>
      </c>
    </row>
    <row r="2217" spans="1:13">
      <c r="A2217" s="1">
        <v>2216</v>
      </c>
      <c r="B2217" s="1" t="str">
        <f t="shared" si="34"/>
        <v>11</v>
      </c>
      <c r="C2217" s="2">
        <v>5711405694</v>
      </c>
      <c r="D2217" s="4" t="s">
        <v>120</v>
      </c>
      <c r="E2217" s="5" t="s">
        <v>4113</v>
      </c>
      <c r="F2217" s="6" t="s">
        <v>4114</v>
      </c>
      <c r="G2217" s="7">
        <v>1</v>
      </c>
      <c r="H2217" s="7" t="s">
        <v>575</v>
      </c>
      <c r="I2217" s="7"/>
      <c r="J2217" s="7" t="s">
        <v>311</v>
      </c>
      <c r="K2217" s="7" t="s">
        <v>311</v>
      </c>
      <c r="L2217" s="7" t="s">
        <v>17</v>
      </c>
      <c r="M2217" s="8" t="s">
        <v>5463</v>
      </c>
    </row>
    <row r="2218" spans="1:13">
      <c r="A2218" s="1">
        <v>2217</v>
      </c>
      <c r="B2218" s="1" t="str">
        <f t="shared" si="34"/>
        <v>11</v>
      </c>
      <c r="C2218" s="2">
        <v>5711402907</v>
      </c>
      <c r="D2218" s="4" t="s">
        <v>120</v>
      </c>
      <c r="E2218" s="5" t="s">
        <v>606</v>
      </c>
      <c r="F2218" s="6" t="s">
        <v>4115</v>
      </c>
      <c r="G2218" s="7">
        <v>1</v>
      </c>
      <c r="H2218" s="7" t="s">
        <v>229</v>
      </c>
      <c r="I2218" s="7"/>
      <c r="J2218" s="7" t="s">
        <v>311</v>
      </c>
      <c r="K2218" s="7" t="s">
        <v>311</v>
      </c>
      <c r="L2218" s="7" t="s">
        <v>17</v>
      </c>
      <c r="M2218" s="8" t="s">
        <v>5463</v>
      </c>
    </row>
    <row r="2219" spans="1:13">
      <c r="A2219" s="1">
        <v>2218</v>
      </c>
      <c r="B2219" s="1" t="str">
        <f t="shared" si="34"/>
        <v>11</v>
      </c>
      <c r="C2219" s="2">
        <v>5711404064</v>
      </c>
      <c r="D2219" s="4" t="s">
        <v>120</v>
      </c>
      <c r="E2219" s="5" t="s">
        <v>864</v>
      </c>
      <c r="F2219" s="6" t="s">
        <v>4116</v>
      </c>
      <c r="G2219" s="7">
        <v>2</v>
      </c>
      <c r="H2219" s="7" t="s">
        <v>596</v>
      </c>
      <c r="I2219" s="7"/>
      <c r="J2219" s="7" t="s">
        <v>311</v>
      </c>
      <c r="K2219" s="7" t="s">
        <v>311</v>
      </c>
      <c r="L2219" s="7" t="s">
        <v>17</v>
      </c>
      <c r="M2219" s="8" t="s">
        <v>5463</v>
      </c>
    </row>
    <row r="2220" spans="1:13">
      <c r="A2220" s="1">
        <v>2219</v>
      </c>
      <c r="B2220" s="1" t="str">
        <f t="shared" si="34"/>
        <v>11</v>
      </c>
      <c r="C2220" s="2">
        <v>5711406248</v>
      </c>
      <c r="D2220" s="4" t="s">
        <v>120</v>
      </c>
      <c r="E2220" s="5" t="s">
        <v>4117</v>
      </c>
      <c r="F2220" s="6" t="s">
        <v>413</v>
      </c>
      <c r="G2220" s="7">
        <v>2</v>
      </c>
      <c r="H2220" s="7" t="s">
        <v>513</v>
      </c>
      <c r="I2220" s="7"/>
      <c r="J2220" s="7" t="s">
        <v>311</v>
      </c>
      <c r="K2220" s="7" t="s">
        <v>311</v>
      </c>
      <c r="L2220" s="7" t="s">
        <v>17</v>
      </c>
      <c r="M2220" s="8" t="s">
        <v>5463</v>
      </c>
    </row>
    <row r="2221" spans="1:13">
      <c r="A2221" s="1">
        <v>2220</v>
      </c>
      <c r="B2221" s="1" t="str">
        <f t="shared" si="34"/>
        <v>11</v>
      </c>
      <c r="C2221" s="2">
        <v>5711406398</v>
      </c>
      <c r="D2221" s="4" t="s">
        <v>120</v>
      </c>
      <c r="E2221" s="5" t="s">
        <v>4118</v>
      </c>
      <c r="F2221" s="6" t="s">
        <v>1187</v>
      </c>
      <c r="G2221" s="7">
        <v>2</v>
      </c>
      <c r="H2221" s="7" t="s">
        <v>486</v>
      </c>
      <c r="I2221" s="7"/>
      <c r="J2221" s="7" t="s">
        <v>311</v>
      </c>
      <c r="K2221" s="7" t="s">
        <v>311</v>
      </c>
      <c r="L2221" s="7" t="s">
        <v>17</v>
      </c>
      <c r="M2221" s="8" t="s">
        <v>5463</v>
      </c>
    </row>
    <row r="2222" spans="1:13">
      <c r="A2222" s="1">
        <v>2221</v>
      </c>
      <c r="B2222" s="1" t="str">
        <f t="shared" si="34"/>
        <v>11</v>
      </c>
      <c r="C2222" s="2">
        <v>5711406633</v>
      </c>
      <c r="D2222" s="4" t="s">
        <v>120</v>
      </c>
      <c r="E2222" s="5" t="s">
        <v>4119</v>
      </c>
      <c r="F2222" s="6" t="s">
        <v>4120</v>
      </c>
      <c r="G2222" s="7">
        <v>2</v>
      </c>
      <c r="H2222" s="7" t="s">
        <v>227</v>
      </c>
      <c r="I2222" s="7"/>
      <c r="J2222" s="7" t="s">
        <v>311</v>
      </c>
      <c r="K2222" s="7" t="s">
        <v>311</v>
      </c>
      <c r="L2222" s="7" t="s">
        <v>17</v>
      </c>
      <c r="M2222" s="8" t="s">
        <v>5463</v>
      </c>
    </row>
    <row r="2223" spans="1:13">
      <c r="A2223" s="1">
        <v>2222</v>
      </c>
      <c r="B2223" s="1" t="str">
        <f t="shared" si="34"/>
        <v>11</v>
      </c>
      <c r="C2223" s="2">
        <v>5711407025</v>
      </c>
      <c r="D2223" s="4" t="s">
        <v>120</v>
      </c>
      <c r="E2223" s="5" t="s">
        <v>127</v>
      </c>
      <c r="F2223" s="6" t="s">
        <v>1160</v>
      </c>
      <c r="G2223" s="7">
        <v>2</v>
      </c>
      <c r="H2223" s="7" t="s">
        <v>229</v>
      </c>
      <c r="I2223" s="7"/>
      <c r="J2223" s="7" t="s">
        <v>311</v>
      </c>
      <c r="K2223" s="7" t="s">
        <v>311</v>
      </c>
      <c r="L2223" s="7" t="s">
        <v>17</v>
      </c>
      <c r="M2223" s="8" t="s">
        <v>5463</v>
      </c>
    </row>
    <row r="2224" spans="1:13">
      <c r="A2224" s="1">
        <v>2223</v>
      </c>
      <c r="B2224" s="1" t="str">
        <f t="shared" si="34"/>
        <v>11</v>
      </c>
      <c r="C2224" s="2">
        <v>5711401032</v>
      </c>
      <c r="D2224" s="4" t="s">
        <v>121</v>
      </c>
      <c r="E2224" s="5" t="s">
        <v>4121</v>
      </c>
      <c r="F2224" s="6" t="s">
        <v>4122</v>
      </c>
      <c r="G2224" s="7">
        <v>2</v>
      </c>
      <c r="H2224" s="7" t="s">
        <v>513</v>
      </c>
      <c r="I2224" s="7"/>
      <c r="J2224" s="7" t="s">
        <v>311</v>
      </c>
      <c r="K2224" s="7" t="s">
        <v>311</v>
      </c>
      <c r="L2224" s="7" t="s">
        <v>17</v>
      </c>
      <c r="M2224" s="8" t="s">
        <v>5463</v>
      </c>
    </row>
    <row r="2225" spans="1:13">
      <c r="A2225" s="1">
        <v>2224</v>
      </c>
      <c r="B2225" s="1" t="str">
        <f t="shared" si="34"/>
        <v>11</v>
      </c>
      <c r="C2225" s="2">
        <v>5711401133</v>
      </c>
      <c r="D2225" s="4" t="s">
        <v>120</v>
      </c>
      <c r="E2225" s="5" t="s">
        <v>4123</v>
      </c>
      <c r="F2225" s="6" t="s">
        <v>4124</v>
      </c>
      <c r="G2225" s="7">
        <v>2</v>
      </c>
      <c r="H2225" s="7" t="s">
        <v>513</v>
      </c>
      <c r="I2225" s="7"/>
      <c r="J2225" s="7" t="s">
        <v>311</v>
      </c>
      <c r="K2225" s="7" t="s">
        <v>311</v>
      </c>
      <c r="L2225" s="7" t="s">
        <v>17</v>
      </c>
      <c r="M2225" s="8" t="s">
        <v>5463</v>
      </c>
    </row>
    <row r="2226" spans="1:13">
      <c r="A2226" s="1">
        <v>2225</v>
      </c>
      <c r="B2226" s="1" t="str">
        <f t="shared" si="34"/>
        <v>11</v>
      </c>
      <c r="C2226" s="2">
        <v>5711403816</v>
      </c>
      <c r="D2226" s="4" t="s">
        <v>120</v>
      </c>
      <c r="E2226" s="5" t="s">
        <v>416</v>
      </c>
      <c r="F2226" s="6" t="s">
        <v>218</v>
      </c>
      <c r="G2226" s="7">
        <v>2</v>
      </c>
      <c r="H2226" s="7" t="s">
        <v>596</v>
      </c>
      <c r="I2226" s="7"/>
      <c r="J2226" s="7" t="s">
        <v>311</v>
      </c>
      <c r="K2226" s="7" t="s">
        <v>311</v>
      </c>
      <c r="L2226" s="7" t="s">
        <v>17</v>
      </c>
      <c r="M2226" s="8" t="s">
        <v>5463</v>
      </c>
    </row>
    <row r="2227" spans="1:13">
      <c r="A2227" s="1">
        <v>2226</v>
      </c>
      <c r="B2227" s="1" t="str">
        <f t="shared" si="34"/>
        <v>11</v>
      </c>
      <c r="C2227" s="2">
        <v>5711402789</v>
      </c>
      <c r="D2227" s="4" t="s">
        <v>120</v>
      </c>
      <c r="E2227" s="5" t="s">
        <v>1574</v>
      </c>
      <c r="F2227" s="6" t="s">
        <v>4125</v>
      </c>
      <c r="G2227" s="7">
        <v>2</v>
      </c>
      <c r="H2227" s="7" t="s">
        <v>229</v>
      </c>
      <c r="I2227" s="7"/>
      <c r="J2227" s="7" t="s">
        <v>311</v>
      </c>
      <c r="K2227" s="7" t="s">
        <v>311</v>
      </c>
      <c r="L2227" s="7" t="s">
        <v>17</v>
      </c>
      <c r="M2227" s="8" t="s">
        <v>5463</v>
      </c>
    </row>
    <row r="2228" spans="1:13">
      <c r="A2228" s="1">
        <v>2227</v>
      </c>
      <c r="B2228" s="1" t="str">
        <f t="shared" si="34"/>
        <v>11</v>
      </c>
      <c r="C2228" s="2">
        <v>5711402976</v>
      </c>
      <c r="D2228" s="4" t="s">
        <v>120</v>
      </c>
      <c r="E2228" s="5" t="s">
        <v>3424</v>
      </c>
      <c r="F2228" s="6" t="s">
        <v>4126</v>
      </c>
      <c r="G2228" s="7">
        <v>2</v>
      </c>
      <c r="H2228" s="7" t="s">
        <v>229</v>
      </c>
      <c r="I2228" s="7"/>
      <c r="J2228" s="7" t="s">
        <v>311</v>
      </c>
      <c r="K2228" s="7" t="s">
        <v>311</v>
      </c>
      <c r="L2228" s="7" t="s">
        <v>17</v>
      </c>
      <c r="M2228" s="8" t="s">
        <v>5463</v>
      </c>
    </row>
    <row r="2229" spans="1:13">
      <c r="A2229" s="1">
        <v>2228</v>
      </c>
      <c r="B2229" s="1" t="str">
        <f t="shared" si="34"/>
        <v>11</v>
      </c>
      <c r="C2229" s="2">
        <v>5711404549</v>
      </c>
      <c r="D2229" s="4" t="s">
        <v>120</v>
      </c>
      <c r="E2229" s="5" t="s">
        <v>4127</v>
      </c>
      <c r="F2229" s="6" t="s">
        <v>4128</v>
      </c>
      <c r="G2229" s="7">
        <v>2</v>
      </c>
      <c r="H2229" s="7" t="s">
        <v>486</v>
      </c>
      <c r="I2229" s="7"/>
      <c r="J2229" s="7" t="s">
        <v>311</v>
      </c>
      <c r="K2229" s="7" t="s">
        <v>311</v>
      </c>
      <c r="L2229" s="7" t="s">
        <v>17</v>
      </c>
      <c r="M2229" s="8" t="s">
        <v>5463</v>
      </c>
    </row>
    <row r="2230" spans="1:13">
      <c r="A2230" s="1">
        <v>2229</v>
      </c>
      <c r="B2230" s="1" t="str">
        <f t="shared" si="34"/>
        <v>11</v>
      </c>
      <c r="C2230" s="2">
        <v>5711404628</v>
      </c>
      <c r="D2230" s="4" t="s">
        <v>120</v>
      </c>
      <c r="E2230" s="5" t="s">
        <v>4129</v>
      </c>
      <c r="F2230" s="6" t="s">
        <v>1109</v>
      </c>
      <c r="G2230" s="7" t="s">
        <v>119</v>
      </c>
      <c r="H2230" s="7" t="s">
        <v>227</v>
      </c>
      <c r="I2230" s="7"/>
      <c r="J2230" s="7" t="s">
        <v>311</v>
      </c>
      <c r="K2230" s="7" t="s">
        <v>311</v>
      </c>
      <c r="L2230" s="7" t="s">
        <v>17</v>
      </c>
      <c r="M2230" s="8" t="s">
        <v>5463</v>
      </c>
    </row>
    <row r="2231" spans="1:13">
      <c r="A2231" s="1">
        <v>2230</v>
      </c>
      <c r="B2231" s="1" t="str">
        <f t="shared" si="34"/>
        <v>11</v>
      </c>
      <c r="C2231" s="2">
        <v>5711405469</v>
      </c>
      <c r="D2231" s="4" t="s">
        <v>120</v>
      </c>
      <c r="E2231" s="5" t="s">
        <v>591</v>
      </c>
      <c r="F2231" s="6" t="s">
        <v>4130</v>
      </c>
      <c r="G2231" s="7" t="s">
        <v>119</v>
      </c>
      <c r="H2231" s="7" t="s">
        <v>575</v>
      </c>
      <c r="I2231" s="7"/>
      <c r="J2231" s="7" t="s">
        <v>311</v>
      </c>
      <c r="K2231" s="7" t="s">
        <v>311</v>
      </c>
      <c r="L2231" s="7" t="s">
        <v>17</v>
      </c>
      <c r="M2231" s="8" t="s">
        <v>5463</v>
      </c>
    </row>
    <row r="2232" spans="1:13">
      <c r="A2232" s="1">
        <v>2231</v>
      </c>
      <c r="B2232" s="1" t="str">
        <f t="shared" si="34"/>
        <v>11</v>
      </c>
      <c r="C2232" s="2">
        <v>5711400422</v>
      </c>
      <c r="D2232" s="4" t="s">
        <v>120</v>
      </c>
      <c r="E2232" s="5" t="s">
        <v>4131</v>
      </c>
      <c r="F2232" s="6" t="s">
        <v>4132</v>
      </c>
      <c r="G2232" s="7" t="s">
        <v>119</v>
      </c>
      <c r="H2232" s="7" t="s">
        <v>254</v>
      </c>
      <c r="I2232" s="7"/>
      <c r="J2232" s="7" t="s">
        <v>311</v>
      </c>
      <c r="K2232" s="7" t="s">
        <v>311</v>
      </c>
      <c r="L2232" s="7" t="s">
        <v>17</v>
      </c>
      <c r="M2232" s="8" t="s">
        <v>5463</v>
      </c>
    </row>
    <row r="2233" spans="1:13">
      <c r="A2233" s="1">
        <v>2232</v>
      </c>
      <c r="B2233" s="1" t="str">
        <f t="shared" si="34"/>
        <v>11</v>
      </c>
      <c r="C2233" s="2">
        <v>5711401281</v>
      </c>
      <c r="D2233" s="4" t="s">
        <v>120</v>
      </c>
      <c r="E2233" s="5" t="s">
        <v>4133</v>
      </c>
      <c r="F2233" s="6" t="s">
        <v>4134</v>
      </c>
      <c r="G2233" s="7" t="s">
        <v>119</v>
      </c>
      <c r="H2233" s="7" t="s">
        <v>513</v>
      </c>
      <c r="I2233" s="7"/>
      <c r="J2233" s="7" t="s">
        <v>311</v>
      </c>
      <c r="K2233" s="7" t="s">
        <v>311</v>
      </c>
      <c r="L2233" s="7" t="s">
        <v>17</v>
      </c>
      <c r="M2233" s="8" t="s">
        <v>5463</v>
      </c>
    </row>
    <row r="2234" spans="1:13">
      <c r="A2234" s="1">
        <v>2233</v>
      </c>
      <c r="B2234" s="1" t="str">
        <f t="shared" si="34"/>
        <v>11</v>
      </c>
      <c r="C2234" s="2">
        <v>5711401386</v>
      </c>
      <c r="D2234" s="4" t="s">
        <v>120</v>
      </c>
      <c r="E2234" s="5" t="s">
        <v>595</v>
      </c>
      <c r="F2234" s="6" t="s">
        <v>4135</v>
      </c>
      <c r="G2234" s="7" t="s">
        <v>119</v>
      </c>
      <c r="H2234" s="7" t="s">
        <v>513</v>
      </c>
      <c r="I2234" s="7"/>
      <c r="J2234" s="7" t="s">
        <v>311</v>
      </c>
      <c r="K2234" s="7" t="s">
        <v>311</v>
      </c>
      <c r="L2234" s="7" t="s">
        <v>17</v>
      </c>
      <c r="M2234" s="8" t="s">
        <v>5463</v>
      </c>
    </row>
    <row r="2235" spans="1:13">
      <c r="A2235" s="1">
        <v>2234</v>
      </c>
      <c r="B2235" s="1" t="str">
        <f t="shared" si="34"/>
        <v>11</v>
      </c>
      <c r="C2235" s="2">
        <v>5711402255</v>
      </c>
      <c r="D2235" s="4" t="s">
        <v>120</v>
      </c>
      <c r="E2235" s="5" t="s">
        <v>607</v>
      </c>
      <c r="F2235" s="6" t="s">
        <v>4136</v>
      </c>
      <c r="G2235" s="7" t="s">
        <v>119</v>
      </c>
      <c r="H2235" s="7" t="s">
        <v>227</v>
      </c>
      <c r="I2235" s="7"/>
      <c r="J2235" s="7" t="s">
        <v>311</v>
      </c>
      <c r="K2235" s="7" t="s">
        <v>311</v>
      </c>
      <c r="L2235" s="7" t="s">
        <v>17</v>
      </c>
      <c r="M2235" s="8" t="s">
        <v>5463</v>
      </c>
    </row>
    <row r="2236" spans="1:13">
      <c r="A2236" s="1">
        <v>2235</v>
      </c>
      <c r="B2236" s="1" t="str">
        <f t="shared" si="34"/>
        <v>11</v>
      </c>
      <c r="C2236" s="2">
        <v>5711403067</v>
      </c>
      <c r="D2236" s="4" t="s">
        <v>121</v>
      </c>
      <c r="E2236" s="5" t="s">
        <v>4137</v>
      </c>
      <c r="F2236" s="6" t="s">
        <v>4138</v>
      </c>
      <c r="G2236" s="7" t="s">
        <v>119</v>
      </c>
      <c r="H2236" s="7" t="s">
        <v>229</v>
      </c>
      <c r="I2236" s="7"/>
      <c r="J2236" s="7" t="s">
        <v>311</v>
      </c>
      <c r="K2236" s="7" t="s">
        <v>311</v>
      </c>
      <c r="L2236" s="7" t="s">
        <v>17</v>
      </c>
      <c r="M2236" s="8" t="s">
        <v>5463</v>
      </c>
    </row>
    <row r="2237" spans="1:13">
      <c r="A2237" s="1">
        <v>2236</v>
      </c>
      <c r="B2237" s="1" t="str">
        <f t="shared" si="34"/>
        <v>11</v>
      </c>
      <c r="C2237" s="2">
        <v>5711404138</v>
      </c>
      <c r="D2237" s="4" t="s">
        <v>120</v>
      </c>
      <c r="E2237" s="5" t="s">
        <v>4139</v>
      </c>
      <c r="F2237" s="6" t="s">
        <v>4140</v>
      </c>
      <c r="G2237" s="7" t="s">
        <v>119</v>
      </c>
      <c r="H2237" s="7" t="s">
        <v>575</v>
      </c>
      <c r="I2237" s="7"/>
      <c r="J2237" s="7" t="s">
        <v>311</v>
      </c>
      <c r="K2237" s="7" t="s">
        <v>311</v>
      </c>
      <c r="L2237" s="7" t="s">
        <v>17</v>
      </c>
      <c r="M2237" s="8" t="s">
        <v>5463</v>
      </c>
    </row>
    <row r="2238" spans="1:13">
      <c r="A2238" s="1">
        <v>2237</v>
      </c>
      <c r="B2238" s="1" t="str">
        <f t="shared" si="34"/>
        <v>11</v>
      </c>
      <c r="C2238" s="2">
        <v>5711404231</v>
      </c>
      <c r="D2238" s="4" t="s">
        <v>121</v>
      </c>
      <c r="E2238" s="5" t="s">
        <v>310</v>
      </c>
      <c r="F2238" s="6" t="s">
        <v>4141</v>
      </c>
      <c r="G2238" s="7" t="s">
        <v>119</v>
      </c>
      <c r="H2238" s="7" t="s">
        <v>254</v>
      </c>
      <c r="I2238" s="7"/>
      <c r="J2238" s="7" t="s">
        <v>311</v>
      </c>
      <c r="K2238" s="7" t="s">
        <v>311</v>
      </c>
      <c r="L2238" s="7" t="s">
        <v>17</v>
      </c>
      <c r="M2238" s="8" t="s">
        <v>5463</v>
      </c>
    </row>
    <row r="2239" spans="1:13">
      <c r="A2239" s="1">
        <v>2238</v>
      </c>
      <c r="B2239" s="1" t="str">
        <f t="shared" si="34"/>
        <v>11</v>
      </c>
      <c r="C2239" s="2">
        <v>5711404736</v>
      </c>
      <c r="D2239" s="4" t="s">
        <v>120</v>
      </c>
      <c r="E2239" s="5" t="s">
        <v>224</v>
      </c>
      <c r="F2239" s="6" t="s">
        <v>4142</v>
      </c>
      <c r="G2239" s="7" t="s">
        <v>119</v>
      </c>
      <c r="H2239" s="7" t="s">
        <v>227</v>
      </c>
      <c r="I2239" s="7"/>
      <c r="J2239" s="7" t="s">
        <v>311</v>
      </c>
      <c r="K2239" s="7" t="s">
        <v>311</v>
      </c>
      <c r="L2239" s="7" t="s">
        <v>17</v>
      </c>
      <c r="M2239" s="8" t="s">
        <v>5463</v>
      </c>
    </row>
    <row r="2240" spans="1:13">
      <c r="A2240" s="1">
        <v>2239</v>
      </c>
      <c r="B2240" s="1" t="str">
        <f t="shared" si="34"/>
        <v>11</v>
      </c>
      <c r="C2240" s="2">
        <v>5711405751</v>
      </c>
      <c r="D2240" s="4" t="s">
        <v>121</v>
      </c>
      <c r="E2240" s="5" t="s">
        <v>192</v>
      </c>
      <c r="F2240" s="6" t="s">
        <v>4143</v>
      </c>
      <c r="G2240" s="7" t="s">
        <v>119</v>
      </c>
      <c r="H2240" s="7" t="s">
        <v>254</v>
      </c>
      <c r="I2240" s="7"/>
      <c r="J2240" s="7" t="s">
        <v>311</v>
      </c>
      <c r="K2240" s="7" t="s">
        <v>311</v>
      </c>
      <c r="L2240" s="7" t="s">
        <v>17</v>
      </c>
      <c r="M2240" s="8" t="s">
        <v>5463</v>
      </c>
    </row>
    <row r="2241" spans="1:13">
      <c r="A2241" s="1">
        <v>2240</v>
      </c>
      <c r="B2241" s="1" t="str">
        <f t="shared" si="34"/>
        <v>11</v>
      </c>
      <c r="C2241" s="2">
        <v>5711400608</v>
      </c>
      <c r="D2241" s="4" t="s">
        <v>120</v>
      </c>
      <c r="E2241" s="5" t="s">
        <v>872</v>
      </c>
      <c r="F2241" s="6" t="s">
        <v>4144</v>
      </c>
      <c r="G2241" s="7" t="s">
        <v>119</v>
      </c>
      <c r="H2241" s="7" t="s">
        <v>445</v>
      </c>
      <c r="I2241" s="7"/>
      <c r="J2241" s="7" t="s">
        <v>311</v>
      </c>
      <c r="K2241" s="7" t="s">
        <v>311</v>
      </c>
      <c r="L2241" s="7" t="s">
        <v>17</v>
      </c>
      <c r="M2241" s="8" t="s">
        <v>5463</v>
      </c>
    </row>
    <row r="2242" spans="1:13">
      <c r="A2242" s="1">
        <v>2241</v>
      </c>
      <c r="B2242" s="1" t="str">
        <f t="shared" si="34"/>
        <v>11</v>
      </c>
      <c r="C2242" s="2">
        <v>5711406983</v>
      </c>
      <c r="D2242" s="4" t="s">
        <v>120</v>
      </c>
      <c r="E2242" s="5" t="s">
        <v>2176</v>
      </c>
      <c r="F2242" s="6" t="s">
        <v>2656</v>
      </c>
      <c r="G2242" s="7" t="s">
        <v>119</v>
      </c>
      <c r="H2242" s="7" t="s">
        <v>229</v>
      </c>
      <c r="I2242" s="7"/>
      <c r="J2242" s="7" t="s">
        <v>311</v>
      </c>
      <c r="K2242" s="7" t="s">
        <v>311</v>
      </c>
      <c r="L2242" s="7" t="s">
        <v>17</v>
      </c>
      <c r="M2242" s="8" t="s">
        <v>5463</v>
      </c>
    </row>
    <row r="2243" spans="1:13">
      <c r="A2243" s="1">
        <v>2242</v>
      </c>
      <c r="B2243" s="1" t="str">
        <f t="shared" ref="B2243:B2306" si="35">MID(C2243,3,2)</f>
        <v>11</v>
      </c>
      <c r="C2243" s="2">
        <v>5711403311</v>
      </c>
      <c r="D2243" s="4" t="s">
        <v>121</v>
      </c>
      <c r="E2243" s="5" t="s">
        <v>619</v>
      </c>
      <c r="F2243" s="6" t="s">
        <v>969</v>
      </c>
      <c r="G2243" s="7" t="s">
        <v>119</v>
      </c>
      <c r="H2243" s="7" t="s">
        <v>569</v>
      </c>
      <c r="I2243" s="7"/>
      <c r="J2243" s="7" t="s">
        <v>311</v>
      </c>
      <c r="K2243" s="7" t="s">
        <v>311</v>
      </c>
      <c r="L2243" s="7" t="s">
        <v>17</v>
      </c>
      <c r="M2243" s="8" t="s">
        <v>5463</v>
      </c>
    </row>
    <row r="2244" spans="1:13">
      <c r="A2244" s="1">
        <v>2243</v>
      </c>
      <c r="B2244" s="1" t="str">
        <f t="shared" si="35"/>
        <v>11</v>
      </c>
      <c r="C2244" s="2">
        <v>5711600730</v>
      </c>
      <c r="D2244" s="4" t="s">
        <v>226</v>
      </c>
      <c r="E2244" s="5" t="s">
        <v>4145</v>
      </c>
      <c r="F2244" s="6" t="s">
        <v>4146</v>
      </c>
      <c r="G2244" s="7" t="s">
        <v>119</v>
      </c>
      <c r="H2244" s="7" t="s">
        <v>241</v>
      </c>
      <c r="I2244" s="7"/>
      <c r="J2244" s="7" t="s">
        <v>311</v>
      </c>
      <c r="K2244" s="7" t="s">
        <v>311</v>
      </c>
      <c r="L2244" s="7" t="s">
        <v>17</v>
      </c>
      <c r="M2244" s="8" t="s">
        <v>242</v>
      </c>
    </row>
    <row r="2245" spans="1:13">
      <c r="A2245" s="1">
        <v>2244</v>
      </c>
      <c r="B2245" s="1" t="str">
        <f t="shared" si="35"/>
        <v>11</v>
      </c>
      <c r="C2245" s="2">
        <v>5711404978</v>
      </c>
      <c r="D2245" s="4" t="s">
        <v>120</v>
      </c>
      <c r="E2245" s="5" t="s">
        <v>4147</v>
      </c>
      <c r="F2245" s="6" t="s">
        <v>4148</v>
      </c>
      <c r="G2245" s="7" t="s">
        <v>119</v>
      </c>
      <c r="H2245" s="7" t="s">
        <v>581</v>
      </c>
      <c r="I2245" s="7"/>
      <c r="J2245" s="7" t="s">
        <v>311</v>
      </c>
      <c r="K2245" s="7" t="s">
        <v>311</v>
      </c>
      <c r="L2245" s="7" t="s">
        <v>17</v>
      </c>
      <c r="M2245" s="8" t="s">
        <v>5463</v>
      </c>
    </row>
    <row r="2246" spans="1:13">
      <c r="A2246" s="1">
        <v>2245</v>
      </c>
      <c r="B2246" s="1" t="str">
        <f t="shared" si="35"/>
        <v>11</v>
      </c>
      <c r="C2246" s="2">
        <v>5711401263</v>
      </c>
      <c r="D2246" s="4" t="s">
        <v>120</v>
      </c>
      <c r="E2246" s="5" t="s">
        <v>3828</v>
      </c>
      <c r="F2246" s="6" t="s">
        <v>1154</v>
      </c>
      <c r="G2246" s="7" t="s">
        <v>119</v>
      </c>
      <c r="H2246" s="7" t="s">
        <v>513</v>
      </c>
      <c r="I2246" s="7"/>
      <c r="J2246" s="7" t="s">
        <v>311</v>
      </c>
      <c r="K2246" s="7" t="s">
        <v>311</v>
      </c>
      <c r="L2246" s="7" t="s">
        <v>17</v>
      </c>
      <c r="M2246" s="8" t="s">
        <v>5463</v>
      </c>
    </row>
    <row r="2247" spans="1:13">
      <c r="A2247" s="1">
        <v>2246</v>
      </c>
      <c r="B2247" s="1" t="str">
        <f t="shared" si="35"/>
        <v>13</v>
      </c>
      <c r="C2247" s="2">
        <v>5513800060</v>
      </c>
      <c r="D2247" s="4" t="s">
        <v>121</v>
      </c>
      <c r="E2247" s="5" t="s">
        <v>4149</v>
      </c>
      <c r="F2247" s="6" t="s">
        <v>4150</v>
      </c>
      <c r="G2247" s="7" t="s">
        <v>119</v>
      </c>
      <c r="H2247" s="7" t="s">
        <v>236</v>
      </c>
      <c r="I2247" s="7"/>
      <c r="J2247" s="7" t="s">
        <v>311</v>
      </c>
      <c r="K2247" s="7" t="s">
        <v>311</v>
      </c>
      <c r="L2247" s="7" t="s">
        <v>18</v>
      </c>
      <c r="M2247" s="8" t="s">
        <v>228</v>
      </c>
    </row>
    <row r="2248" spans="1:13">
      <c r="A2248" s="1">
        <v>2247</v>
      </c>
      <c r="B2248" s="1" t="str">
        <f t="shared" si="35"/>
        <v>13</v>
      </c>
      <c r="C2248" s="2">
        <v>5513404958</v>
      </c>
      <c r="D2248" s="4" t="s">
        <v>121</v>
      </c>
      <c r="E2248" s="5" t="s">
        <v>550</v>
      </c>
      <c r="F2248" s="6" t="s">
        <v>4151</v>
      </c>
      <c r="G2248" s="7" t="s">
        <v>119</v>
      </c>
      <c r="H2248" s="7" t="s">
        <v>234</v>
      </c>
      <c r="I2248" s="7"/>
      <c r="J2248" s="7" t="s">
        <v>311</v>
      </c>
      <c r="K2248" s="7" t="s">
        <v>311</v>
      </c>
      <c r="L2248" s="7" t="s">
        <v>18</v>
      </c>
      <c r="M2248" s="8" t="s">
        <v>5463</v>
      </c>
    </row>
    <row r="2249" spans="1:13">
      <c r="A2249" s="1">
        <v>2248</v>
      </c>
      <c r="B2249" s="1" t="str">
        <f t="shared" si="35"/>
        <v>13</v>
      </c>
      <c r="C2249" s="2">
        <v>5513406792</v>
      </c>
      <c r="D2249" s="4" t="s">
        <v>120</v>
      </c>
      <c r="E2249" s="5" t="s">
        <v>398</v>
      </c>
      <c r="F2249" s="6" t="s">
        <v>4152</v>
      </c>
      <c r="G2249" s="7" t="s">
        <v>119</v>
      </c>
      <c r="H2249" s="7" t="s">
        <v>622</v>
      </c>
      <c r="I2249" s="7"/>
      <c r="J2249" s="7" t="s">
        <v>311</v>
      </c>
      <c r="K2249" s="7" t="s">
        <v>311</v>
      </c>
      <c r="L2249" s="7" t="s">
        <v>18</v>
      </c>
      <c r="M2249" s="8" t="s">
        <v>5464</v>
      </c>
    </row>
    <row r="2250" spans="1:13">
      <c r="A2250" s="1">
        <v>2249</v>
      </c>
      <c r="B2250" s="1" t="str">
        <f t="shared" si="35"/>
        <v>13</v>
      </c>
      <c r="C2250" s="2">
        <v>5513406817</v>
      </c>
      <c r="D2250" s="4" t="s">
        <v>121</v>
      </c>
      <c r="E2250" s="5" t="s">
        <v>4153</v>
      </c>
      <c r="F2250" s="6" t="s">
        <v>4154</v>
      </c>
      <c r="G2250" s="7" t="s">
        <v>119</v>
      </c>
      <c r="H2250" s="7" t="s">
        <v>622</v>
      </c>
      <c r="I2250" s="7"/>
      <c r="J2250" s="7" t="s">
        <v>311</v>
      </c>
      <c r="K2250" s="7" t="s">
        <v>311</v>
      </c>
      <c r="L2250" s="7" t="s">
        <v>18</v>
      </c>
      <c r="M2250" s="8" t="s">
        <v>5463</v>
      </c>
    </row>
    <row r="2251" spans="1:13">
      <c r="A2251" s="1">
        <v>2250</v>
      </c>
      <c r="B2251" s="1" t="str">
        <f t="shared" si="35"/>
        <v>13</v>
      </c>
      <c r="C2251" s="2">
        <v>5513402383</v>
      </c>
      <c r="D2251" s="4" t="s">
        <v>120</v>
      </c>
      <c r="E2251" s="5" t="s">
        <v>1151</v>
      </c>
      <c r="F2251" s="6" t="s">
        <v>4155</v>
      </c>
      <c r="G2251" s="7" t="s">
        <v>119</v>
      </c>
      <c r="H2251" s="7" t="s">
        <v>293</v>
      </c>
      <c r="I2251" s="7"/>
      <c r="J2251" s="7" t="s">
        <v>311</v>
      </c>
      <c r="K2251" s="7" t="s">
        <v>311</v>
      </c>
      <c r="L2251" s="7" t="s">
        <v>18</v>
      </c>
      <c r="M2251" s="8" t="s">
        <v>5463</v>
      </c>
    </row>
    <row r="2252" spans="1:13">
      <c r="A2252" s="1">
        <v>2251</v>
      </c>
      <c r="B2252" s="1" t="str">
        <f t="shared" si="35"/>
        <v>13</v>
      </c>
      <c r="C2252" s="2">
        <v>5513402417</v>
      </c>
      <c r="D2252" s="4" t="s">
        <v>121</v>
      </c>
      <c r="E2252" s="5" t="s">
        <v>4156</v>
      </c>
      <c r="F2252" s="6" t="s">
        <v>4157</v>
      </c>
      <c r="G2252" s="7" t="s">
        <v>119</v>
      </c>
      <c r="H2252" s="7" t="s">
        <v>236</v>
      </c>
      <c r="I2252" s="7"/>
      <c r="J2252" s="7" t="s">
        <v>311</v>
      </c>
      <c r="K2252" s="7" t="s">
        <v>311</v>
      </c>
      <c r="L2252" s="7" t="s">
        <v>18</v>
      </c>
      <c r="M2252" s="8" t="s">
        <v>5463</v>
      </c>
    </row>
    <row r="2253" spans="1:13">
      <c r="A2253" s="1">
        <v>2252</v>
      </c>
      <c r="B2253" s="1" t="str">
        <f t="shared" si="35"/>
        <v>13</v>
      </c>
      <c r="C2253" s="2">
        <v>5513403865</v>
      </c>
      <c r="D2253" s="4" t="s">
        <v>121</v>
      </c>
      <c r="E2253" s="5" t="s">
        <v>4158</v>
      </c>
      <c r="F2253" s="6" t="s">
        <v>4159</v>
      </c>
      <c r="G2253" s="7" t="s">
        <v>119</v>
      </c>
      <c r="H2253" s="7" t="s">
        <v>236</v>
      </c>
      <c r="I2253" s="7"/>
      <c r="J2253" s="7" t="s">
        <v>311</v>
      </c>
      <c r="K2253" s="7" t="s">
        <v>311</v>
      </c>
      <c r="L2253" s="7" t="s">
        <v>18</v>
      </c>
      <c r="M2253" s="8" t="s">
        <v>5463</v>
      </c>
    </row>
    <row r="2254" spans="1:13">
      <c r="A2254" s="1">
        <v>2253</v>
      </c>
      <c r="B2254" s="1" t="str">
        <f t="shared" si="35"/>
        <v>13</v>
      </c>
      <c r="C2254" s="2">
        <v>5513405498</v>
      </c>
      <c r="D2254" s="4" t="s">
        <v>120</v>
      </c>
      <c r="E2254" s="5" t="s">
        <v>366</v>
      </c>
      <c r="F2254" s="6" t="s">
        <v>4160</v>
      </c>
      <c r="G2254" s="7" t="s">
        <v>119</v>
      </c>
      <c r="H2254" s="7" t="s">
        <v>234</v>
      </c>
      <c r="I2254" s="7"/>
      <c r="J2254" s="7" t="s">
        <v>311</v>
      </c>
      <c r="K2254" s="7" t="s">
        <v>311</v>
      </c>
      <c r="L2254" s="7" t="s">
        <v>18</v>
      </c>
      <c r="M2254" s="8" t="s">
        <v>5463</v>
      </c>
    </row>
    <row r="2255" spans="1:13">
      <c r="A2255" s="1">
        <v>2254</v>
      </c>
      <c r="B2255" s="1" t="str">
        <f t="shared" si="35"/>
        <v>13</v>
      </c>
      <c r="C2255" s="2">
        <v>5513402675</v>
      </c>
      <c r="D2255" s="4" t="s">
        <v>121</v>
      </c>
      <c r="E2255" s="5" t="s">
        <v>651</v>
      </c>
      <c r="F2255" s="6" t="s">
        <v>831</v>
      </c>
      <c r="G2255" s="7" t="s">
        <v>119</v>
      </c>
      <c r="H2255" s="7" t="s">
        <v>234</v>
      </c>
      <c r="I2255" s="7"/>
      <c r="J2255" s="7" t="s">
        <v>311</v>
      </c>
      <c r="K2255" s="7" t="s">
        <v>311</v>
      </c>
      <c r="L2255" s="7" t="s">
        <v>18</v>
      </c>
      <c r="M2255" s="8" t="s">
        <v>5463</v>
      </c>
    </row>
    <row r="2256" spans="1:13">
      <c r="A2256" s="1">
        <v>2255</v>
      </c>
      <c r="B2256" s="1" t="str">
        <f t="shared" si="35"/>
        <v>13</v>
      </c>
      <c r="C2256" s="2">
        <v>5513405636</v>
      </c>
      <c r="D2256" s="4" t="s">
        <v>121</v>
      </c>
      <c r="E2256" s="5" t="s">
        <v>3388</v>
      </c>
      <c r="F2256" s="6" t="s">
        <v>4161</v>
      </c>
      <c r="G2256" s="7" t="s">
        <v>119</v>
      </c>
      <c r="H2256" s="7" t="s">
        <v>290</v>
      </c>
      <c r="I2256" s="7"/>
      <c r="J2256" s="7" t="s">
        <v>311</v>
      </c>
      <c r="K2256" s="7" t="s">
        <v>311</v>
      </c>
      <c r="L2256" s="7" t="s">
        <v>18</v>
      </c>
      <c r="M2256" s="8" t="s">
        <v>5463</v>
      </c>
    </row>
    <row r="2257" spans="1:13">
      <c r="A2257" s="1">
        <v>2256</v>
      </c>
      <c r="B2257" s="1" t="str">
        <f t="shared" si="35"/>
        <v>13</v>
      </c>
      <c r="C2257" s="2">
        <v>5513405739</v>
      </c>
      <c r="D2257" s="4" t="s">
        <v>121</v>
      </c>
      <c r="E2257" s="5" t="s">
        <v>4162</v>
      </c>
      <c r="F2257" s="6" t="s">
        <v>4163</v>
      </c>
      <c r="G2257" s="7" t="s">
        <v>119</v>
      </c>
      <c r="H2257" s="7" t="s">
        <v>293</v>
      </c>
      <c r="I2257" s="7"/>
      <c r="J2257" s="7" t="s">
        <v>311</v>
      </c>
      <c r="K2257" s="7" t="s">
        <v>311</v>
      </c>
      <c r="L2257" s="7" t="s">
        <v>18</v>
      </c>
      <c r="M2257" s="8" t="s">
        <v>5463</v>
      </c>
    </row>
    <row r="2258" spans="1:13">
      <c r="A2258" s="1">
        <v>2257</v>
      </c>
      <c r="B2258" s="1" t="str">
        <f t="shared" si="35"/>
        <v>13</v>
      </c>
      <c r="C2258" s="2">
        <v>5513401267</v>
      </c>
      <c r="D2258" s="4" t="s">
        <v>121</v>
      </c>
      <c r="E2258" s="5" t="s">
        <v>4164</v>
      </c>
      <c r="F2258" s="6" t="s">
        <v>4165</v>
      </c>
      <c r="G2258" s="7" t="s">
        <v>119</v>
      </c>
      <c r="H2258" s="7" t="s">
        <v>293</v>
      </c>
      <c r="I2258" s="7"/>
      <c r="J2258" s="7" t="s">
        <v>311</v>
      </c>
      <c r="K2258" s="7" t="s">
        <v>311</v>
      </c>
      <c r="L2258" s="7" t="s">
        <v>18</v>
      </c>
      <c r="M2258" s="8" t="s">
        <v>5463</v>
      </c>
    </row>
    <row r="2259" spans="1:13">
      <c r="A2259" s="1">
        <v>2258</v>
      </c>
      <c r="B2259" s="1" t="str">
        <f t="shared" si="35"/>
        <v>13</v>
      </c>
      <c r="C2259" s="2">
        <v>5513404385</v>
      </c>
      <c r="D2259" s="4" t="s">
        <v>121</v>
      </c>
      <c r="E2259" s="5" t="s">
        <v>4166</v>
      </c>
      <c r="F2259" s="6" t="s">
        <v>4167</v>
      </c>
      <c r="G2259" s="7" t="s">
        <v>119</v>
      </c>
      <c r="H2259" s="7" t="s">
        <v>290</v>
      </c>
      <c r="I2259" s="7"/>
      <c r="J2259" s="7" t="s">
        <v>311</v>
      </c>
      <c r="K2259" s="7" t="s">
        <v>311</v>
      </c>
      <c r="L2259" s="7" t="s">
        <v>18</v>
      </c>
      <c r="M2259" s="8" t="s">
        <v>5463</v>
      </c>
    </row>
    <row r="2260" spans="1:13">
      <c r="A2260" s="1">
        <v>2259</v>
      </c>
      <c r="B2260" s="1" t="str">
        <f t="shared" si="35"/>
        <v>13</v>
      </c>
      <c r="C2260" s="2">
        <v>5513405834</v>
      </c>
      <c r="D2260" s="4" t="s">
        <v>121</v>
      </c>
      <c r="E2260" s="5" t="s">
        <v>4168</v>
      </c>
      <c r="F2260" s="6" t="s">
        <v>4169</v>
      </c>
      <c r="G2260" s="7" t="s">
        <v>119</v>
      </c>
      <c r="H2260" s="7" t="s">
        <v>293</v>
      </c>
      <c r="I2260" s="7"/>
      <c r="J2260" s="7" t="s">
        <v>311</v>
      </c>
      <c r="K2260" s="7" t="s">
        <v>311</v>
      </c>
      <c r="L2260" s="7" t="s">
        <v>18</v>
      </c>
      <c r="M2260" s="8" t="s">
        <v>5463</v>
      </c>
    </row>
    <row r="2261" spans="1:13">
      <c r="A2261" s="1">
        <v>2260</v>
      </c>
      <c r="B2261" s="1" t="str">
        <f t="shared" si="35"/>
        <v>13</v>
      </c>
      <c r="C2261" s="2">
        <v>5513405913</v>
      </c>
      <c r="D2261" s="4" t="s">
        <v>121</v>
      </c>
      <c r="E2261" s="5" t="s">
        <v>387</v>
      </c>
      <c r="F2261" s="6" t="s">
        <v>4170</v>
      </c>
      <c r="G2261" s="7" t="s">
        <v>119</v>
      </c>
      <c r="H2261" s="7" t="s">
        <v>234</v>
      </c>
      <c r="I2261" s="7"/>
      <c r="J2261" s="7" t="s">
        <v>311</v>
      </c>
      <c r="K2261" s="7" t="s">
        <v>311</v>
      </c>
      <c r="L2261" s="7" t="s">
        <v>18</v>
      </c>
      <c r="M2261" s="8" t="s">
        <v>5463</v>
      </c>
    </row>
    <row r="2262" spans="1:13">
      <c r="A2262" s="1">
        <v>2261</v>
      </c>
      <c r="B2262" s="1" t="str">
        <f t="shared" si="35"/>
        <v>13</v>
      </c>
      <c r="C2262" s="2">
        <v>5513401403</v>
      </c>
      <c r="D2262" s="4" t="s">
        <v>121</v>
      </c>
      <c r="E2262" s="5" t="s">
        <v>4171</v>
      </c>
      <c r="F2262" s="6" t="s">
        <v>2164</v>
      </c>
      <c r="G2262" s="7" t="s">
        <v>119</v>
      </c>
      <c r="H2262" s="7" t="s">
        <v>293</v>
      </c>
      <c r="I2262" s="7"/>
      <c r="J2262" s="7" t="s">
        <v>311</v>
      </c>
      <c r="K2262" s="7" t="s">
        <v>311</v>
      </c>
      <c r="L2262" s="7" t="s">
        <v>18</v>
      </c>
      <c r="M2262" s="8" t="s">
        <v>5463</v>
      </c>
    </row>
    <row r="2263" spans="1:13">
      <c r="A2263" s="1">
        <v>2262</v>
      </c>
      <c r="B2263" s="1" t="str">
        <f t="shared" si="35"/>
        <v>13</v>
      </c>
      <c r="C2263" s="2">
        <v>5513403728</v>
      </c>
      <c r="D2263" s="4" t="s">
        <v>120</v>
      </c>
      <c r="E2263" s="5" t="s">
        <v>391</v>
      </c>
      <c r="F2263" s="6" t="s">
        <v>4172</v>
      </c>
      <c r="G2263" s="7" t="s">
        <v>119</v>
      </c>
      <c r="H2263" s="7" t="s">
        <v>622</v>
      </c>
      <c r="I2263" s="7"/>
      <c r="J2263" s="7" t="s">
        <v>311</v>
      </c>
      <c r="K2263" s="7" t="s">
        <v>311</v>
      </c>
      <c r="L2263" s="7" t="s">
        <v>18</v>
      </c>
      <c r="M2263" s="8" t="s">
        <v>5463</v>
      </c>
    </row>
    <row r="2264" spans="1:13">
      <c r="A2264" s="1">
        <v>2263</v>
      </c>
      <c r="B2264" s="1" t="str">
        <f t="shared" si="35"/>
        <v>13</v>
      </c>
      <c r="C2264" s="2">
        <v>5513400457</v>
      </c>
      <c r="D2264" s="4" t="s">
        <v>120</v>
      </c>
      <c r="E2264" s="5" t="s">
        <v>125</v>
      </c>
      <c r="F2264" s="6" t="s">
        <v>4173</v>
      </c>
      <c r="G2264" s="7" t="s">
        <v>119</v>
      </c>
      <c r="H2264" s="7" t="s">
        <v>293</v>
      </c>
      <c r="I2264" s="7"/>
      <c r="J2264" s="7" t="s">
        <v>311</v>
      </c>
      <c r="K2264" s="7" t="s">
        <v>311</v>
      </c>
      <c r="L2264" s="7" t="s">
        <v>18</v>
      </c>
      <c r="M2264" s="8" t="s">
        <v>5463</v>
      </c>
    </row>
    <row r="2265" spans="1:13">
      <c r="A2265" s="1">
        <v>2264</v>
      </c>
      <c r="B2265" s="1" t="str">
        <f t="shared" si="35"/>
        <v>13</v>
      </c>
      <c r="C2265" s="2">
        <v>5513400020</v>
      </c>
      <c r="D2265" s="4" t="s">
        <v>120</v>
      </c>
      <c r="E2265" s="5" t="s">
        <v>1088</v>
      </c>
      <c r="F2265" s="6" t="s">
        <v>4174</v>
      </c>
      <c r="G2265" s="7" t="s">
        <v>119</v>
      </c>
      <c r="H2265" s="7" t="s">
        <v>234</v>
      </c>
      <c r="I2265" s="7"/>
      <c r="J2265" s="7" t="s">
        <v>311</v>
      </c>
      <c r="K2265" s="7" t="s">
        <v>311</v>
      </c>
      <c r="L2265" s="7" t="s">
        <v>18</v>
      </c>
      <c r="M2265" s="8" t="s">
        <v>5463</v>
      </c>
    </row>
    <row r="2266" spans="1:13">
      <c r="A2266" s="1">
        <v>2265</v>
      </c>
      <c r="B2266" s="1" t="str">
        <f t="shared" si="35"/>
        <v>13</v>
      </c>
      <c r="C2266" s="2">
        <v>5513400121</v>
      </c>
      <c r="D2266" s="4" t="s">
        <v>121</v>
      </c>
      <c r="E2266" s="5" t="s">
        <v>684</v>
      </c>
      <c r="F2266" s="6" t="s">
        <v>188</v>
      </c>
      <c r="G2266" s="7" t="s">
        <v>119</v>
      </c>
      <c r="H2266" s="7" t="s">
        <v>236</v>
      </c>
      <c r="I2266" s="7"/>
      <c r="J2266" s="7" t="s">
        <v>311</v>
      </c>
      <c r="K2266" s="7" t="s">
        <v>311</v>
      </c>
      <c r="L2266" s="7" t="s">
        <v>18</v>
      </c>
      <c r="M2266" s="8" t="s">
        <v>5463</v>
      </c>
    </row>
    <row r="2267" spans="1:13">
      <c r="A2267" s="1">
        <v>2266</v>
      </c>
      <c r="B2267" s="1" t="str">
        <f t="shared" si="35"/>
        <v>13</v>
      </c>
      <c r="C2267" s="2">
        <v>5313800109</v>
      </c>
      <c r="D2267" s="4" t="s">
        <v>121</v>
      </c>
      <c r="E2267" s="5" t="s">
        <v>4175</v>
      </c>
      <c r="F2267" s="6" t="s">
        <v>3368</v>
      </c>
      <c r="G2267" s="7" t="s">
        <v>119</v>
      </c>
      <c r="H2267" s="7" t="s">
        <v>290</v>
      </c>
      <c r="I2267" s="7"/>
      <c r="J2267" s="7" t="s">
        <v>311</v>
      </c>
      <c r="K2267" s="7" t="s">
        <v>311</v>
      </c>
      <c r="L2267" s="7" t="s">
        <v>18</v>
      </c>
      <c r="M2267" s="8" t="s">
        <v>228</v>
      </c>
    </row>
    <row r="2268" spans="1:13">
      <c r="A2268" s="1">
        <v>2267</v>
      </c>
      <c r="B2268" s="1" t="str">
        <f t="shared" si="35"/>
        <v>13</v>
      </c>
      <c r="C2268" s="2">
        <v>5413400687</v>
      </c>
      <c r="D2268" s="4" t="s">
        <v>121</v>
      </c>
      <c r="E2268" s="5" t="s">
        <v>4176</v>
      </c>
      <c r="F2268" s="6" t="s">
        <v>4177</v>
      </c>
      <c r="G2268" s="7" t="s">
        <v>119</v>
      </c>
      <c r="H2268" s="7" t="s">
        <v>293</v>
      </c>
      <c r="I2268" s="7"/>
      <c r="J2268" s="7" t="s">
        <v>311</v>
      </c>
      <c r="K2268" s="7" t="s">
        <v>311</v>
      </c>
      <c r="L2268" s="7" t="s">
        <v>18</v>
      </c>
      <c r="M2268" s="8" t="s">
        <v>5463</v>
      </c>
    </row>
    <row r="2269" spans="1:13">
      <c r="A2269" s="1">
        <v>2268</v>
      </c>
      <c r="B2269" s="1" t="str">
        <f t="shared" si="35"/>
        <v>13</v>
      </c>
      <c r="C2269" s="2">
        <v>5413400812</v>
      </c>
      <c r="D2269" s="4" t="s">
        <v>121</v>
      </c>
      <c r="E2269" s="5" t="s">
        <v>550</v>
      </c>
      <c r="F2269" s="6" t="s">
        <v>4178</v>
      </c>
      <c r="G2269" s="7" t="s">
        <v>119</v>
      </c>
      <c r="H2269" s="7" t="s">
        <v>295</v>
      </c>
      <c r="I2269" s="7"/>
      <c r="J2269" s="7" t="s">
        <v>311</v>
      </c>
      <c r="K2269" s="7" t="s">
        <v>311</v>
      </c>
      <c r="L2269" s="7" t="s">
        <v>18</v>
      </c>
      <c r="M2269" s="8" t="s">
        <v>5463</v>
      </c>
    </row>
    <row r="2270" spans="1:13">
      <c r="A2270" s="1">
        <v>2269</v>
      </c>
      <c r="B2270" s="1" t="str">
        <f t="shared" si="35"/>
        <v>13</v>
      </c>
      <c r="C2270" s="2">
        <v>5413401549</v>
      </c>
      <c r="D2270" s="4" t="s">
        <v>121</v>
      </c>
      <c r="E2270" s="5" t="s">
        <v>734</v>
      </c>
      <c r="F2270" s="6" t="s">
        <v>4179</v>
      </c>
      <c r="G2270" s="7" t="s">
        <v>119</v>
      </c>
      <c r="H2270" s="7" t="s">
        <v>290</v>
      </c>
      <c r="I2270" s="7"/>
      <c r="J2270" s="7" t="s">
        <v>311</v>
      </c>
      <c r="K2270" s="7" t="s">
        <v>311</v>
      </c>
      <c r="L2270" s="7" t="s">
        <v>18</v>
      </c>
      <c r="M2270" s="8" t="s">
        <v>5463</v>
      </c>
    </row>
    <row r="2271" spans="1:13">
      <c r="A2271" s="1">
        <v>2270</v>
      </c>
      <c r="B2271" s="1" t="str">
        <f t="shared" si="35"/>
        <v>13</v>
      </c>
      <c r="C2271" s="2">
        <v>5413400317</v>
      </c>
      <c r="D2271" s="4" t="s">
        <v>121</v>
      </c>
      <c r="E2271" s="5" t="s">
        <v>4180</v>
      </c>
      <c r="F2271" s="6" t="s">
        <v>559</v>
      </c>
      <c r="G2271" s="7" t="s">
        <v>119</v>
      </c>
      <c r="H2271" s="7" t="s">
        <v>290</v>
      </c>
      <c r="I2271" s="7"/>
      <c r="J2271" s="7" t="s">
        <v>311</v>
      </c>
      <c r="K2271" s="7" t="s">
        <v>311</v>
      </c>
      <c r="L2271" s="7" t="s">
        <v>18</v>
      </c>
      <c r="M2271" s="8" t="s">
        <v>5463</v>
      </c>
    </row>
    <row r="2272" spans="1:13">
      <c r="A2272" s="1">
        <v>2271</v>
      </c>
      <c r="B2272" s="1" t="str">
        <f t="shared" si="35"/>
        <v>13</v>
      </c>
      <c r="C2272" s="2">
        <v>5413401721</v>
      </c>
      <c r="D2272" s="4" t="s">
        <v>121</v>
      </c>
      <c r="E2272" s="5" t="s">
        <v>4181</v>
      </c>
      <c r="F2272" s="6" t="s">
        <v>1545</v>
      </c>
      <c r="G2272" s="7" t="s">
        <v>119</v>
      </c>
      <c r="H2272" s="7" t="s">
        <v>293</v>
      </c>
      <c r="I2272" s="7"/>
      <c r="J2272" s="7" t="s">
        <v>311</v>
      </c>
      <c r="K2272" s="7" t="s">
        <v>311</v>
      </c>
      <c r="L2272" s="7" t="s">
        <v>18</v>
      </c>
      <c r="M2272" s="8" t="s">
        <v>5463</v>
      </c>
    </row>
    <row r="2273" spans="1:13">
      <c r="A2273" s="1">
        <v>2272</v>
      </c>
      <c r="B2273" s="1" t="str">
        <f t="shared" si="35"/>
        <v>13</v>
      </c>
      <c r="C2273" s="2">
        <v>5413403879</v>
      </c>
      <c r="D2273" s="4" t="s">
        <v>121</v>
      </c>
      <c r="E2273" s="5" t="s">
        <v>4182</v>
      </c>
      <c r="F2273" s="6" t="s">
        <v>4183</v>
      </c>
      <c r="G2273" s="7" t="s">
        <v>119</v>
      </c>
      <c r="H2273" s="7" t="s">
        <v>293</v>
      </c>
      <c r="I2273" s="7"/>
      <c r="J2273" s="7" t="s">
        <v>311</v>
      </c>
      <c r="K2273" s="7" t="s">
        <v>311</v>
      </c>
      <c r="L2273" s="7" t="s">
        <v>18</v>
      </c>
      <c r="M2273" s="8" t="s">
        <v>5463</v>
      </c>
    </row>
    <row r="2274" spans="1:13">
      <c r="A2274" s="1">
        <v>2273</v>
      </c>
      <c r="B2274" s="1" t="str">
        <f t="shared" si="35"/>
        <v>13</v>
      </c>
      <c r="C2274" s="2">
        <v>5413403891</v>
      </c>
      <c r="D2274" s="4" t="s">
        <v>120</v>
      </c>
      <c r="E2274" s="5" t="s">
        <v>4184</v>
      </c>
      <c r="F2274" s="6" t="s">
        <v>4185</v>
      </c>
      <c r="G2274" s="7" t="s">
        <v>119</v>
      </c>
      <c r="H2274" s="7" t="s">
        <v>293</v>
      </c>
      <c r="I2274" s="7"/>
      <c r="J2274" s="7" t="s">
        <v>311</v>
      </c>
      <c r="K2274" s="7" t="s">
        <v>311</v>
      </c>
      <c r="L2274" s="7" t="s">
        <v>18</v>
      </c>
      <c r="M2274" s="8" t="s">
        <v>5463</v>
      </c>
    </row>
    <row r="2275" spans="1:13">
      <c r="A2275" s="1">
        <v>2274</v>
      </c>
      <c r="B2275" s="1" t="str">
        <f t="shared" si="35"/>
        <v>13</v>
      </c>
      <c r="C2275" s="2">
        <v>5813406092</v>
      </c>
      <c r="D2275" s="4" t="s">
        <v>120</v>
      </c>
      <c r="E2275" s="5" t="s">
        <v>391</v>
      </c>
      <c r="F2275" s="6" t="s">
        <v>4186</v>
      </c>
      <c r="G2275" s="7" t="s">
        <v>119</v>
      </c>
      <c r="H2275" s="7" t="s">
        <v>236</v>
      </c>
      <c r="I2275" s="7"/>
      <c r="J2275" s="7" t="s">
        <v>311</v>
      </c>
      <c r="K2275" s="7" t="s">
        <v>311</v>
      </c>
      <c r="L2275" s="7" t="s">
        <v>18</v>
      </c>
      <c r="M2275" s="8" t="s">
        <v>5464</v>
      </c>
    </row>
    <row r="2276" spans="1:13">
      <c r="A2276" s="1">
        <v>2275</v>
      </c>
      <c r="B2276" s="1" t="str">
        <f t="shared" si="35"/>
        <v>13</v>
      </c>
      <c r="C2276" s="2">
        <v>5813600315</v>
      </c>
      <c r="D2276" s="4" t="s">
        <v>120</v>
      </c>
      <c r="E2276" s="5" t="s">
        <v>4187</v>
      </c>
      <c r="F2276" s="6" t="s">
        <v>4188</v>
      </c>
      <c r="G2276" s="7" t="s">
        <v>119</v>
      </c>
      <c r="H2276" s="7" t="s">
        <v>290</v>
      </c>
      <c r="I2276" s="7"/>
      <c r="J2276" s="7" t="s">
        <v>311</v>
      </c>
      <c r="K2276" s="7" t="s">
        <v>311</v>
      </c>
      <c r="L2276" s="7" t="s">
        <v>18</v>
      </c>
      <c r="M2276" s="8" t="s">
        <v>242</v>
      </c>
    </row>
    <row r="2277" spans="1:13">
      <c r="A2277" s="1">
        <v>2276</v>
      </c>
      <c r="B2277" s="1" t="str">
        <f t="shared" si="35"/>
        <v>13</v>
      </c>
      <c r="C2277" s="2">
        <v>5813405475</v>
      </c>
      <c r="D2277" s="4" t="s">
        <v>121</v>
      </c>
      <c r="E2277" s="5" t="s">
        <v>1698</v>
      </c>
      <c r="F2277" s="6" t="s">
        <v>4189</v>
      </c>
      <c r="G2277" s="7" t="s">
        <v>119</v>
      </c>
      <c r="H2277" s="7" t="s">
        <v>236</v>
      </c>
      <c r="I2277" s="7"/>
      <c r="J2277" s="7" t="s">
        <v>311</v>
      </c>
      <c r="K2277" s="7" t="s">
        <v>311</v>
      </c>
      <c r="L2277" s="7" t="s">
        <v>18</v>
      </c>
      <c r="M2277" s="8" t="s">
        <v>5464</v>
      </c>
    </row>
    <row r="2278" spans="1:13">
      <c r="A2278" s="1">
        <v>2277</v>
      </c>
      <c r="B2278" s="1" t="str">
        <f t="shared" si="35"/>
        <v>13</v>
      </c>
      <c r="C2278" s="2">
        <v>5713400192</v>
      </c>
      <c r="D2278" s="4" t="s">
        <v>120</v>
      </c>
      <c r="E2278" s="5" t="s">
        <v>4190</v>
      </c>
      <c r="F2278" s="6" t="s">
        <v>4191</v>
      </c>
      <c r="G2278" s="7" t="s">
        <v>119</v>
      </c>
      <c r="H2278" s="7" t="s">
        <v>290</v>
      </c>
      <c r="I2278" s="7"/>
      <c r="J2278" s="7" t="s">
        <v>311</v>
      </c>
      <c r="K2278" s="7" t="s">
        <v>311</v>
      </c>
      <c r="L2278" s="7" t="s">
        <v>18</v>
      </c>
      <c r="M2278" s="8" t="s">
        <v>5463</v>
      </c>
    </row>
    <row r="2279" spans="1:13">
      <c r="A2279" s="1">
        <v>2278</v>
      </c>
      <c r="B2279" s="1" t="str">
        <f t="shared" si="35"/>
        <v>13</v>
      </c>
      <c r="C2279" s="2">
        <v>5713800022</v>
      </c>
      <c r="D2279" s="4" t="s">
        <v>121</v>
      </c>
      <c r="E2279" s="5" t="s">
        <v>1061</v>
      </c>
      <c r="F2279" s="6" t="s">
        <v>4192</v>
      </c>
      <c r="G2279" s="7" t="s">
        <v>119</v>
      </c>
      <c r="H2279" s="7" t="s">
        <v>236</v>
      </c>
      <c r="I2279" s="7"/>
      <c r="J2279" s="7" t="s">
        <v>311</v>
      </c>
      <c r="K2279" s="7" t="s">
        <v>311</v>
      </c>
      <c r="L2279" s="7" t="s">
        <v>18</v>
      </c>
      <c r="M2279" s="8" t="s">
        <v>228</v>
      </c>
    </row>
    <row r="2280" spans="1:13">
      <c r="A2280" s="1">
        <v>2279</v>
      </c>
      <c r="B2280" s="1" t="str">
        <f t="shared" si="35"/>
        <v>13</v>
      </c>
      <c r="C2280" s="2">
        <v>5713403146</v>
      </c>
      <c r="D2280" s="4" t="s">
        <v>120</v>
      </c>
      <c r="E2280" s="5" t="s">
        <v>812</v>
      </c>
      <c r="F2280" s="6" t="s">
        <v>4193</v>
      </c>
      <c r="G2280" s="7" t="s">
        <v>119</v>
      </c>
      <c r="H2280" s="7" t="s">
        <v>290</v>
      </c>
      <c r="I2280" s="7"/>
      <c r="J2280" s="7" t="s">
        <v>311</v>
      </c>
      <c r="K2280" s="7" t="s">
        <v>311</v>
      </c>
      <c r="L2280" s="7" t="s">
        <v>18</v>
      </c>
      <c r="M2280" s="8" t="s">
        <v>5463</v>
      </c>
    </row>
    <row r="2281" spans="1:13">
      <c r="A2281" s="1">
        <v>2280</v>
      </c>
      <c r="B2281" s="1" t="str">
        <f t="shared" si="35"/>
        <v>13</v>
      </c>
      <c r="C2281" s="2">
        <v>5713403184</v>
      </c>
      <c r="D2281" s="4" t="s">
        <v>120</v>
      </c>
      <c r="E2281" s="5" t="s">
        <v>813</v>
      </c>
      <c r="F2281" s="6" t="s">
        <v>4194</v>
      </c>
      <c r="G2281" s="7" t="s">
        <v>119</v>
      </c>
      <c r="H2281" s="7" t="s">
        <v>290</v>
      </c>
      <c r="I2281" s="7"/>
      <c r="J2281" s="7" t="s">
        <v>311</v>
      </c>
      <c r="K2281" s="7" t="s">
        <v>311</v>
      </c>
      <c r="L2281" s="7" t="s">
        <v>18</v>
      </c>
      <c r="M2281" s="8" t="s">
        <v>5463</v>
      </c>
    </row>
    <row r="2282" spans="1:13">
      <c r="A2282" s="1">
        <v>2281</v>
      </c>
      <c r="B2282" s="1" t="str">
        <f t="shared" si="35"/>
        <v>13</v>
      </c>
      <c r="C2282" s="2">
        <v>5713403227</v>
      </c>
      <c r="D2282" s="4" t="s">
        <v>120</v>
      </c>
      <c r="E2282" s="5" t="s">
        <v>682</v>
      </c>
      <c r="F2282" s="6" t="s">
        <v>4195</v>
      </c>
      <c r="G2282" s="7" t="s">
        <v>119</v>
      </c>
      <c r="H2282" s="7" t="s">
        <v>622</v>
      </c>
      <c r="I2282" s="7"/>
      <c r="J2282" s="7" t="s">
        <v>311</v>
      </c>
      <c r="K2282" s="7" t="s">
        <v>311</v>
      </c>
      <c r="L2282" s="7" t="s">
        <v>18</v>
      </c>
      <c r="M2282" s="8" t="s">
        <v>5463</v>
      </c>
    </row>
    <row r="2283" spans="1:13">
      <c r="A2283" s="1">
        <v>2282</v>
      </c>
      <c r="B2283" s="1" t="str">
        <f t="shared" si="35"/>
        <v>13</v>
      </c>
      <c r="C2283" s="2">
        <v>5713403249</v>
      </c>
      <c r="D2283" s="4" t="s">
        <v>121</v>
      </c>
      <c r="E2283" s="5" t="s">
        <v>4196</v>
      </c>
      <c r="F2283" s="6" t="s">
        <v>4197</v>
      </c>
      <c r="G2283" s="7" t="s">
        <v>119</v>
      </c>
      <c r="H2283" s="7" t="s">
        <v>234</v>
      </c>
      <c r="I2283" s="7"/>
      <c r="J2283" s="7" t="s">
        <v>311</v>
      </c>
      <c r="K2283" s="7" t="s">
        <v>311</v>
      </c>
      <c r="L2283" s="7" t="s">
        <v>18</v>
      </c>
      <c r="M2283" s="8" t="s">
        <v>5463</v>
      </c>
    </row>
    <row r="2284" spans="1:13">
      <c r="A2284" s="1">
        <v>2283</v>
      </c>
      <c r="B2284" s="1" t="str">
        <f t="shared" si="35"/>
        <v>13</v>
      </c>
      <c r="C2284" s="2">
        <v>5713403308</v>
      </c>
      <c r="D2284" s="4" t="s">
        <v>121</v>
      </c>
      <c r="E2284" s="5" t="s">
        <v>4198</v>
      </c>
      <c r="F2284" s="6" t="s">
        <v>4199</v>
      </c>
      <c r="G2284" s="7" t="s">
        <v>119</v>
      </c>
      <c r="H2284" s="7" t="s">
        <v>293</v>
      </c>
      <c r="I2284" s="7"/>
      <c r="J2284" s="7" t="s">
        <v>311</v>
      </c>
      <c r="K2284" s="7" t="s">
        <v>311</v>
      </c>
      <c r="L2284" s="7" t="s">
        <v>18</v>
      </c>
      <c r="M2284" s="8" t="s">
        <v>5463</v>
      </c>
    </row>
    <row r="2285" spans="1:13">
      <c r="A2285" s="1">
        <v>2284</v>
      </c>
      <c r="B2285" s="1" t="str">
        <f t="shared" si="35"/>
        <v>13</v>
      </c>
      <c r="C2285" s="2">
        <v>5713404855</v>
      </c>
      <c r="D2285" s="4" t="s">
        <v>120</v>
      </c>
      <c r="E2285" s="5" t="s">
        <v>410</v>
      </c>
      <c r="F2285" s="6" t="s">
        <v>4200</v>
      </c>
      <c r="G2285" s="7" t="s">
        <v>119</v>
      </c>
      <c r="H2285" s="7" t="s">
        <v>290</v>
      </c>
      <c r="I2285" s="7"/>
      <c r="J2285" s="7" t="s">
        <v>311</v>
      </c>
      <c r="K2285" s="7" t="s">
        <v>311</v>
      </c>
      <c r="L2285" s="7" t="s">
        <v>18</v>
      </c>
      <c r="M2285" s="8" t="s">
        <v>5463</v>
      </c>
    </row>
    <row r="2286" spans="1:13">
      <c r="A2286" s="1">
        <v>2285</v>
      </c>
      <c r="B2286" s="1" t="str">
        <f t="shared" si="35"/>
        <v>13</v>
      </c>
      <c r="C2286" s="2">
        <v>5713404866</v>
      </c>
      <c r="D2286" s="4" t="s">
        <v>121</v>
      </c>
      <c r="E2286" s="5" t="s">
        <v>4201</v>
      </c>
      <c r="F2286" s="6" t="s">
        <v>4202</v>
      </c>
      <c r="G2286" s="7" t="s">
        <v>119</v>
      </c>
      <c r="H2286" s="7" t="s">
        <v>293</v>
      </c>
      <c r="I2286" s="7"/>
      <c r="J2286" s="7" t="s">
        <v>311</v>
      </c>
      <c r="K2286" s="7" t="s">
        <v>311</v>
      </c>
      <c r="L2286" s="7" t="s">
        <v>18</v>
      </c>
      <c r="M2286" s="8" t="s">
        <v>5463</v>
      </c>
    </row>
    <row r="2287" spans="1:13">
      <c r="A2287" s="1">
        <v>2286</v>
      </c>
      <c r="B2287" s="1" t="str">
        <f t="shared" si="35"/>
        <v>13</v>
      </c>
      <c r="C2287" s="2">
        <v>5713404936</v>
      </c>
      <c r="D2287" s="4" t="s">
        <v>121</v>
      </c>
      <c r="E2287" s="5" t="s">
        <v>683</v>
      </c>
      <c r="F2287" s="6" t="s">
        <v>820</v>
      </c>
      <c r="G2287" s="7" t="s">
        <v>119</v>
      </c>
      <c r="H2287" s="7" t="s">
        <v>236</v>
      </c>
      <c r="I2287" s="7"/>
      <c r="J2287" s="7" t="s">
        <v>311</v>
      </c>
      <c r="K2287" s="7" t="s">
        <v>311</v>
      </c>
      <c r="L2287" s="7" t="s">
        <v>18</v>
      </c>
      <c r="M2287" s="8" t="s">
        <v>5463</v>
      </c>
    </row>
    <row r="2288" spans="1:13">
      <c r="A2288" s="1">
        <v>2287</v>
      </c>
      <c r="B2288" s="1" t="str">
        <f t="shared" si="35"/>
        <v>13</v>
      </c>
      <c r="C2288" s="2">
        <v>5713404976</v>
      </c>
      <c r="D2288" s="4" t="s">
        <v>120</v>
      </c>
      <c r="E2288" s="5" t="s">
        <v>412</v>
      </c>
      <c r="F2288" s="6" t="s">
        <v>4203</v>
      </c>
      <c r="G2288" s="7" t="s">
        <v>119</v>
      </c>
      <c r="H2288" s="7" t="s">
        <v>236</v>
      </c>
      <c r="I2288" s="7"/>
      <c r="J2288" s="7" t="s">
        <v>311</v>
      </c>
      <c r="K2288" s="7" t="s">
        <v>311</v>
      </c>
      <c r="L2288" s="7" t="s">
        <v>18</v>
      </c>
      <c r="M2288" s="8" t="s">
        <v>5463</v>
      </c>
    </row>
    <row r="2289" spans="1:13">
      <c r="A2289" s="1">
        <v>2288</v>
      </c>
      <c r="B2289" s="1" t="str">
        <f t="shared" si="35"/>
        <v>13</v>
      </c>
      <c r="C2289" s="2">
        <v>5713403429</v>
      </c>
      <c r="D2289" s="4" t="s">
        <v>120</v>
      </c>
      <c r="E2289" s="5" t="s">
        <v>4204</v>
      </c>
      <c r="F2289" s="6" t="s">
        <v>4205</v>
      </c>
      <c r="G2289" s="7" t="s">
        <v>119</v>
      </c>
      <c r="H2289" s="7" t="s">
        <v>234</v>
      </c>
      <c r="I2289" s="7"/>
      <c r="J2289" s="7" t="s">
        <v>311</v>
      </c>
      <c r="K2289" s="7" t="s">
        <v>311</v>
      </c>
      <c r="L2289" s="7" t="s">
        <v>18</v>
      </c>
      <c r="M2289" s="8" t="s">
        <v>5463</v>
      </c>
    </row>
    <row r="2290" spans="1:13">
      <c r="A2290" s="1">
        <v>2289</v>
      </c>
      <c r="B2290" s="1" t="str">
        <f t="shared" si="35"/>
        <v>13</v>
      </c>
      <c r="C2290" s="2">
        <v>5713403450</v>
      </c>
      <c r="D2290" s="4" t="s">
        <v>121</v>
      </c>
      <c r="E2290" s="5" t="s">
        <v>817</v>
      </c>
      <c r="F2290" s="6" t="s">
        <v>4206</v>
      </c>
      <c r="G2290" s="7" t="s">
        <v>119</v>
      </c>
      <c r="H2290" s="7" t="s">
        <v>234</v>
      </c>
      <c r="I2290" s="7"/>
      <c r="J2290" s="7" t="s">
        <v>311</v>
      </c>
      <c r="K2290" s="7" t="s">
        <v>311</v>
      </c>
      <c r="L2290" s="7" t="s">
        <v>18</v>
      </c>
      <c r="M2290" s="8" t="s">
        <v>5463</v>
      </c>
    </row>
    <row r="2291" spans="1:13">
      <c r="A2291" s="1">
        <v>2290</v>
      </c>
      <c r="B2291" s="1" t="str">
        <f t="shared" si="35"/>
        <v>13</v>
      </c>
      <c r="C2291" s="2">
        <v>5713403461</v>
      </c>
      <c r="D2291" s="4" t="s">
        <v>120</v>
      </c>
      <c r="E2291" s="5" t="s">
        <v>4207</v>
      </c>
      <c r="F2291" s="6" t="s">
        <v>4208</v>
      </c>
      <c r="G2291" s="7" t="s">
        <v>119</v>
      </c>
      <c r="H2291" s="7" t="s">
        <v>290</v>
      </c>
      <c r="I2291" s="7"/>
      <c r="J2291" s="7" t="s">
        <v>311</v>
      </c>
      <c r="K2291" s="7" t="s">
        <v>311</v>
      </c>
      <c r="L2291" s="7" t="s">
        <v>18</v>
      </c>
      <c r="M2291" s="8" t="s">
        <v>5463</v>
      </c>
    </row>
    <row r="2292" spans="1:13">
      <c r="A2292" s="1">
        <v>2291</v>
      </c>
      <c r="B2292" s="1" t="str">
        <f t="shared" si="35"/>
        <v>13</v>
      </c>
      <c r="C2292" s="2">
        <v>5713403504</v>
      </c>
      <c r="D2292" s="4" t="s">
        <v>120</v>
      </c>
      <c r="E2292" s="5" t="s">
        <v>779</v>
      </c>
      <c r="F2292" s="6" t="s">
        <v>4209</v>
      </c>
      <c r="G2292" s="7" t="s">
        <v>119</v>
      </c>
      <c r="H2292" s="7" t="s">
        <v>234</v>
      </c>
      <c r="I2292" s="7"/>
      <c r="J2292" s="7" t="s">
        <v>311</v>
      </c>
      <c r="K2292" s="7" t="s">
        <v>311</v>
      </c>
      <c r="L2292" s="7" t="s">
        <v>18</v>
      </c>
      <c r="M2292" s="8" t="s">
        <v>5463</v>
      </c>
    </row>
    <row r="2293" spans="1:13">
      <c r="A2293" s="1">
        <v>2292</v>
      </c>
      <c r="B2293" s="1" t="str">
        <f t="shared" si="35"/>
        <v>13</v>
      </c>
      <c r="C2293" s="2">
        <v>5713400967</v>
      </c>
      <c r="D2293" s="4" t="s">
        <v>121</v>
      </c>
      <c r="E2293" s="5" t="s">
        <v>751</v>
      </c>
      <c r="F2293" s="6" t="s">
        <v>859</v>
      </c>
      <c r="G2293" s="7" t="s">
        <v>119</v>
      </c>
      <c r="H2293" s="7" t="s">
        <v>290</v>
      </c>
      <c r="I2293" s="7"/>
      <c r="J2293" s="7" t="s">
        <v>311</v>
      </c>
      <c r="K2293" s="7" t="s">
        <v>311</v>
      </c>
      <c r="L2293" s="7" t="s">
        <v>18</v>
      </c>
      <c r="M2293" s="8" t="s">
        <v>5463</v>
      </c>
    </row>
    <row r="2294" spans="1:13">
      <c r="A2294" s="1">
        <v>2293</v>
      </c>
      <c r="B2294" s="1" t="str">
        <f t="shared" si="35"/>
        <v>13</v>
      </c>
      <c r="C2294" s="2">
        <v>5713400992</v>
      </c>
      <c r="D2294" s="4" t="s">
        <v>120</v>
      </c>
      <c r="E2294" s="5" t="s">
        <v>557</v>
      </c>
      <c r="F2294" s="6" t="s">
        <v>4210</v>
      </c>
      <c r="G2294" s="7" t="s">
        <v>119</v>
      </c>
      <c r="H2294" s="7" t="s">
        <v>236</v>
      </c>
      <c r="I2294" s="7"/>
      <c r="J2294" s="7" t="s">
        <v>311</v>
      </c>
      <c r="K2294" s="7" t="s">
        <v>311</v>
      </c>
      <c r="L2294" s="7" t="s">
        <v>18</v>
      </c>
      <c r="M2294" s="8" t="s">
        <v>5463</v>
      </c>
    </row>
    <row r="2295" spans="1:13">
      <c r="A2295" s="1">
        <v>2294</v>
      </c>
      <c r="B2295" s="1" t="str">
        <f t="shared" si="35"/>
        <v>13</v>
      </c>
      <c r="C2295" s="2">
        <v>5713401012</v>
      </c>
      <c r="D2295" s="4" t="s">
        <v>121</v>
      </c>
      <c r="E2295" s="5" t="s">
        <v>4211</v>
      </c>
      <c r="F2295" s="6" t="s">
        <v>4212</v>
      </c>
      <c r="G2295" s="7" t="s">
        <v>119</v>
      </c>
      <c r="H2295" s="7" t="s">
        <v>290</v>
      </c>
      <c r="I2295" s="7"/>
      <c r="J2295" s="7" t="s">
        <v>311</v>
      </c>
      <c r="K2295" s="7" t="s">
        <v>311</v>
      </c>
      <c r="L2295" s="7" t="s">
        <v>18</v>
      </c>
      <c r="M2295" s="8" t="s">
        <v>5463</v>
      </c>
    </row>
    <row r="2296" spans="1:13">
      <c r="A2296" s="1">
        <v>2295</v>
      </c>
      <c r="B2296" s="1" t="str">
        <f t="shared" si="35"/>
        <v>13</v>
      </c>
      <c r="C2296" s="2">
        <v>5713401047</v>
      </c>
      <c r="D2296" s="4" t="s">
        <v>121</v>
      </c>
      <c r="E2296" s="5" t="s">
        <v>3487</v>
      </c>
      <c r="F2296" s="6" t="s">
        <v>4213</v>
      </c>
      <c r="G2296" s="7" t="s">
        <v>119</v>
      </c>
      <c r="H2296" s="7" t="s">
        <v>290</v>
      </c>
      <c r="I2296" s="7"/>
      <c r="J2296" s="7" t="s">
        <v>311</v>
      </c>
      <c r="K2296" s="7" t="s">
        <v>311</v>
      </c>
      <c r="L2296" s="7" t="s">
        <v>18</v>
      </c>
      <c r="M2296" s="8" t="s">
        <v>5463</v>
      </c>
    </row>
    <row r="2297" spans="1:13">
      <c r="A2297" s="1">
        <v>2296</v>
      </c>
      <c r="B2297" s="1" t="str">
        <f t="shared" si="35"/>
        <v>13</v>
      </c>
      <c r="C2297" s="2">
        <v>5713401126</v>
      </c>
      <c r="D2297" s="4" t="s">
        <v>120</v>
      </c>
      <c r="E2297" s="5" t="s">
        <v>4214</v>
      </c>
      <c r="F2297" s="6" t="s">
        <v>4215</v>
      </c>
      <c r="G2297" s="7" t="s">
        <v>119</v>
      </c>
      <c r="H2297" s="7" t="s">
        <v>293</v>
      </c>
      <c r="I2297" s="7"/>
      <c r="J2297" s="7" t="s">
        <v>311</v>
      </c>
      <c r="K2297" s="7" t="s">
        <v>311</v>
      </c>
      <c r="L2297" s="7" t="s">
        <v>18</v>
      </c>
      <c r="M2297" s="8" t="s">
        <v>5463</v>
      </c>
    </row>
    <row r="2298" spans="1:13">
      <c r="A2298" s="1">
        <v>2297</v>
      </c>
      <c r="B2298" s="1" t="str">
        <f t="shared" si="35"/>
        <v>13</v>
      </c>
      <c r="C2298" s="2">
        <v>5713401148</v>
      </c>
      <c r="D2298" s="4" t="s">
        <v>121</v>
      </c>
      <c r="E2298" s="5" t="s">
        <v>974</v>
      </c>
      <c r="F2298" s="6" t="s">
        <v>260</v>
      </c>
      <c r="G2298" s="7" t="s">
        <v>119</v>
      </c>
      <c r="H2298" s="7" t="s">
        <v>293</v>
      </c>
      <c r="I2298" s="7"/>
      <c r="J2298" s="7" t="s">
        <v>311</v>
      </c>
      <c r="K2298" s="7" t="s">
        <v>311</v>
      </c>
      <c r="L2298" s="7" t="s">
        <v>18</v>
      </c>
      <c r="M2298" s="8" t="s">
        <v>5463</v>
      </c>
    </row>
    <row r="2299" spans="1:13">
      <c r="A2299" s="1">
        <v>2298</v>
      </c>
      <c r="B2299" s="1" t="str">
        <f t="shared" si="35"/>
        <v>13</v>
      </c>
      <c r="C2299" s="2">
        <v>5713401913</v>
      </c>
      <c r="D2299" s="4" t="s">
        <v>121</v>
      </c>
      <c r="E2299" s="5" t="s">
        <v>446</v>
      </c>
      <c r="F2299" s="6" t="s">
        <v>4216</v>
      </c>
      <c r="G2299" s="7" t="s">
        <v>119</v>
      </c>
      <c r="H2299" s="7" t="s">
        <v>234</v>
      </c>
      <c r="I2299" s="7"/>
      <c r="J2299" s="7" t="s">
        <v>311</v>
      </c>
      <c r="K2299" s="7" t="s">
        <v>311</v>
      </c>
      <c r="L2299" s="7" t="s">
        <v>18</v>
      </c>
      <c r="M2299" s="8" t="s">
        <v>5463</v>
      </c>
    </row>
    <row r="2300" spans="1:13">
      <c r="A2300" s="1">
        <v>2299</v>
      </c>
      <c r="B2300" s="1" t="str">
        <f t="shared" si="35"/>
        <v>13</v>
      </c>
      <c r="C2300" s="2">
        <v>5713401926</v>
      </c>
      <c r="D2300" s="4" t="s">
        <v>121</v>
      </c>
      <c r="E2300" s="5" t="s">
        <v>446</v>
      </c>
      <c r="F2300" s="6" t="s">
        <v>4217</v>
      </c>
      <c r="G2300" s="7" t="s">
        <v>119</v>
      </c>
      <c r="H2300" s="7" t="s">
        <v>290</v>
      </c>
      <c r="I2300" s="7"/>
      <c r="J2300" s="7" t="s">
        <v>311</v>
      </c>
      <c r="K2300" s="7" t="s">
        <v>311</v>
      </c>
      <c r="L2300" s="7" t="s">
        <v>18</v>
      </c>
      <c r="M2300" s="8" t="s">
        <v>5463</v>
      </c>
    </row>
    <row r="2301" spans="1:13">
      <c r="A2301" s="1">
        <v>2300</v>
      </c>
      <c r="B2301" s="1" t="str">
        <f t="shared" si="35"/>
        <v>13</v>
      </c>
      <c r="C2301" s="2">
        <v>5713401957</v>
      </c>
      <c r="D2301" s="4" t="s">
        <v>120</v>
      </c>
      <c r="E2301" s="5" t="s">
        <v>412</v>
      </c>
      <c r="F2301" s="6" t="s">
        <v>4218</v>
      </c>
      <c r="G2301" s="7" t="s">
        <v>119</v>
      </c>
      <c r="H2301" s="7" t="s">
        <v>293</v>
      </c>
      <c r="I2301" s="7"/>
      <c r="J2301" s="7" t="s">
        <v>311</v>
      </c>
      <c r="K2301" s="7" t="s">
        <v>311</v>
      </c>
      <c r="L2301" s="7" t="s">
        <v>18</v>
      </c>
      <c r="M2301" s="8" t="s">
        <v>5463</v>
      </c>
    </row>
    <row r="2302" spans="1:13">
      <c r="A2302" s="1">
        <v>2301</v>
      </c>
      <c r="B2302" s="1" t="str">
        <f t="shared" si="35"/>
        <v>13</v>
      </c>
      <c r="C2302" s="2">
        <v>5713402004</v>
      </c>
      <c r="D2302" s="4" t="s">
        <v>120</v>
      </c>
      <c r="E2302" s="5" t="s">
        <v>4219</v>
      </c>
      <c r="F2302" s="6" t="s">
        <v>4220</v>
      </c>
      <c r="G2302" s="7" t="s">
        <v>119</v>
      </c>
      <c r="H2302" s="7" t="s">
        <v>293</v>
      </c>
      <c r="I2302" s="7"/>
      <c r="J2302" s="7" t="s">
        <v>311</v>
      </c>
      <c r="K2302" s="7" t="s">
        <v>311</v>
      </c>
      <c r="L2302" s="7" t="s">
        <v>18</v>
      </c>
      <c r="M2302" s="8" t="s">
        <v>5463</v>
      </c>
    </row>
    <row r="2303" spans="1:13">
      <c r="A2303" s="1">
        <v>2302</v>
      </c>
      <c r="B2303" s="1" t="str">
        <f t="shared" si="35"/>
        <v>13</v>
      </c>
      <c r="C2303" s="2">
        <v>5713402015</v>
      </c>
      <c r="D2303" s="4" t="s">
        <v>120</v>
      </c>
      <c r="E2303" s="5" t="s">
        <v>4221</v>
      </c>
      <c r="F2303" s="6" t="s">
        <v>3300</v>
      </c>
      <c r="G2303" s="7" t="s">
        <v>119</v>
      </c>
      <c r="H2303" s="7" t="s">
        <v>290</v>
      </c>
      <c r="I2303" s="7"/>
      <c r="J2303" s="7" t="s">
        <v>311</v>
      </c>
      <c r="K2303" s="7" t="s">
        <v>311</v>
      </c>
      <c r="L2303" s="7" t="s">
        <v>18</v>
      </c>
      <c r="M2303" s="8" t="s">
        <v>5463</v>
      </c>
    </row>
    <row r="2304" spans="1:13">
      <c r="A2304" s="1">
        <v>2303</v>
      </c>
      <c r="B2304" s="1" t="str">
        <f t="shared" si="35"/>
        <v>13</v>
      </c>
      <c r="C2304" s="2">
        <v>5713401193</v>
      </c>
      <c r="D2304" s="4" t="s">
        <v>121</v>
      </c>
      <c r="E2304" s="5" t="s">
        <v>741</v>
      </c>
      <c r="F2304" s="6" t="s">
        <v>4222</v>
      </c>
      <c r="G2304" s="7" t="s">
        <v>119</v>
      </c>
      <c r="H2304" s="7" t="s">
        <v>290</v>
      </c>
      <c r="I2304" s="7"/>
      <c r="J2304" s="7" t="s">
        <v>311</v>
      </c>
      <c r="K2304" s="7" t="s">
        <v>311</v>
      </c>
      <c r="L2304" s="7" t="s">
        <v>18</v>
      </c>
      <c r="M2304" s="8" t="s">
        <v>5463</v>
      </c>
    </row>
    <row r="2305" spans="1:13">
      <c r="A2305" s="1">
        <v>2304</v>
      </c>
      <c r="B2305" s="1" t="str">
        <f t="shared" si="35"/>
        <v>13</v>
      </c>
      <c r="C2305" s="2">
        <v>5713401234</v>
      </c>
      <c r="D2305" s="4" t="s">
        <v>120</v>
      </c>
      <c r="E2305" s="5" t="s">
        <v>4223</v>
      </c>
      <c r="F2305" s="6" t="s">
        <v>4224</v>
      </c>
      <c r="G2305" s="7" t="s">
        <v>119</v>
      </c>
      <c r="H2305" s="7" t="s">
        <v>290</v>
      </c>
      <c r="I2305" s="7"/>
      <c r="J2305" s="7" t="s">
        <v>311</v>
      </c>
      <c r="K2305" s="7" t="s">
        <v>311</v>
      </c>
      <c r="L2305" s="7" t="s">
        <v>18</v>
      </c>
      <c r="M2305" s="8" t="s">
        <v>5463</v>
      </c>
    </row>
    <row r="2306" spans="1:13">
      <c r="A2306" s="1">
        <v>2305</v>
      </c>
      <c r="B2306" s="1" t="str">
        <f t="shared" si="35"/>
        <v>13</v>
      </c>
      <c r="C2306" s="2">
        <v>5713401261</v>
      </c>
      <c r="D2306" s="4" t="s">
        <v>120</v>
      </c>
      <c r="E2306" s="5" t="s">
        <v>4225</v>
      </c>
      <c r="F2306" s="6" t="s">
        <v>4226</v>
      </c>
      <c r="G2306" s="7" t="s">
        <v>119</v>
      </c>
      <c r="H2306" s="7" t="s">
        <v>234</v>
      </c>
      <c r="I2306" s="7"/>
      <c r="J2306" s="7" t="s">
        <v>311</v>
      </c>
      <c r="K2306" s="7" t="s">
        <v>311</v>
      </c>
      <c r="L2306" s="7" t="s">
        <v>18</v>
      </c>
      <c r="M2306" s="8" t="s">
        <v>5463</v>
      </c>
    </row>
    <row r="2307" spans="1:13">
      <c r="A2307" s="1">
        <v>2306</v>
      </c>
      <c r="B2307" s="1" t="str">
        <f t="shared" ref="B2307:B2370" si="36">MID(C2307,3,2)</f>
        <v>13</v>
      </c>
      <c r="C2307" s="2">
        <v>5713401274</v>
      </c>
      <c r="D2307" s="4" t="s">
        <v>120</v>
      </c>
      <c r="E2307" s="5" t="s">
        <v>317</v>
      </c>
      <c r="F2307" s="6" t="s">
        <v>4227</v>
      </c>
      <c r="G2307" s="7" t="s">
        <v>119</v>
      </c>
      <c r="H2307" s="7" t="s">
        <v>293</v>
      </c>
      <c r="I2307" s="7"/>
      <c r="J2307" s="7" t="s">
        <v>311</v>
      </c>
      <c r="K2307" s="7" t="s">
        <v>311</v>
      </c>
      <c r="L2307" s="7" t="s">
        <v>18</v>
      </c>
      <c r="M2307" s="8" t="s">
        <v>5463</v>
      </c>
    </row>
    <row r="2308" spans="1:13">
      <c r="A2308" s="1">
        <v>2307</v>
      </c>
      <c r="B2308" s="1" t="str">
        <f t="shared" si="36"/>
        <v>13</v>
      </c>
      <c r="C2308" s="2">
        <v>5713401311</v>
      </c>
      <c r="D2308" s="4" t="s">
        <v>121</v>
      </c>
      <c r="E2308" s="5" t="s">
        <v>4228</v>
      </c>
      <c r="F2308" s="6" t="s">
        <v>4229</v>
      </c>
      <c r="G2308" s="7" t="s">
        <v>119</v>
      </c>
      <c r="H2308" s="7" t="s">
        <v>622</v>
      </c>
      <c r="I2308" s="7"/>
      <c r="J2308" s="7" t="s">
        <v>311</v>
      </c>
      <c r="K2308" s="7" t="s">
        <v>311</v>
      </c>
      <c r="L2308" s="7" t="s">
        <v>18</v>
      </c>
      <c r="M2308" s="8" t="s">
        <v>5463</v>
      </c>
    </row>
    <row r="2309" spans="1:13">
      <c r="A2309" s="1">
        <v>2308</v>
      </c>
      <c r="B2309" s="1" t="str">
        <f t="shared" si="36"/>
        <v>13</v>
      </c>
      <c r="C2309" s="2">
        <v>5713401324</v>
      </c>
      <c r="D2309" s="4" t="s">
        <v>121</v>
      </c>
      <c r="E2309" s="5" t="s">
        <v>4230</v>
      </c>
      <c r="F2309" s="6" t="s">
        <v>4231</v>
      </c>
      <c r="G2309" s="7" t="s">
        <v>119</v>
      </c>
      <c r="H2309" s="7" t="s">
        <v>234</v>
      </c>
      <c r="I2309" s="7"/>
      <c r="J2309" s="7" t="s">
        <v>311</v>
      </c>
      <c r="K2309" s="7" t="s">
        <v>311</v>
      </c>
      <c r="L2309" s="7" t="s">
        <v>18</v>
      </c>
      <c r="M2309" s="8" t="s">
        <v>5463</v>
      </c>
    </row>
    <row r="2310" spans="1:13">
      <c r="A2310" s="1">
        <v>2309</v>
      </c>
      <c r="B2310" s="1" t="str">
        <f t="shared" si="36"/>
        <v>13</v>
      </c>
      <c r="C2310" s="2">
        <v>5713401366</v>
      </c>
      <c r="D2310" s="4" t="s">
        <v>121</v>
      </c>
      <c r="E2310" s="5" t="s">
        <v>4232</v>
      </c>
      <c r="F2310" s="6" t="s">
        <v>4233</v>
      </c>
      <c r="G2310" s="7" t="s">
        <v>119</v>
      </c>
      <c r="H2310" s="7" t="s">
        <v>293</v>
      </c>
      <c r="I2310" s="7"/>
      <c r="J2310" s="7" t="s">
        <v>311</v>
      </c>
      <c r="K2310" s="7" t="s">
        <v>311</v>
      </c>
      <c r="L2310" s="7" t="s">
        <v>18</v>
      </c>
      <c r="M2310" s="8" t="s">
        <v>5463</v>
      </c>
    </row>
    <row r="2311" spans="1:13">
      <c r="A2311" s="1">
        <v>2310</v>
      </c>
      <c r="B2311" s="1" t="str">
        <f t="shared" si="36"/>
        <v>13</v>
      </c>
      <c r="C2311" s="2">
        <v>5713400323</v>
      </c>
      <c r="D2311" s="4" t="s">
        <v>121</v>
      </c>
      <c r="E2311" s="5" t="s">
        <v>1254</v>
      </c>
      <c r="F2311" s="6" t="s">
        <v>181</v>
      </c>
      <c r="G2311" s="7" t="s">
        <v>119</v>
      </c>
      <c r="H2311" s="7" t="s">
        <v>236</v>
      </c>
      <c r="I2311" s="7"/>
      <c r="J2311" s="7" t="s">
        <v>311</v>
      </c>
      <c r="K2311" s="7" t="s">
        <v>311</v>
      </c>
      <c r="L2311" s="7" t="s">
        <v>18</v>
      </c>
      <c r="M2311" s="8" t="s">
        <v>5463</v>
      </c>
    </row>
    <row r="2312" spans="1:13">
      <c r="A2312" s="1">
        <v>2311</v>
      </c>
      <c r="B2312" s="1" t="str">
        <f t="shared" si="36"/>
        <v>13</v>
      </c>
      <c r="C2312" s="2">
        <v>5713400383</v>
      </c>
      <c r="D2312" s="4" t="s">
        <v>120</v>
      </c>
      <c r="E2312" s="5" t="s">
        <v>4234</v>
      </c>
      <c r="F2312" s="6" t="s">
        <v>4235</v>
      </c>
      <c r="G2312" s="7" t="s">
        <v>119</v>
      </c>
      <c r="H2312" s="7" t="s">
        <v>290</v>
      </c>
      <c r="I2312" s="7"/>
      <c r="J2312" s="7" t="s">
        <v>311</v>
      </c>
      <c r="K2312" s="7" t="s">
        <v>311</v>
      </c>
      <c r="L2312" s="7" t="s">
        <v>18</v>
      </c>
      <c r="M2312" s="8" t="s">
        <v>5463</v>
      </c>
    </row>
    <row r="2313" spans="1:13">
      <c r="A2313" s="1">
        <v>2312</v>
      </c>
      <c r="B2313" s="1" t="str">
        <f t="shared" si="36"/>
        <v>13</v>
      </c>
      <c r="C2313" s="2">
        <v>5713400406</v>
      </c>
      <c r="D2313" s="4" t="s">
        <v>121</v>
      </c>
      <c r="E2313" s="5" t="s">
        <v>725</v>
      </c>
      <c r="F2313" s="6" t="s">
        <v>4236</v>
      </c>
      <c r="G2313" s="7" t="s">
        <v>119</v>
      </c>
      <c r="H2313" s="7" t="s">
        <v>293</v>
      </c>
      <c r="I2313" s="7"/>
      <c r="J2313" s="7" t="s">
        <v>311</v>
      </c>
      <c r="K2313" s="7" t="s">
        <v>311</v>
      </c>
      <c r="L2313" s="7" t="s">
        <v>18</v>
      </c>
      <c r="M2313" s="8" t="s">
        <v>5463</v>
      </c>
    </row>
    <row r="2314" spans="1:13">
      <c r="A2314" s="1">
        <v>2313</v>
      </c>
      <c r="B2314" s="1" t="str">
        <f t="shared" si="36"/>
        <v>13</v>
      </c>
      <c r="C2314" s="2">
        <v>5713400417</v>
      </c>
      <c r="D2314" s="4" t="s">
        <v>121</v>
      </c>
      <c r="E2314" s="5" t="s">
        <v>527</v>
      </c>
      <c r="F2314" s="6" t="s">
        <v>4237</v>
      </c>
      <c r="G2314" s="7" t="s">
        <v>119</v>
      </c>
      <c r="H2314" s="7" t="s">
        <v>293</v>
      </c>
      <c r="I2314" s="7"/>
      <c r="J2314" s="7" t="s">
        <v>311</v>
      </c>
      <c r="K2314" s="7" t="s">
        <v>311</v>
      </c>
      <c r="L2314" s="7" t="s">
        <v>18</v>
      </c>
      <c r="M2314" s="8" t="s">
        <v>5463</v>
      </c>
    </row>
    <row r="2315" spans="1:13">
      <c r="A2315" s="1">
        <v>2314</v>
      </c>
      <c r="B2315" s="1" t="str">
        <f t="shared" si="36"/>
        <v>13</v>
      </c>
      <c r="C2315" s="2">
        <v>5713400451</v>
      </c>
      <c r="D2315" s="4" t="s">
        <v>121</v>
      </c>
      <c r="E2315" s="5" t="s">
        <v>4238</v>
      </c>
      <c r="F2315" s="6" t="s">
        <v>1003</v>
      </c>
      <c r="G2315" s="7" t="s">
        <v>119</v>
      </c>
      <c r="H2315" s="7" t="s">
        <v>290</v>
      </c>
      <c r="I2315" s="7"/>
      <c r="J2315" s="7" t="s">
        <v>311</v>
      </c>
      <c r="K2315" s="7" t="s">
        <v>311</v>
      </c>
      <c r="L2315" s="7" t="s">
        <v>18</v>
      </c>
      <c r="M2315" s="8" t="s">
        <v>5463</v>
      </c>
    </row>
    <row r="2316" spans="1:13">
      <c r="A2316" s="1">
        <v>2315</v>
      </c>
      <c r="B2316" s="1" t="str">
        <f t="shared" si="36"/>
        <v>13</v>
      </c>
      <c r="C2316" s="2">
        <v>5713400480</v>
      </c>
      <c r="D2316" s="4" t="s">
        <v>121</v>
      </c>
      <c r="E2316" s="5" t="s">
        <v>4239</v>
      </c>
      <c r="F2316" s="6" t="s">
        <v>4240</v>
      </c>
      <c r="G2316" s="7" t="s">
        <v>119</v>
      </c>
      <c r="H2316" s="7" t="s">
        <v>293</v>
      </c>
      <c r="I2316" s="7"/>
      <c r="J2316" s="7" t="s">
        <v>311</v>
      </c>
      <c r="K2316" s="7" t="s">
        <v>311</v>
      </c>
      <c r="L2316" s="7" t="s">
        <v>18</v>
      </c>
      <c r="M2316" s="8" t="s">
        <v>5463</v>
      </c>
    </row>
    <row r="2317" spans="1:13">
      <c r="A2317" s="1">
        <v>2316</v>
      </c>
      <c r="B2317" s="1" t="str">
        <f t="shared" si="36"/>
        <v>13</v>
      </c>
      <c r="C2317" s="2">
        <v>5713400497</v>
      </c>
      <c r="D2317" s="4" t="s">
        <v>121</v>
      </c>
      <c r="E2317" s="5" t="s">
        <v>126</v>
      </c>
      <c r="F2317" s="6" t="s">
        <v>654</v>
      </c>
      <c r="G2317" s="7" t="s">
        <v>119</v>
      </c>
      <c r="H2317" s="7" t="s">
        <v>234</v>
      </c>
      <c r="I2317" s="7"/>
      <c r="J2317" s="7" t="s">
        <v>311</v>
      </c>
      <c r="K2317" s="7" t="s">
        <v>311</v>
      </c>
      <c r="L2317" s="7" t="s">
        <v>18</v>
      </c>
      <c r="M2317" s="8" t="s">
        <v>5463</v>
      </c>
    </row>
    <row r="2318" spans="1:13">
      <c r="A2318" s="1">
        <v>2317</v>
      </c>
      <c r="B2318" s="1" t="str">
        <f t="shared" si="36"/>
        <v>13</v>
      </c>
      <c r="C2318" s="2">
        <v>5713400505</v>
      </c>
      <c r="D2318" s="4" t="s">
        <v>121</v>
      </c>
      <c r="E2318" s="5" t="s">
        <v>148</v>
      </c>
      <c r="F2318" s="6" t="s">
        <v>4241</v>
      </c>
      <c r="G2318" s="7" t="s">
        <v>119</v>
      </c>
      <c r="H2318" s="7" t="s">
        <v>234</v>
      </c>
      <c r="I2318" s="7"/>
      <c r="J2318" s="7" t="s">
        <v>311</v>
      </c>
      <c r="K2318" s="7" t="s">
        <v>311</v>
      </c>
      <c r="L2318" s="7" t="s">
        <v>18</v>
      </c>
      <c r="M2318" s="8" t="s">
        <v>5463</v>
      </c>
    </row>
    <row r="2319" spans="1:13">
      <c r="A2319" s="1">
        <v>2318</v>
      </c>
      <c r="B2319" s="1" t="str">
        <f t="shared" si="36"/>
        <v>13</v>
      </c>
      <c r="C2319" s="2">
        <v>5713400516</v>
      </c>
      <c r="D2319" s="4" t="s">
        <v>121</v>
      </c>
      <c r="E2319" s="5" t="s">
        <v>357</v>
      </c>
      <c r="F2319" s="6" t="s">
        <v>4242</v>
      </c>
      <c r="G2319" s="7" t="s">
        <v>119</v>
      </c>
      <c r="H2319" s="7" t="s">
        <v>290</v>
      </c>
      <c r="I2319" s="7"/>
      <c r="J2319" s="7" t="s">
        <v>311</v>
      </c>
      <c r="K2319" s="7" t="s">
        <v>311</v>
      </c>
      <c r="L2319" s="7" t="s">
        <v>18</v>
      </c>
      <c r="M2319" s="8" t="s">
        <v>5463</v>
      </c>
    </row>
    <row r="2320" spans="1:13">
      <c r="A2320" s="1">
        <v>2319</v>
      </c>
      <c r="B2320" s="1" t="str">
        <f t="shared" si="36"/>
        <v>13</v>
      </c>
      <c r="C2320" s="2">
        <v>5713400011</v>
      </c>
      <c r="D2320" s="4" t="s">
        <v>120</v>
      </c>
      <c r="E2320" s="5" t="s">
        <v>4243</v>
      </c>
      <c r="F2320" s="6" t="s">
        <v>4244</v>
      </c>
      <c r="G2320" s="7" t="s">
        <v>119</v>
      </c>
      <c r="H2320" s="7" t="s">
        <v>236</v>
      </c>
      <c r="I2320" s="7"/>
      <c r="J2320" s="7" t="s">
        <v>311</v>
      </c>
      <c r="K2320" s="7" t="s">
        <v>311</v>
      </c>
      <c r="L2320" s="7" t="s">
        <v>18</v>
      </c>
      <c r="M2320" s="8" t="s">
        <v>5463</v>
      </c>
    </row>
    <row r="2321" spans="1:13">
      <c r="A2321" s="1">
        <v>2320</v>
      </c>
      <c r="B2321" s="1" t="str">
        <f t="shared" si="36"/>
        <v>13</v>
      </c>
      <c r="C2321" s="2">
        <v>5713400079</v>
      </c>
      <c r="D2321" s="4" t="s">
        <v>120</v>
      </c>
      <c r="E2321" s="5" t="s">
        <v>257</v>
      </c>
      <c r="F2321" s="6" t="s">
        <v>4245</v>
      </c>
      <c r="G2321" s="7" t="s">
        <v>119</v>
      </c>
      <c r="H2321" s="7" t="s">
        <v>236</v>
      </c>
      <c r="I2321" s="7"/>
      <c r="J2321" s="7" t="s">
        <v>311</v>
      </c>
      <c r="K2321" s="7" t="s">
        <v>311</v>
      </c>
      <c r="L2321" s="7" t="s">
        <v>18</v>
      </c>
      <c r="M2321" s="8" t="s">
        <v>5463</v>
      </c>
    </row>
    <row r="2322" spans="1:13">
      <c r="A2322" s="1">
        <v>2321</v>
      </c>
      <c r="B2322" s="1" t="str">
        <f t="shared" si="36"/>
        <v>13</v>
      </c>
      <c r="C2322" s="2">
        <v>5713400091</v>
      </c>
      <c r="D2322" s="4" t="s">
        <v>121</v>
      </c>
      <c r="E2322" s="5" t="s">
        <v>659</v>
      </c>
      <c r="F2322" s="6" t="s">
        <v>444</v>
      </c>
      <c r="G2322" s="7" t="s">
        <v>119</v>
      </c>
      <c r="H2322" s="7" t="s">
        <v>293</v>
      </c>
      <c r="I2322" s="7"/>
      <c r="J2322" s="7" t="s">
        <v>311</v>
      </c>
      <c r="K2322" s="7" t="s">
        <v>311</v>
      </c>
      <c r="L2322" s="7" t="s">
        <v>18</v>
      </c>
      <c r="M2322" s="8" t="s">
        <v>5463</v>
      </c>
    </row>
    <row r="2323" spans="1:13">
      <c r="A2323" s="1">
        <v>2322</v>
      </c>
      <c r="B2323" s="1" t="str">
        <f t="shared" si="36"/>
        <v>13</v>
      </c>
      <c r="C2323" s="2">
        <v>5713401418</v>
      </c>
      <c r="D2323" s="4" t="s">
        <v>121</v>
      </c>
      <c r="E2323" s="5" t="s">
        <v>171</v>
      </c>
      <c r="F2323" s="6" t="s">
        <v>4246</v>
      </c>
      <c r="G2323" s="7" t="s">
        <v>119</v>
      </c>
      <c r="H2323" s="7" t="s">
        <v>295</v>
      </c>
      <c r="I2323" s="7"/>
      <c r="J2323" s="7" t="s">
        <v>311</v>
      </c>
      <c r="K2323" s="7" t="s">
        <v>311</v>
      </c>
      <c r="L2323" s="7" t="s">
        <v>18</v>
      </c>
      <c r="M2323" s="8" t="s">
        <v>5463</v>
      </c>
    </row>
    <row r="2324" spans="1:13">
      <c r="A2324" s="1">
        <v>2323</v>
      </c>
      <c r="B2324" s="1" t="str">
        <f t="shared" si="36"/>
        <v>13</v>
      </c>
      <c r="C2324" s="2">
        <v>5713401498</v>
      </c>
      <c r="D2324" s="4" t="s">
        <v>120</v>
      </c>
      <c r="E2324" s="5" t="s">
        <v>2625</v>
      </c>
      <c r="F2324" s="6" t="s">
        <v>4247</v>
      </c>
      <c r="G2324" s="7" t="s">
        <v>119</v>
      </c>
      <c r="H2324" s="7" t="s">
        <v>290</v>
      </c>
      <c r="I2324" s="7"/>
      <c r="J2324" s="7" t="s">
        <v>311</v>
      </c>
      <c r="K2324" s="7" t="s">
        <v>311</v>
      </c>
      <c r="L2324" s="7" t="s">
        <v>18</v>
      </c>
      <c r="M2324" s="8" t="s">
        <v>5463</v>
      </c>
    </row>
    <row r="2325" spans="1:13">
      <c r="A2325" s="1">
        <v>2324</v>
      </c>
      <c r="B2325" s="1" t="str">
        <f t="shared" si="36"/>
        <v>13</v>
      </c>
      <c r="C2325" s="2">
        <v>5713401506</v>
      </c>
      <c r="D2325" s="4" t="s">
        <v>121</v>
      </c>
      <c r="E2325" s="5" t="s">
        <v>669</v>
      </c>
      <c r="F2325" s="6" t="s">
        <v>4248</v>
      </c>
      <c r="G2325" s="7" t="s">
        <v>119</v>
      </c>
      <c r="H2325" s="7" t="s">
        <v>293</v>
      </c>
      <c r="I2325" s="7"/>
      <c r="J2325" s="7" t="s">
        <v>311</v>
      </c>
      <c r="K2325" s="7" t="s">
        <v>311</v>
      </c>
      <c r="L2325" s="7" t="s">
        <v>18</v>
      </c>
      <c r="M2325" s="8" t="s">
        <v>5463</v>
      </c>
    </row>
    <row r="2326" spans="1:13">
      <c r="A2326" s="1">
        <v>2325</v>
      </c>
      <c r="B2326" s="1" t="str">
        <f t="shared" si="36"/>
        <v>13</v>
      </c>
      <c r="C2326" s="2">
        <v>5713401542</v>
      </c>
      <c r="D2326" s="4" t="s">
        <v>121</v>
      </c>
      <c r="E2326" s="5" t="s">
        <v>670</v>
      </c>
      <c r="F2326" s="6" t="s">
        <v>4249</v>
      </c>
      <c r="G2326" s="7" t="s">
        <v>119</v>
      </c>
      <c r="H2326" s="7" t="s">
        <v>622</v>
      </c>
      <c r="I2326" s="7"/>
      <c r="J2326" s="7" t="s">
        <v>311</v>
      </c>
      <c r="K2326" s="7" t="s">
        <v>311</v>
      </c>
      <c r="L2326" s="7" t="s">
        <v>18</v>
      </c>
      <c r="M2326" s="8" t="s">
        <v>5463</v>
      </c>
    </row>
    <row r="2327" spans="1:13">
      <c r="A2327" s="1">
        <v>2326</v>
      </c>
      <c r="B2327" s="1" t="str">
        <f t="shared" si="36"/>
        <v>13</v>
      </c>
      <c r="C2327" s="2">
        <v>5713401575</v>
      </c>
      <c r="D2327" s="4" t="s">
        <v>120</v>
      </c>
      <c r="E2327" s="5" t="s">
        <v>135</v>
      </c>
      <c r="F2327" s="6" t="s">
        <v>4250</v>
      </c>
      <c r="G2327" s="7" t="s">
        <v>119</v>
      </c>
      <c r="H2327" s="7" t="s">
        <v>290</v>
      </c>
      <c r="I2327" s="7"/>
      <c r="J2327" s="7" t="s">
        <v>311</v>
      </c>
      <c r="K2327" s="7" t="s">
        <v>311</v>
      </c>
      <c r="L2327" s="7" t="s">
        <v>18</v>
      </c>
      <c r="M2327" s="8" t="s">
        <v>5463</v>
      </c>
    </row>
    <row r="2328" spans="1:13">
      <c r="A2328" s="1">
        <v>2327</v>
      </c>
      <c r="B2328" s="1" t="str">
        <f t="shared" si="36"/>
        <v>13</v>
      </c>
      <c r="C2328" s="2">
        <v>5713401597</v>
      </c>
      <c r="D2328" s="4" t="s">
        <v>121</v>
      </c>
      <c r="E2328" s="5" t="s">
        <v>403</v>
      </c>
      <c r="F2328" s="6" t="s">
        <v>4251</v>
      </c>
      <c r="G2328" s="7" t="s">
        <v>119</v>
      </c>
      <c r="H2328" s="7" t="s">
        <v>290</v>
      </c>
      <c r="I2328" s="7"/>
      <c r="J2328" s="7" t="s">
        <v>311</v>
      </c>
      <c r="K2328" s="7" t="s">
        <v>311</v>
      </c>
      <c r="L2328" s="7" t="s">
        <v>18</v>
      </c>
      <c r="M2328" s="8" t="s">
        <v>5463</v>
      </c>
    </row>
    <row r="2329" spans="1:13">
      <c r="A2329" s="1">
        <v>2328</v>
      </c>
      <c r="B2329" s="1" t="str">
        <f t="shared" si="36"/>
        <v>13</v>
      </c>
      <c r="C2329" s="2">
        <v>5713401607</v>
      </c>
      <c r="D2329" s="4" t="s">
        <v>121</v>
      </c>
      <c r="E2329" s="5" t="s">
        <v>403</v>
      </c>
      <c r="F2329" s="6" t="s">
        <v>4215</v>
      </c>
      <c r="G2329" s="7" t="s">
        <v>119</v>
      </c>
      <c r="H2329" s="7" t="s">
        <v>236</v>
      </c>
      <c r="I2329" s="7"/>
      <c r="J2329" s="7" t="s">
        <v>311</v>
      </c>
      <c r="K2329" s="7" t="s">
        <v>311</v>
      </c>
      <c r="L2329" s="7" t="s">
        <v>18</v>
      </c>
      <c r="M2329" s="8" t="s">
        <v>5463</v>
      </c>
    </row>
    <row r="2330" spans="1:13">
      <c r="A2330" s="1">
        <v>2329</v>
      </c>
      <c r="B2330" s="1" t="str">
        <f t="shared" si="36"/>
        <v>13</v>
      </c>
      <c r="C2330" s="2">
        <v>5713401621</v>
      </c>
      <c r="D2330" s="4" t="s">
        <v>121</v>
      </c>
      <c r="E2330" s="5" t="s">
        <v>403</v>
      </c>
      <c r="F2330" s="6" t="s">
        <v>1023</v>
      </c>
      <c r="G2330" s="7" t="s">
        <v>119</v>
      </c>
      <c r="H2330" s="7" t="s">
        <v>236</v>
      </c>
      <c r="I2330" s="7"/>
      <c r="J2330" s="7" t="s">
        <v>311</v>
      </c>
      <c r="K2330" s="7" t="s">
        <v>311</v>
      </c>
      <c r="L2330" s="7" t="s">
        <v>18</v>
      </c>
      <c r="M2330" s="8" t="s">
        <v>5463</v>
      </c>
    </row>
    <row r="2331" spans="1:13">
      <c r="A2331" s="1">
        <v>2330</v>
      </c>
      <c r="B2331" s="1" t="str">
        <f t="shared" si="36"/>
        <v>13</v>
      </c>
      <c r="C2331" s="2">
        <v>5713400596</v>
      </c>
      <c r="D2331" s="4" t="s">
        <v>121</v>
      </c>
      <c r="E2331" s="5" t="s">
        <v>4252</v>
      </c>
      <c r="F2331" s="6" t="s">
        <v>4253</v>
      </c>
      <c r="G2331" s="7" t="s">
        <v>119</v>
      </c>
      <c r="H2331" s="7" t="s">
        <v>293</v>
      </c>
      <c r="I2331" s="7"/>
      <c r="J2331" s="7" t="s">
        <v>311</v>
      </c>
      <c r="K2331" s="7" t="s">
        <v>311</v>
      </c>
      <c r="L2331" s="7" t="s">
        <v>18</v>
      </c>
      <c r="M2331" s="8" t="s">
        <v>5463</v>
      </c>
    </row>
    <row r="2332" spans="1:13">
      <c r="A2332" s="1">
        <v>2331</v>
      </c>
      <c r="B2332" s="1" t="str">
        <f t="shared" si="36"/>
        <v>13</v>
      </c>
      <c r="C2332" s="2">
        <v>5713400606</v>
      </c>
      <c r="D2332" s="4" t="s">
        <v>121</v>
      </c>
      <c r="E2332" s="5" t="s">
        <v>4254</v>
      </c>
      <c r="F2332" s="6" t="s">
        <v>4255</v>
      </c>
      <c r="G2332" s="7" t="s">
        <v>119</v>
      </c>
      <c r="H2332" s="7" t="s">
        <v>234</v>
      </c>
      <c r="I2332" s="7"/>
      <c r="J2332" s="7" t="s">
        <v>311</v>
      </c>
      <c r="K2332" s="7" t="s">
        <v>311</v>
      </c>
      <c r="L2332" s="7" t="s">
        <v>18</v>
      </c>
      <c r="M2332" s="8" t="s">
        <v>5463</v>
      </c>
    </row>
    <row r="2333" spans="1:13">
      <c r="A2333" s="1">
        <v>2332</v>
      </c>
      <c r="B2333" s="1" t="str">
        <f t="shared" si="36"/>
        <v>13</v>
      </c>
      <c r="C2333" s="2">
        <v>5713400642</v>
      </c>
      <c r="D2333" s="4" t="s">
        <v>121</v>
      </c>
      <c r="E2333" s="5" t="s">
        <v>4256</v>
      </c>
      <c r="F2333" s="6" t="s">
        <v>4257</v>
      </c>
      <c r="G2333" s="7" t="s">
        <v>119</v>
      </c>
      <c r="H2333" s="7" t="s">
        <v>290</v>
      </c>
      <c r="I2333" s="7"/>
      <c r="J2333" s="7" t="s">
        <v>311</v>
      </c>
      <c r="K2333" s="7" t="s">
        <v>311</v>
      </c>
      <c r="L2333" s="7" t="s">
        <v>18</v>
      </c>
      <c r="M2333" s="8" t="s">
        <v>5463</v>
      </c>
    </row>
    <row r="2334" spans="1:13">
      <c r="A2334" s="1">
        <v>2333</v>
      </c>
      <c r="B2334" s="1" t="str">
        <f t="shared" si="36"/>
        <v>13</v>
      </c>
      <c r="C2334" s="2">
        <v>5713400662</v>
      </c>
      <c r="D2334" s="4" t="s">
        <v>120</v>
      </c>
      <c r="E2334" s="5" t="s">
        <v>976</v>
      </c>
      <c r="F2334" s="6" t="s">
        <v>4258</v>
      </c>
      <c r="G2334" s="7" t="s">
        <v>119</v>
      </c>
      <c r="H2334" s="7" t="s">
        <v>236</v>
      </c>
      <c r="I2334" s="7"/>
      <c r="J2334" s="7" t="s">
        <v>311</v>
      </c>
      <c r="K2334" s="7" t="s">
        <v>311</v>
      </c>
      <c r="L2334" s="7" t="s">
        <v>18</v>
      </c>
      <c r="M2334" s="8" t="s">
        <v>5463</v>
      </c>
    </row>
    <row r="2335" spans="1:13">
      <c r="A2335" s="1">
        <v>2334</v>
      </c>
      <c r="B2335" s="1" t="str">
        <f t="shared" si="36"/>
        <v>13</v>
      </c>
      <c r="C2335" s="2">
        <v>5713400709</v>
      </c>
      <c r="D2335" s="4" t="s">
        <v>121</v>
      </c>
      <c r="E2335" s="5" t="s">
        <v>361</v>
      </c>
      <c r="F2335" s="6" t="s">
        <v>4259</v>
      </c>
      <c r="G2335" s="7" t="s">
        <v>119</v>
      </c>
      <c r="H2335" s="7" t="s">
        <v>290</v>
      </c>
      <c r="I2335" s="7"/>
      <c r="J2335" s="7" t="s">
        <v>311</v>
      </c>
      <c r="K2335" s="7" t="s">
        <v>311</v>
      </c>
      <c r="L2335" s="7" t="s">
        <v>18</v>
      </c>
      <c r="M2335" s="8" t="s">
        <v>5463</v>
      </c>
    </row>
    <row r="2336" spans="1:13">
      <c r="A2336" s="1">
        <v>2335</v>
      </c>
      <c r="B2336" s="1" t="str">
        <f t="shared" si="36"/>
        <v>13</v>
      </c>
      <c r="C2336" s="2">
        <v>5713400112</v>
      </c>
      <c r="D2336" s="4" t="s">
        <v>120</v>
      </c>
      <c r="E2336" s="5" t="s">
        <v>882</v>
      </c>
      <c r="F2336" s="6" t="s">
        <v>4260</v>
      </c>
      <c r="G2336" s="7" t="s">
        <v>119</v>
      </c>
      <c r="H2336" s="7" t="s">
        <v>290</v>
      </c>
      <c r="I2336" s="7"/>
      <c r="J2336" s="7" t="s">
        <v>311</v>
      </c>
      <c r="K2336" s="7" t="s">
        <v>311</v>
      </c>
      <c r="L2336" s="7" t="s">
        <v>18</v>
      </c>
      <c r="M2336" s="8" t="s">
        <v>5463</v>
      </c>
    </row>
    <row r="2337" spans="1:13">
      <c r="A2337" s="1">
        <v>2336</v>
      </c>
      <c r="B2337" s="1" t="str">
        <f t="shared" si="36"/>
        <v>13</v>
      </c>
      <c r="C2337" s="2">
        <v>5713400130</v>
      </c>
      <c r="D2337" s="4" t="s">
        <v>121</v>
      </c>
      <c r="E2337" s="5" t="s">
        <v>4261</v>
      </c>
      <c r="F2337" s="6" t="s">
        <v>4262</v>
      </c>
      <c r="G2337" s="7" t="s">
        <v>119</v>
      </c>
      <c r="H2337" s="7" t="s">
        <v>234</v>
      </c>
      <c r="I2337" s="7"/>
      <c r="J2337" s="7" t="s">
        <v>311</v>
      </c>
      <c r="K2337" s="7" t="s">
        <v>311</v>
      </c>
      <c r="L2337" s="7" t="s">
        <v>18</v>
      </c>
      <c r="M2337" s="8" t="s">
        <v>5463</v>
      </c>
    </row>
    <row r="2338" spans="1:13">
      <c r="A2338" s="1">
        <v>2337</v>
      </c>
      <c r="B2338" s="1" t="str">
        <f t="shared" si="36"/>
        <v>13</v>
      </c>
      <c r="C2338" s="2">
        <v>5713400147</v>
      </c>
      <c r="D2338" s="4" t="s">
        <v>120</v>
      </c>
      <c r="E2338" s="5" t="s">
        <v>4263</v>
      </c>
      <c r="F2338" s="6" t="s">
        <v>4264</v>
      </c>
      <c r="G2338" s="7" t="s">
        <v>119</v>
      </c>
      <c r="H2338" s="7" t="s">
        <v>290</v>
      </c>
      <c r="I2338" s="7"/>
      <c r="J2338" s="7" t="s">
        <v>311</v>
      </c>
      <c r="K2338" s="7" t="s">
        <v>311</v>
      </c>
      <c r="L2338" s="7" t="s">
        <v>18</v>
      </c>
      <c r="M2338" s="8" t="s">
        <v>5463</v>
      </c>
    </row>
    <row r="2339" spans="1:13">
      <c r="A2339" s="1">
        <v>2338</v>
      </c>
      <c r="B2339" s="1" t="str">
        <f t="shared" si="36"/>
        <v>13</v>
      </c>
      <c r="C2339" s="2">
        <v>5713400156</v>
      </c>
      <c r="D2339" s="4" t="s">
        <v>120</v>
      </c>
      <c r="E2339" s="5" t="s">
        <v>757</v>
      </c>
      <c r="F2339" s="6" t="s">
        <v>4265</v>
      </c>
      <c r="G2339" s="7" t="s">
        <v>119</v>
      </c>
      <c r="H2339" s="7" t="s">
        <v>236</v>
      </c>
      <c r="I2339" s="7"/>
      <c r="J2339" s="7" t="s">
        <v>311</v>
      </c>
      <c r="K2339" s="7" t="s">
        <v>311</v>
      </c>
      <c r="L2339" s="7" t="s">
        <v>18</v>
      </c>
      <c r="M2339" s="8" t="s">
        <v>5463</v>
      </c>
    </row>
    <row r="2340" spans="1:13">
      <c r="A2340" s="1">
        <v>2339</v>
      </c>
      <c r="B2340" s="1" t="str">
        <f t="shared" si="36"/>
        <v>13</v>
      </c>
      <c r="C2340" s="2">
        <v>5713400204</v>
      </c>
      <c r="D2340" s="4" t="s">
        <v>120</v>
      </c>
      <c r="E2340" s="5" t="s">
        <v>342</v>
      </c>
      <c r="F2340" s="6" t="s">
        <v>4266</v>
      </c>
      <c r="G2340" s="7" t="s">
        <v>119</v>
      </c>
      <c r="H2340" s="7" t="s">
        <v>236</v>
      </c>
      <c r="I2340" s="7"/>
      <c r="J2340" s="7" t="s">
        <v>311</v>
      </c>
      <c r="K2340" s="7" t="s">
        <v>311</v>
      </c>
      <c r="L2340" s="7" t="s">
        <v>18</v>
      </c>
      <c r="M2340" s="8" t="s">
        <v>5463</v>
      </c>
    </row>
    <row r="2341" spans="1:13">
      <c r="A2341" s="1">
        <v>2340</v>
      </c>
      <c r="B2341" s="1" t="str">
        <f t="shared" si="36"/>
        <v>13</v>
      </c>
      <c r="C2341" s="2">
        <v>5713400215</v>
      </c>
      <c r="D2341" s="4" t="s">
        <v>120</v>
      </c>
      <c r="E2341" s="5" t="s">
        <v>125</v>
      </c>
      <c r="F2341" s="6" t="s">
        <v>4267</v>
      </c>
      <c r="G2341" s="7" t="s">
        <v>119</v>
      </c>
      <c r="H2341" s="7" t="s">
        <v>236</v>
      </c>
      <c r="I2341" s="7"/>
      <c r="J2341" s="7" t="s">
        <v>311</v>
      </c>
      <c r="K2341" s="7" t="s">
        <v>311</v>
      </c>
      <c r="L2341" s="7" t="s">
        <v>18</v>
      </c>
      <c r="M2341" s="8" t="s">
        <v>5463</v>
      </c>
    </row>
    <row r="2342" spans="1:13">
      <c r="A2342" s="1">
        <v>2341</v>
      </c>
      <c r="B2342" s="1" t="str">
        <f t="shared" si="36"/>
        <v>13</v>
      </c>
      <c r="C2342" s="2">
        <v>5713400240</v>
      </c>
      <c r="D2342" s="4" t="s">
        <v>120</v>
      </c>
      <c r="E2342" s="5" t="s">
        <v>1493</v>
      </c>
      <c r="F2342" s="6" t="s">
        <v>4268</v>
      </c>
      <c r="G2342" s="7" t="s">
        <v>119</v>
      </c>
      <c r="H2342" s="7" t="s">
        <v>236</v>
      </c>
      <c r="I2342" s="7"/>
      <c r="J2342" s="7" t="s">
        <v>311</v>
      </c>
      <c r="K2342" s="7" t="s">
        <v>311</v>
      </c>
      <c r="L2342" s="7" t="s">
        <v>18</v>
      </c>
      <c r="M2342" s="8" t="s">
        <v>5463</v>
      </c>
    </row>
    <row r="2343" spans="1:13">
      <c r="A2343" s="1">
        <v>2342</v>
      </c>
      <c r="B2343" s="1" t="str">
        <f t="shared" si="36"/>
        <v>13</v>
      </c>
      <c r="C2343" s="2">
        <v>5713400260</v>
      </c>
      <c r="D2343" s="4" t="s">
        <v>121</v>
      </c>
      <c r="E2343" s="5" t="s">
        <v>693</v>
      </c>
      <c r="F2343" s="6" t="s">
        <v>4269</v>
      </c>
      <c r="G2343" s="7" t="s">
        <v>119</v>
      </c>
      <c r="H2343" s="7" t="s">
        <v>293</v>
      </c>
      <c r="I2343" s="7"/>
      <c r="J2343" s="7" t="s">
        <v>311</v>
      </c>
      <c r="K2343" s="7" t="s">
        <v>311</v>
      </c>
      <c r="L2343" s="7" t="s">
        <v>18</v>
      </c>
      <c r="M2343" s="8" t="s">
        <v>5463</v>
      </c>
    </row>
    <row r="2344" spans="1:13">
      <c r="A2344" s="1">
        <v>2343</v>
      </c>
      <c r="B2344" s="1" t="str">
        <f t="shared" si="36"/>
        <v>13</v>
      </c>
      <c r="C2344" s="2">
        <v>5713400295</v>
      </c>
      <c r="D2344" s="4" t="s">
        <v>121</v>
      </c>
      <c r="E2344" s="5" t="s">
        <v>3422</v>
      </c>
      <c r="F2344" s="6" t="s">
        <v>4270</v>
      </c>
      <c r="G2344" s="7" t="s">
        <v>119</v>
      </c>
      <c r="H2344" s="7" t="s">
        <v>290</v>
      </c>
      <c r="I2344" s="7"/>
      <c r="J2344" s="7" t="s">
        <v>311</v>
      </c>
      <c r="K2344" s="7" t="s">
        <v>311</v>
      </c>
      <c r="L2344" s="7" t="s">
        <v>18</v>
      </c>
      <c r="M2344" s="8" t="s">
        <v>5463</v>
      </c>
    </row>
    <row r="2345" spans="1:13">
      <c r="A2345" s="1">
        <v>2344</v>
      </c>
      <c r="B2345" s="1" t="str">
        <f t="shared" si="36"/>
        <v>13</v>
      </c>
      <c r="C2345" s="2">
        <v>5713401636</v>
      </c>
      <c r="D2345" s="4" t="s">
        <v>120</v>
      </c>
      <c r="E2345" s="5" t="s">
        <v>442</v>
      </c>
      <c r="F2345" s="6" t="s">
        <v>4271</v>
      </c>
      <c r="G2345" s="7" t="s">
        <v>119</v>
      </c>
      <c r="H2345" s="7" t="s">
        <v>236</v>
      </c>
      <c r="I2345" s="7"/>
      <c r="J2345" s="7" t="s">
        <v>311</v>
      </c>
      <c r="K2345" s="7" t="s">
        <v>311</v>
      </c>
      <c r="L2345" s="7" t="s">
        <v>18</v>
      </c>
      <c r="M2345" s="8" t="s">
        <v>5463</v>
      </c>
    </row>
    <row r="2346" spans="1:13">
      <c r="A2346" s="1">
        <v>2345</v>
      </c>
      <c r="B2346" s="1" t="str">
        <f t="shared" si="36"/>
        <v>13</v>
      </c>
      <c r="C2346" s="2">
        <v>5713401643</v>
      </c>
      <c r="D2346" s="4" t="s">
        <v>120</v>
      </c>
      <c r="E2346" s="5" t="s">
        <v>4272</v>
      </c>
      <c r="F2346" s="6" t="s">
        <v>4273</v>
      </c>
      <c r="G2346" s="7" t="s">
        <v>119</v>
      </c>
      <c r="H2346" s="7" t="s">
        <v>234</v>
      </c>
      <c r="I2346" s="7"/>
      <c r="J2346" s="7" t="s">
        <v>311</v>
      </c>
      <c r="K2346" s="7" t="s">
        <v>311</v>
      </c>
      <c r="L2346" s="7" t="s">
        <v>18</v>
      </c>
      <c r="M2346" s="8" t="s">
        <v>5463</v>
      </c>
    </row>
    <row r="2347" spans="1:13">
      <c r="A2347" s="1">
        <v>2346</v>
      </c>
      <c r="B2347" s="1" t="str">
        <f t="shared" si="36"/>
        <v>13</v>
      </c>
      <c r="C2347" s="2">
        <v>5713400710</v>
      </c>
      <c r="D2347" s="4" t="s">
        <v>121</v>
      </c>
      <c r="E2347" s="5" t="s">
        <v>2787</v>
      </c>
      <c r="F2347" s="6" t="s">
        <v>4274</v>
      </c>
      <c r="G2347" s="7" t="s">
        <v>119</v>
      </c>
      <c r="H2347" s="7" t="s">
        <v>236</v>
      </c>
      <c r="I2347" s="7"/>
      <c r="J2347" s="7" t="s">
        <v>311</v>
      </c>
      <c r="K2347" s="7" t="s">
        <v>311</v>
      </c>
      <c r="L2347" s="7" t="s">
        <v>18</v>
      </c>
      <c r="M2347" s="8" t="s">
        <v>5463</v>
      </c>
    </row>
    <row r="2348" spans="1:13">
      <c r="A2348" s="1">
        <v>2347</v>
      </c>
      <c r="B2348" s="1" t="str">
        <f t="shared" si="36"/>
        <v>13</v>
      </c>
      <c r="C2348" s="2">
        <v>5713401676</v>
      </c>
      <c r="D2348" s="4" t="s">
        <v>121</v>
      </c>
      <c r="E2348" s="5" t="s">
        <v>718</v>
      </c>
      <c r="F2348" s="6" t="s">
        <v>4275</v>
      </c>
      <c r="G2348" s="7" t="s">
        <v>119</v>
      </c>
      <c r="H2348" s="7" t="s">
        <v>236</v>
      </c>
      <c r="I2348" s="7"/>
      <c r="J2348" s="7" t="s">
        <v>311</v>
      </c>
      <c r="K2348" s="7" t="s">
        <v>311</v>
      </c>
      <c r="L2348" s="7" t="s">
        <v>18</v>
      </c>
      <c r="M2348" s="8" t="s">
        <v>5463</v>
      </c>
    </row>
    <row r="2349" spans="1:13">
      <c r="A2349" s="1">
        <v>2348</v>
      </c>
      <c r="B2349" s="1" t="str">
        <f t="shared" si="36"/>
        <v>13</v>
      </c>
      <c r="C2349" s="2">
        <v>5713401681</v>
      </c>
      <c r="D2349" s="4" t="s">
        <v>121</v>
      </c>
      <c r="E2349" s="5" t="s">
        <v>4276</v>
      </c>
      <c r="F2349" s="6" t="s">
        <v>4277</v>
      </c>
      <c r="G2349" s="7">
        <v>2</v>
      </c>
      <c r="H2349" s="7" t="s">
        <v>234</v>
      </c>
      <c r="I2349" s="7"/>
      <c r="J2349" s="7" t="s">
        <v>311</v>
      </c>
      <c r="K2349" s="7" t="s">
        <v>311</v>
      </c>
      <c r="L2349" s="7" t="s">
        <v>18</v>
      </c>
      <c r="M2349" s="8" t="s">
        <v>5463</v>
      </c>
    </row>
    <row r="2350" spans="1:13">
      <c r="A2350" s="1">
        <v>2349</v>
      </c>
      <c r="B2350" s="1" t="str">
        <f t="shared" si="36"/>
        <v>13</v>
      </c>
      <c r="C2350" s="2">
        <v>5713401698</v>
      </c>
      <c r="D2350" s="4" t="s">
        <v>120</v>
      </c>
      <c r="E2350" s="5" t="s">
        <v>594</v>
      </c>
      <c r="F2350" s="6" t="s">
        <v>4278</v>
      </c>
      <c r="G2350" s="7">
        <v>2</v>
      </c>
      <c r="H2350" s="7" t="s">
        <v>293</v>
      </c>
      <c r="I2350" s="7"/>
      <c r="J2350" s="7" t="s">
        <v>311</v>
      </c>
      <c r="K2350" s="7" t="s">
        <v>311</v>
      </c>
      <c r="L2350" s="7" t="s">
        <v>18</v>
      </c>
      <c r="M2350" s="8" t="s">
        <v>5463</v>
      </c>
    </row>
    <row r="2351" spans="1:13">
      <c r="A2351" s="1">
        <v>2350</v>
      </c>
      <c r="B2351" s="1" t="str">
        <f t="shared" si="36"/>
        <v>13</v>
      </c>
      <c r="C2351" s="2">
        <v>5713401711</v>
      </c>
      <c r="D2351" s="4" t="s">
        <v>120</v>
      </c>
      <c r="E2351" s="5" t="s">
        <v>1146</v>
      </c>
      <c r="F2351" s="6" t="s">
        <v>4279</v>
      </c>
      <c r="G2351" s="7">
        <v>2</v>
      </c>
      <c r="H2351" s="7" t="s">
        <v>234</v>
      </c>
      <c r="I2351" s="7"/>
      <c r="J2351" s="7" t="s">
        <v>311</v>
      </c>
      <c r="K2351" s="7" t="s">
        <v>311</v>
      </c>
      <c r="L2351" s="7" t="s">
        <v>18</v>
      </c>
      <c r="M2351" s="8" t="s">
        <v>5463</v>
      </c>
    </row>
    <row r="2352" spans="1:13">
      <c r="A2352" s="1">
        <v>2351</v>
      </c>
      <c r="B2352" s="1" t="str">
        <f t="shared" si="36"/>
        <v>13</v>
      </c>
      <c r="C2352" s="2">
        <v>5713401755</v>
      </c>
      <c r="D2352" s="4" t="s">
        <v>120</v>
      </c>
      <c r="E2352" s="5" t="s">
        <v>1197</v>
      </c>
      <c r="F2352" s="6" t="s">
        <v>1228</v>
      </c>
      <c r="G2352" s="7">
        <v>2</v>
      </c>
      <c r="H2352" s="7" t="s">
        <v>290</v>
      </c>
      <c r="I2352" s="7"/>
      <c r="J2352" s="7" t="s">
        <v>311</v>
      </c>
      <c r="K2352" s="7" t="s">
        <v>311</v>
      </c>
      <c r="L2352" s="7" t="s">
        <v>18</v>
      </c>
      <c r="M2352" s="8" t="s">
        <v>5463</v>
      </c>
    </row>
    <row r="2353" spans="1:13">
      <c r="A2353" s="1">
        <v>2352</v>
      </c>
      <c r="B2353" s="1" t="str">
        <f t="shared" si="36"/>
        <v>13</v>
      </c>
      <c r="C2353" s="2">
        <v>5713401766</v>
      </c>
      <c r="D2353" s="4" t="s">
        <v>121</v>
      </c>
      <c r="E2353" s="5" t="s">
        <v>4280</v>
      </c>
      <c r="F2353" s="6" t="s">
        <v>4281</v>
      </c>
      <c r="G2353" s="7">
        <v>2</v>
      </c>
      <c r="H2353" s="7" t="s">
        <v>622</v>
      </c>
      <c r="I2353" s="7"/>
      <c r="J2353" s="7" t="s">
        <v>311</v>
      </c>
      <c r="K2353" s="7" t="s">
        <v>311</v>
      </c>
      <c r="L2353" s="7" t="s">
        <v>18</v>
      </c>
      <c r="M2353" s="8" t="s">
        <v>5463</v>
      </c>
    </row>
    <row r="2354" spans="1:13">
      <c r="A2354" s="1">
        <v>2353</v>
      </c>
      <c r="B2354" s="1" t="str">
        <f t="shared" si="36"/>
        <v>13</v>
      </c>
      <c r="C2354" s="2">
        <v>5713401784</v>
      </c>
      <c r="D2354" s="4" t="s">
        <v>120</v>
      </c>
      <c r="E2354" s="5" t="s">
        <v>4282</v>
      </c>
      <c r="F2354" s="6" t="s">
        <v>4283</v>
      </c>
      <c r="G2354" s="7">
        <v>2</v>
      </c>
      <c r="H2354" s="7" t="s">
        <v>290</v>
      </c>
      <c r="I2354" s="7"/>
      <c r="J2354" s="7" t="s">
        <v>311</v>
      </c>
      <c r="K2354" s="7" t="s">
        <v>311</v>
      </c>
      <c r="L2354" s="7" t="s">
        <v>18</v>
      </c>
      <c r="M2354" s="8" t="s">
        <v>5463</v>
      </c>
    </row>
    <row r="2355" spans="1:13">
      <c r="A2355" s="1">
        <v>2354</v>
      </c>
      <c r="B2355" s="1" t="str">
        <f t="shared" si="36"/>
        <v>13</v>
      </c>
      <c r="C2355" s="2">
        <v>5713401816</v>
      </c>
      <c r="D2355" s="4" t="s">
        <v>120</v>
      </c>
      <c r="E2355" s="5" t="s">
        <v>4284</v>
      </c>
      <c r="F2355" s="6" t="s">
        <v>4285</v>
      </c>
      <c r="G2355" s="7" t="s">
        <v>119</v>
      </c>
      <c r="H2355" s="7" t="s">
        <v>236</v>
      </c>
      <c r="I2355" s="7"/>
      <c r="J2355" s="7" t="s">
        <v>311</v>
      </c>
      <c r="K2355" s="7" t="s">
        <v>311</v>
      </c>
      <c r="L2355" s="7" t="s">
        <v>18</v>
      </c>
      <c r="M2355" s="8" t="s">
        <v>5463</v>
      </c>
    </row>
    <row r="2356" spans="1:13">
      <c r="A2356" s="1">
        <v>2355</v>
      </c>
      <c r="B2356" s="1" t="str">
        <f t="shared" si="36"/>
        <v>13</v>
      </c>
      <c r="C2356" s="2">
        <v>5713401834</v>
      </c>
      <c r="D2356" s="4" t="s">
        <v>121</v>
      </c>
      <c r="E2356" s="5" t="s">
        <v>4286</v>
      </c>
      <c r="F2356" s="6" t="s">
        <v>3673</v>
      </c>
      <c r="G2356" s="7" t="s">
        <v>119</v>
      </c>
      <c r="H2356" s="7" t="s">
        <v>293</v>
      </c>
      <c r="I2356" s="7"/>
      <c r="J2356" s="7" t="s">
        <v>311</v>
      </c>
      <c r="K2356" s="7" t="s">
        <v>311</v>
      </c>
      <c r="L2356" s="7" t="s">
        <v>18</v>
      </c>
      <c r="M2356" s="8" t="s">
        <v>5463</v>
      </c>
    </row>
    <row r="2357" spans="1:13">
      <c r="A2357" s="1">
        <v>2356</v>
      </c>
      <c r="B2357" s="1" t="str">
        <f t="shared" si="36"/>
        <v>13</v>
      </c>
      <c r="C2357" s="2">
        <v>5713400723</v>
      </c>
      <c r="D2357" s="4" t="s">
        <v>120</v>
      </c>
      <c r="E2357" s="5" t="s">
        <v>4287</v>
      </c>
      <c r="F2357" s="6" t="s">
        <v>4288</v>
      </c>
      <c r="G2357" s="7" t="s">
        <v>119</v>
      </c>
      <c r="H2357" s="7" t="s">
        <v>622</v>
      </c>
      <c r="I2357" s="7"/>
      <c r="J2357" s="7" t="s">
        <v>311</v>
      </c>
      <c r="K2357" s="7" t="s">
        <v>311</v>
      </c>
      <c r="L2357" s="7" t="s">
        <v>18</v>
      </c>
      <c r="M2357" s="8" t="s">
        <v>5463</v>
      </c>
    </row>
    <row r="2358" spans="1:13">
      <c r="A2358" s="1">
        <v>2357</v>
      </c>
      <c r="B2358" s="1" t="str">
        <f t="shared" si="36"/>
        <v>13</v>
      </c>
      <c r="C2358" s="2">
        <v>5713400738</v>
      </c>
      <c r="D2358" s="4" t="s">
        <v>120</v>
      </c>
      <c r="E2358" s="5" t="s">
        <v>250</v>
      </c>
      <c r="F2358" s="6" t="s">
        <v>4289</v>
      </c>
      <c r="G2358" s="7" t="s">
        <v>119</v>
      </c>
      <c r="H2358" s="7" t="s">
        <v>236</v>
      </c>
      <c r="I2358" s="7"/>
      <c r="J2358" s="7" t="s">
        <v>311</v>
      </c>
      <c r="K2358" s="7" t="s">
        <v>311</v>
      </c>
      <c r="L2358" s="7" t="s">
        <v>18</v>
      </c>
      <c r="M2358" s="8" t="s">
        <v>5463</v>
      </c>
    </row>
    <row r="2359" spans="1:13">
      <c r="A2359" s="1">
        <v>2358</v>
      </c>
      <c r="B2359" s="1" t="str">
        <f t="shared" si="36"/>
        <v>13</v>
      </c>
      <c r="C2359" s="2">
        <v>5713400765</v>
      </c>
      <c r="D2359" s="4" t="s">
        <v>120</v>
      </c>
      <c r="E2359" s="5" t="s">
        <v>4290</v>
      </c>
      <c r="F2359" s="6" t="s">
        <v>4291</v>
      </c>
      <c r="G2359" s="7" t="s">
        <v>119</v>
      </c>
      <c r="H2359" s="7" t="s">
        <v>290</v>
      </c>
      <c r="I2359" s="7"/>
      <c r="J2359" s="7" t="s">
        <v>311</v>
      </c>
      <c r="K2359" s="7" t="s">
        <v>311</v>
      </c>
      <c r="L2359" s="7" t="s">
        <v>18</v>
      </c>
      <c r="M2359" s="8" t="s">
        <v>5463</v>
      </c>
    </row>
    <row r="2360" spans="1:13">
      <c r="A2360" s="1">
        <v>2359</v>
      </c>
      <c r="B2360" s="1" t="str">
        <f t="shared" si="36"/>
        <v>13</v>
      </c>
      <c r="C2360" s="2">
        <v>5713400815</v>
      </c>
      <c r="D2360" s="4" t="s">
        <v>121</v>
      </c>
      <c r="E2360" s="5" t="s">
        <v>4292</v>
      </c>
      <c r="F2360" s="6" t="s">
        <v>892</v>
      </c>
      <c r="G2360" s="7" t="s">
        <v>119</v>
      </c>
      <c r="H2360" s="7" t="s">
        <v>290</v>
      </c>
      <c r="I2360" s="7"/>
      <c r="J2360" s="7" t="s">
        <v>311</v>
      </c>
      <c r="K2360" s="7" t="s">
        <v>311</v>
      </c>
      <c r="L2360" s="7" t="s">
        <v>18</v>
      </c>
      <c r="M2360" s="8" t="s">
        <v>5463</v>
      </c>
    </row>
    <row r="2361" spans="1:13">
      <c r="A2361" s="1">
        <v>2360</v>
      </c>
      <c r="B2361" s="1" t="str">
        <f t="shared" si="36"/>
        <v>13</v>
      </c>
      <c r="C2361" s="2">
        <v>5713400833</v>
      </c>
      <c r="D2361" s="4" t="s">
        <v>121</v>
      </c>
      <c r="E2361" s="5" t="s">
        <v>4293</v>
      </c>
      <c r="F2361" s="6" t="s">
        <v>4294</v>
      </c>
      <c r="G2361" s="7" t="s">
        <v>119</v>
      </c>
      <c r="H2361" s="7" t="s">
        <v>234</v>
      </c>
      <c r="I2361" s="7"/>
      <c r="J2361" s="7" t="s">
        <v>311</v>
      </c>
      <c r="K2361" s="7" t="s">
        <v>311</v>
      </c>
      <c r="L2361" s="7" t="s">
        <v>18</v>
      </c>
      <c r="M2361" s="8" t="s">
        <v>5463</v>
      </c>
    </row>
    <row r="2362" spans="1:13">
      <c r="A2362" s="1">
        <v>2361</v>
      </c>
      <c r="B2362" s="1" t="str">
        <f t="shared" si="36"/>
        <v>13</v>
      </c>
      <c r="C2362" s="2">
        <v>5713400840</v>
      </c>
      <c r="D2362" s="4" t="s">
        <v>121</v>
      </c>
      <c r="E2362" s="5" t="s">
        <v>619</v>
      </c>
      <c r="F2362" s="6" t="s">
        <v>4295</v>
      </c>
      <c r="G2362" s="7" t="s">
        <v>119</v>
      </c>
      <c r="H2362" s="7" t="s">
        <v>236</v>
      </c>
      <c r="I2362" s="7"/>
      <c r="J2362" s="7" t="s">
        <v>311</v>
      </c>
      <c r="K2362" s="7" t="s">
        <v>311</v>
      </c>
      <c r="L2362" s="7" t="s">
        <v>18</v>
      </c>
      <c r="M2362" s="8" t="s">
        <v>5463</v>
      </c>
    </row>
    <row r="2363" spans="1:13">
      <c r="A2363" s="1">
        <v>2362</v>
      </c>
      <c r="B2363" s="1" t="str">
        <f t="shared" si="36"/>
        <v>13</v>
      </c>
      <c r="C2363" s="2">
        <v>5713400859</v>
      </c>
      <c r="D2363" s="4" t="s">
        <v>121</v>
      </c>
      <c r="E2363" s="5" t="s">
        <v>770</v>
      </c>
      <c r="F2363" s="6" t="s">
        <v>4296</v>
      </c>
      <c r="G2363" s="7" t="s">
        <v>119</v>
      </c>
      <c r="H2363" s="7" t="s">
        <v>293</v>
      </c>
      <c r="I2363" s="7"/>
      <c r="J2363" s="7" t="s">
        <v>311</v>
      </c>
      <c r="K2363" s="7" t="s">
        <v>311</v>
      </c>
      <c r="L2363" s="7" t="s">
        <v>18</v>
      </c>
      <c r="M2363" s="8" t="s">
        <v>5463</v>
      </c>
    </row>
    <row r="2364" spans="1:13">
      <c r="A2364" s="1">
        <v>2363</v>
      </c>
      <c r="B2364" s="1" t="str">
        <f t="shared" si="36"/>
        <v>13</v>
      </c>
      <c r="C2364" s="2">
        <v>5713400873</v>
      </c>
      <c r="D2364" s="4" t="s">
        <v>120</v>
      </c>
      <c r="E2364" s="5" t="s">
        <v>1029</v>
      </c>
      <c r="F2364" s="6" t="s">
        <v>4297</v>
      </c>
      <c r="G2364" s="7" t="s">
        <v>119</v>
      </c>
      <c r="H2364" s="7" t="s">
        <v>236</v>
      </c>
      <c r="I2364" s="7"/>
      <c r="J2364" s="7" t="s">
        <v>311</v>
      </c>
      <c r="K2364" s="7" t="s">
        <v>311</v>
      </c>
      <c r="L2364" s="7" t="s">
        <v>18</v>
      </c>
      <c r="M2364" s="8" t="s">
        <v>5463</v>
      </c>
    </row>
    <row r="2365" spans="1:13">
      <c r="A2365" s="1">
        <v>2364</v>
      </c>
      <c r="B2365" s="1" t="str">
        <f t="shared" si="36"/>
        <v>13</v>
      </c>
      <c r="C2365" s="2">
        <v>5613401248</v>
      </c>
      <c r="D2365" s="4" t="s">
        <v>121</v>
      </c>
      <c r="E2365" s="5" t="s">
        <v>725</v>
      </c>
      <c r="F2365" s="6" t="s">
        <v>456</v>
      </c>
      <c r="G2365" s="7" t="s">
        <v>119</v>
      </c>
      <c r="H2365" s="7" t="s">
        <v>290</v>
      </c>
      <c r="I2365" s="7"/>
      <c r="J2365" s="7" t="s">
        <v>311</v>
      </c>
      <c r="K2365" s="7" t="s">
        <v>311</v>
      </c>
      <c r="L2365" s="7" t="s">
        <v>18</v>
      </c>
      <c r="M2365" s="8" t="s">
        <v>5463</v>
      </c>
    </row>
    <row r="2366" spans="1:13">
      <c r="A2366" s="1">
        <v>2365</v>
      </c>
      <c r="B2366" s="1" t="str">
        <f t="shared" si="36"/>
        <v>13</v>
      </c>
      <c r="C2366" s="2">
        <v>5613401293</v>
      </c>
      <c r="D2366" s="4" t="s">
        <v>120</v>
      </c>
      <c r="E2366" s="5" t="s">
        <v>1148</v>
      </c>
      <c r="F2366" s="6" t="s">
        <v>4298</v>
      </c>
      <c r="G2366" s="7" t="s">
        <v>119</v>
      </c>
      <c r="H2366" s="7" t="s">
        <v>290</v>
      </c>
      <c r="I2366" s="7"/>
      <c r="J2366" s="7" t="s">
        <v>311</v>
      </c>
      <c r="K2366" s="7" t="s">
        <v>311</v>
      </c>
      <c r="L2366" s="7" t="s">
        <v>18</v>
      </c>
      <c r="M2366" s="8" t="s">
        <v>5463</v>
      </c>
    </row>
    <row r="2367" spans="1:13">
      <c r="A2367" s="1">
        <v>2366</v>
      </c>
      <c r="B2367" s="1" t="str">
        <f t="shared" si="36"/>
        <v>13</v>
      </c>
      <c r="C2367" s="2">
        <v>5613402698</v>
      </c>
      <c r="D2367" s="4" t="s">
        <v>121</v>
      </c>
      <c r="E2367" s="5" t="s">
        <v>4299</v>
      </c>
      <c r="F2367" s="6" t="s">
        <v>4300</v>
      </c>
      <c r="G2367" s="7" t="s">
        <v>119</v>
      </c>
      <c r="H2367" s="7" t="s">
        <v>293</v>
      </c>
      <c r="I2367" s="7"/>
      <c r="J2367" s="7" t="s">
        <v>311</v>
      </c>
      <c r="K2367" s="7" t="s">
        <v>311</v>
      </c>
      <c r="L2367" s="7" t="s">
        <v>18</v>
      </c>
      <c r="M2367" s="8" t="s">
        <v>5463</v>
      </c>
    </row>
    <row r="2368" spans="1:13">
      <c r="A2368" s="1">
        <v>2367</v>
      </c>
      <c r="B2368" s="1" t="str">
        <f t="shared" si="36"/>
        <v>13</v>
      </c>
      <c r="C2368" s="2">
        <v>5613402724</v>
      </c>
      <c r="D2368" s="4" t="s">
        <v>121</v>
      </c>
      <c r="E2368" s="5" t="s">
        <v>648</v>
      </c>
      <c r="F2368" s="6" t="s">
        <v>4301</v>
      </c>
      <c r="G2368" s="7" t="s">
        <v>119</v>
      </c>
      <c r="H2368" s="7" t="s">
        <v>293</v>
      </c>
      <c r="I2368" s="7"/>
      <c r="J2368" s="7" t="s">
        <v>311</v>
      </c>
      <c r="K2368" s="7" t="s">
        <v>311</v>
      </c>
      <c r="L2368" s="7" t="s">
        <v>18</v>
      </c>
      <c r="M2368" s="8" t="s">
        <v>5463</v>
      </c>
    </row>
    <row r="2369" spans="1:13">
      <c r="A2369" s="1">
        <v>2368</v>
      </c>
      <c r="B2369" s="1" t="str">
        <f t="shared" si="36"/>
        <v>13</v>
      </c>
      <c r="C2369" s="2">
        <v>5613401307</v>
      </c>
      <c r="D2369" s="4" t="s">
        <v>120</v>
      </c>
      <c r="E2369" s="5" t="s">
        <v>4302</v>
      </c>
      <c r="F2369" s="6" t="s">
        <v>4303</v>
      </c>
      <c r="G2369" s="7" t="s">
        <v>119</v>
      </c>
      <c r="H2369" s="7" t="s">
        <v>236</v>
      </c>
      <c r="I2369" s="7"/>
      <c r="J2369" s="7" t="s">
        <v>311</v>
      </c>
      <c r="K2369" s="7" t="s">
        <v>311</v>
      </c>
      <c r="L2369" s="7" t="s">
        <v>18</v>
      </c>
      <c r="M2369" s="8" t="s">
        <v>5463</v>
      </c>
    </row>
    <row r="2370" spans="1:13">
      <c r="A2370" s="1">
        <v>2369</v>
      </c>
      <c r="B2370" s="1" t="str">
        <f t="shared" si="36"/>
        <v>13</v>
      </c>
      <c r="C2370" s="2">
        <v>5613401376</v>
      </c>
      <c r="D2370" s="4" t="s">
        <v>121</v>
      </c>
      <c r="E2370" s="5" t="s">
        <v>4304</v>
      </c>
      <c r="F2370" s="6" t="s">
        <v>2156</v>
      </c>
      <c r="G2370" s="7" t="s">
        <v>119</v>
      </c>
      <c r="H2370" s="7" t="s">
        <v>293</v>
      </c>
      <c r="I2370" s="7"/>
      <c r="J2370" s="7" t="s">
        <v>311</v>
      </c>
      <c r="K2370" s="7" t="s">
        <v>311</v>
      </c>
      <c r="L2370" s="7" t="s">
        <v>18</v>
      </c>
      <c r="M2370" s="8" t="s">
        <v>5463</v>
      </c>
    </row>
    <row r="2371" spans="1:13">
      <c r="A2371" s="1">
        <v>2370</v>
      </c>
      <c r="B2371" s="1" t="str">
        <f t="shared" ref="B2371:B2434" si="37">MID(C2371,3,2)</f>
        <v>13</v>
      </c>
      <c r="C2371" s="2">
        <v>5613401398</v>
      </c>
      <c r="D2371" s="4" t="s">
        <v>121</v>
      </c>
      <c r="E2371" s="5" t="s">
        <v>1047</v>
      </c>
      <c r="F2371" s="6" t="s">
        <v>4305</v>
      </c>
      <c r="G2371" s="7" t="s">
        <v>119</v>
      </c>
      <c r="H2371" s="7" t="s">
        <v>236</v>
      </c>
      <c r="I2371" s="7"/>
      <c r="J2371" s="7" t="s">
        <v>311</v>
      </c>
      <c r="K2371" s="7" t="s">
        <v>311</v>
      </c>
      <c r="L2371" s="7" t="s">
        <v>18</v>
      </c>
      <c r="M2371" s="8" t="s">
        <v>5463</v>
      </c>
    </row>
    <row r="2372" spans="1:13">
      <c r="A2372" s="1">
        <v>2371</v>
      </c>
      <c r="B2372" s="1" t="str">
        <f t="shared" si="37"/>
        <v>13</v>
      </c>
      <c r="C2372" s="2">
        <v>5613402931</v>
      </c>
      <c r="D2372" s="4" t="s">
        <v>121</v>
      </c>
      <c r="E2372" s="5" t="s">
        <v>706</v>
      </c>
      <c r="F2372" s="6" t="s">
        <v>4306</v>
      </c>
      <c r="G2372" s="7" t="s">
        <v>119</v>
      </c>
      <c r="H2372" s="7" t="s">
        <v>290</v>
      </c>
      <c r="I2372" s="7"/>
      <c r="J2372" s="7" t="s">
        <v>311</v>
      </c>
      <c r="K2372" s="7" t="s">
        <v>311</v>
      </c>
      <c r="L2372" s="7" t="s">
        <v>18</v>
      </c>
      <c r="M2372" s="8" t="s">
        <v>5463</v>
      </c>
    </row>
    <row r="2373" spans="1:13">
      <c r="A2373" s="1">
        <v>2372</v>
      </c>
      <c r="B2373" s="1" t="str">
        <f t="shared" si="37"/>
        <v>13</v>
      </c>
      <c r="C2373" s="2">
        <v>5613402986</v>
      </c>
      <c r="D2373" s="4" t="s">
        <v>121</v>
      </c>
      <c r="E2373" s="5" t="s">
        <v>4307</v>
      </c>
      <c r="F2373" s="6" t="s">
        <v>4308</v>
      </c>
      <c r="G2373" s="7" t="s">
        <v>119</v>
      </c>
      <c r="H2373" s="7" t="s">
        <v>236</v>
      </c>
      <c r="I2373" s="7"/>
      <c r="J2373" s="7" t="s">
        <v>311</v>
      </c>
      <c r="K2373" s="7" t="s">
        <v>311</v>
      </c>
      <c r="L2373" s="7" t="s">
        <v>18</v>
      </c>
      <c r="M2373" s="8" t="s">
        <v>5463</v>
      </c>
    </row>
    <row r="2374" spans="1:13">
      <c r="A2374" s="1">
        <v>2373</v>
      </c>
      <c r="B2374" s="1" t="str">
        <f t="shared" si="37"/>
        <v>13</v>
      </c>
      <c r="C2374" s="2">
        <v>5613402993</v>
      </c>
      <c r="D2374" s="4" t="s">
        <v>121</v>
      </c>
      <c r="E2374" s="5" t="s">
        <v>4309</v>
      </c>
      <c r="F2374" s="6" t="s">
        <v>843</v>
      </c>
      <c r="G2374" s="7" t="s">
        <v>119</v>
      </c>
      <c r="H2374" s="7" t="s">
        <v>293</v>
      </c>
      <c r="I2374" s="7"/>
      <c r="J2374" s="7" t="s">
        <v>311</v>
      </c>
      <c r="K2374" s="7" t="s">
        <v>311</v>
      </c>
      <c r="L2374" s="7" t="s">
        <v>18</v>
      </c>
      <c r="M2374" s="8" t="s">
        <v>5463</v>
      </c>
    </row>
    <row r="2375" spans="1:13">
      <c r="A2375" s="1">
        <v>2374</v>
      </c>
      <c r="B2375" s="1" t="str">
        <f t="shared" si="37"/>
        <v>13</v>
      </c>
      <c r="C2375" s="2">
        <v>5613403017</v>
      </c>
      <c r="D2375" s="4" t="s">
        <v>121</v>
      </c>
      <c r="E2375" s="5" t="s">
        <v>798</v>
      </c>
      <c r="F2375" s="6" t="s">
        <v>4310</v>
      </c>
      <c r="G2375" s="7" t="s">
        <v>119</v>
      </c>
      <c r="H2375" s="7" t="s">
        <v>293</v>
      </c>
      <c r="I2375" s="7"/>
      <c r="J2375" s="7" t="s">
        <v>311</v>
      </c>
      <c r="K2375" s="7" t="s">
        <v>311</v>
      </c>
      <c r="L2375" s="7" t="s">
        <v>18</v>
      </c>
      <c r="M2375" s="8" t="s">
        <v>5463</v>
      </c>
    </row>
    <row r="2376" spans="1:13">
      <c r="A2376" s="1">
        <v>2375</v>
      </c>
      <c r="B2376" s="1" t="str">
        <f t="shared" si="37"/>
        <v>13</v>
      </c>
      <c r="C2376" s="2">
        <v>5613403080</v>
      </c>
      <c r="D2376" s="4" t="s">
        <v>121</v>
      </c>
      <c r="E2376" s="5" t="s">
        <v>4311</v>
      </c>
      <c r="F2376" s="6" t="s">
        <v>4312</v>
      </c>
      <c r="G2376" s="7" t="s">
        <v>119</v>
      </c>
      <c r="H2376" s="7" t="s">
        <v>236</v>
      </c>
      <c r="I2376" s="7"/>
      <c r="J2376" s="7" t="s">
        <v>311</v>
      </c>
      <c r="K2376" s="7" t="s">
        <v>311</v>
      </c>
      <c r="L2376" s="7" t="s">
        <v>18</v>
      </c>
      <c r="M2376" s="8" t="s">
        <v>5463</v>
      </c>
    </row>
    <row r="2377" spans="1:13">
      <c r="A2377" s="1">
        <v>2376</v>
      </c>
      <c r="B2377" s="1" t="str">
        <f t="shared" si="37"/>
        <v>13</v>
      </c>
      <c r="C2377" s="2">
        <v>5613400351</v>
      </c>
      <c r="D2377" s="4" t="s">
        <v>121</v>
      </c>
      <c r="E2377" s="5" t="s">
        <v>332</v>
      </c>
      <c r="F2377" s="6" t="s">
        <v>4313</v>
      </c>
      <c r="G2377" s="7" t="s">
        <v>119</v>
      </c>
      <c r="H2377" s="7" t="s">
        <v>290</v>
      </c>
      <c r="I2377" s="7"/>
      <c r="J2377" s="7" t="s">
        <v>311</v>
      </c>
      <c r="K2377" s="7" t="s">
        <v>311</v>
      </c>
      <c r="L2377" s="7" t="s">
        <v>18</v>
      </c>
      <c r="M2377" s="8" t="s">
        <v>5463</v>
      </c>
    </row>
    <row r="2378" spans="1:13">
      <c r="A2378" s="1">
        <v>2377</v>
      </c>
      <c r="B2378" s="1" t="str">
        <f t="shared" si="37"/>
        <v>13</v>
      </c>
      <c r="C2378" s="2">
        <v>5713405773</v>
      </c>
      <c r="D2378" s="4" t="s">
        <v>121</v>
      </c>
      <c r="E2378" s="5" t="s">
        <v>4314</v>
      </c>
      <c r="F2378" s="6" t="s">
        <v>4315</v>
      </c>
      <c r="G2378" s="7" t="s">
        <v>119</v>
      </c>
      <c r="H2378" s="7" t="s">
        <v>622</v>
      </c>
      <c r="I2378" s="7"/>
      <c r="J2378" s="7" t="s">
        <v>311</v>
      </c>
      <c r="K2378" s="7" t="s">
        <v>311</v>
      </c>
      <c r="L2378" s="7" t="s">
        <v>18</v>
      </c>
      <c r="M2378" s="8" t="s">
        <v>5463</v>
      </c>
    </row>
    <row r="2379" spans="1:13">
      <c r="A2379" s="1">
        <v>2378</v>
      </c>
      <c r="B2379" s="1" t="str">
        <f t="shared" si="37"/>
        <v>13</v>
      </c>
      <c r="C2379" s="2">
        <v>5713405810</v>
      </c>
      <c r="D2379" s="4" t="s">
        <v>121</v>
      </c>
      <c r="E2379" s="5" t="s">
        <v>4316</v>
      </c>
      <c r="F2379" s="6" t="s">
        <v>4317</v>
      </c>
      <c r="G2379" s="7" t="s">
        <v>119</v>
      </c>
      <c r="H2379" s="7" t="s">
        <v>290</v>
      </c>
      <c r="I2379" s="7"/>
      <c r="J2379" s="7" t="s">
        <v>311</v>
      </c>
      <c r="K2379" s="7" t="s">
        <v>311</v>
      </c>
      <c r="L2379" s="7" t="s">
        <v>18</v>
      </c>
      <c r="M2379" s="8" t="s">
        <v>5463</v>
      </c>
    </row>
    <row r="2380" spans="1:13">
      <c r="A2380" s="1">
        <v>2379</v>
      </c>
      <c r="B2380" s="1" t="str">
        <f t="shared" si="37"/>
        <v>13</v>
      </c>
      <c r="C2380" s="2">
        <v>5713600055</v>
      </c>
      <c r="D2380" s="4" t="s">
        <v>121</v>
      </c>
      <c r="E2380" s="5" t="s">
        <v>4318</v>
      </c>
      <c r="F2380" s="6" t="s">
        <v>4319</v>
      </c>
      <c r="G2380" s="7" t="s">
        <v>119</v>
      </c>
      <c r="H2380" s="7" t="s">
        <v>234</v>
      </c>
      <c r="I2380" s="7"/>
      <c r="J2380" s="7" t="s">
        <v>311</v>
      </c>
      <c r="K2380" s="7" t="s">
        <v>311</v>
      </c>
      <c r="L2380" s="7" t="s">
        <v>18</v>
      </c>
      <c r="M2380" s="8" t="s">
        <v>242</v>
      </c>
    </row>
    <row r="2381" spans="1:13">
      <c r="A2381" s="1">
        <v>2380</v>
      </c>
      <c r="B2381" s="1" t="str">
        <f t="shared" si="37"/>
        <v>13</v>
      </c>
      <c r="C2381" s="2">
        <v>5713600101</v>
      </c>
      <c r="D2381" s="4" t="s">
        <v>121</v>
      </c>
      <c r="E2381" s="5" t="s">
        <v>4320</v>
      </c>
      <c r="F2381" s="6" t="s">
        <v>1140</v>
      </c>
      <c r="G2381" s="7" t="s">
        <v>119</v>
      </c>
      <c r="H2381" s="7" t="s">
        <v>234</v>
      </c>
      <c r="I2381" s="7"/>
      <c r="J2381" s="7" t="s">
        <v>311</v>
      </c>
      <c r="K2381" s="7" t="s">
        <v>311</v>
      </c>
      <c r="L2381" s="7" t="s">
        <v>18</v>
      </c>
      <c r="M2381" s="8" t="s">
        <v>242</v>
      </c>
    </row>
    <row r="2382" spans="1:13">
      <c r="A2382" s="1">
        <v>2381</v>
      </c>
      <c r="B2382" s="1" t="str">
        <f t="shared" si="37"/>
        <v>13</v>
      </c>
      <c r="C2382" s="2">
        <v>5713405223</v>
      </c>
      <c r="D2382" s="4" t="s">
        <v>121</v>
      </c>
      <c r="E2382" s="5" t="s">
        <v>3939</v>
      </c>
      <c r="F2382" s="6" t="s">
        <v>1168</v>
      </c>
      <c r="G2382" s="7" t="s">
        <v>119</v>
      </c>
      <c r="H2382" s="7" t="s">
        <v>290</v>
      </c>
      <c r="I2382" s="7"/>
      <c r="J2382" s="7" t="s">
        <v>311</v>
      </c>
      <c r="K2382" s="7" t="s">
        <v>311</v>
      </c>
      <c r="L2382" s="7" t="s">
        <v>18</v>
      </c>
      <c r="M2382" s="8" t="s">
        <v>5463</v>
      </c>
    </row>
    <row r="2383" spans="1:13">
      <c r="A2383" s="1">
        <v>2382</v>
      </c>
      <c r="B2383" s="1" t="str">
        <f t="shared" si="37"/>
        <v>13</v>
      </c>
      <c r="C2383" s="2">
        <v>5713405278</v>
      </c>
      <c r="D2383" s="4" t="s">
        <v>120</v>
      </c>
      <c r="E2383" s="5" t="s">
        <v>4321</v>
      </c>
      <c r="F2383" s="6" t="s">
        <v>4322</v>
      </c>
      <c r="G2383" s="7" t="s">
        <v>119</v>
      </c>
      <c r="H2383" s="7" t="s">
        <v>293</v>
      </c>
      <c r="I2383" s="7"/>
      <c r="J2383" s="7" t="s">
        <v>311</v>
      </c>
      <c r="K2383" s="7" t="s">
        <v>311</v>
      </c>
      <c r="L2383" s="7" t="s">
        <v>18</v>
      </c>
      <c r="M2383" s="8" t="s">
        <v>5464</v>
      </c>
    </row>
    <row r="2384" spans="1:13">
      <c r="A2384" s="1">
        <v>2383</v>
      </c>
      <c r="B2384" s="1" t="str">
        <f t="shared" si="37"/>
        <v>13</v>
      </c>
      <c r="C2384" s="2">
        <v>5713402703</v>
      </c>
      <c r="D2384" s="4" t="s">
        <v>121</v>
      </c>
      <c r="E2384" s="5" t="s">
        <v>4323</v>
      </c>
      <c r="F2384" s="6" t="s">
        <v>4324</v>
      </c>
      <c r="G2384" s="7" t="s">
        <v>119</v>
      </c>
      <c r="H2384" s="7" t="s">
        <v>234</v>
      </c>
      <c r="I2384" s="7"/>
      <c r="J2384" s="7" t="s">
        <v>311</v>
      </c>
      <c r="K2384" s="7" t="s">
        <v>311</v>
      </c>
      <c r="L2384" s="7" t="s">
        <v>18</v>
      </c>
      <c r="M2384" s="8" t="s">
        <v>5463</v>
      </c>
    </row>
    <row r="2385" spans="1:13">
      <c r="A2385" s="1">
        <v>2384</v>
      </c>
      <c r="B2385" s="1" t="str">
        <f t="shared" si="37"/>
        <v>13</v>
      </c>
      <c r="C2385" s="2">
        <v>5713402732</v>
      </c>
      <c r="D2385" s="4" t="s">
        <v>120</v>
      </c>
      <c r="E2385" s="5" t="s">
        <v>4325</v>
      </c>
      <c r="F2385" s="6" t="s">
        <v>4326</v>
      </c>
      <c r="G2385" s="7" t="s">
        <v>119</v>
      </c>
      <c r="H2385" s="7" t="s">
        <v>295</v>
      </c>
      <c r="I2385" s="7"/>
      <c r="J2385" s="7" t="s">
        <v>311</v>
      </c>
      <c r="K2385" s="7" t="s">
        <v>311</v>
      </c>
      <c r="L2385" s="7" t="s">
        <v>18</v>
      </c>
      <c r="M2385" s="8" t="s">
        <v>5463</v>
      </c>
    </row>
    <row r="2386" spans="1:13">
      <c r="A2386" s="1">
        <v>2385</v>
      </c>
      <c r="B2386" s="1" t="str">
        <f t="shared" si="37"/>
        <v>13</v>
      </c>
      <c r="C2386" s="2">
        <v>5713402749</v>
      </c>
      <c r="D2386" s="4" t="s">
        <v>121</v>
      </c>
      <c r="E2386" s="5" t="s">
        <v>4327</v>
      </c>
      <c r="F2386" s="6" t="s">
        <v>4328</v>
      </c>
      <c r="G2386" s="7" t="s">
        <v>119</v>
      </c>
      <c r="H2386" s="7" t="s">
        <v>290</v>
      </c>
      <c r="I2386" s="7"/>
      <c r="J2386" s="7" t="s">
        <v>311</v>
      </c>
      <c r="K2386" s="7" t="s">
        <v>311</v>
      </c>
      <c r="L2386" s="7" t="s">
        <v>18</v>
      </c>
      <c r="M2386" s="8" t="s">
        <v>5463</v>
      </c>
    </row>
    <row r="2387" spans="1:13">
      <c r="A2387" s="1">
        <v>2386</v>
      </c>
      <c r="B2387" s="1" t="str">
        <f t="shared" si="37"/>
        <v>13</v>
      </c>
      <c r="C2387" s="2">
        <v>5713402769</v>
      </c>
      <c r="D2387" s="4" t="s">
        <v>120</v>
      </c>
      <c r="E2387" s="5" t="s">
        <v>1889</v>
      </c>
      <c r="F2387" s="6" t="s">
        <v>1474</v>
      </c>
      <c r="G2387" s="7" t="s">
        <v>119</v>
      </c>
      <c r="H2387" s="7" t="s">
        <v>236</v>
      </c>
      <c r="I2387" s="7"/>
      <c r="J2387" s="7" t="s">
        <v>311</v>
      </c>
      <c r="K2387" s="7" t="s">
        <v>311</v>
      </c>
      <c r="L2387" s="7" t="s">
        <v>18</v>
      </c>
      <c r="M2387" s="8" t="s">
        <v>5463</v>
      </c>
    </row>
    <row r="2388" spans="1:13">
      <c r="A2388" s="1">
        <v>2387</v>
      </c>
      <c r="B2388" s="1" t="str">
        <f t="shared" si="37"/>
        <v>13</v>
      </c>
      <c r="C2388" s="2">
        <v>5713402787</v>
      </c>
      <c r="D2388" s="4" t="s">
        <v>120</v>
      </c>
      <c r="E2388" s="5" t="s">
        <v>733</v>
      </c>
      <c r="F2388" s="6" t="s">
        <v>4329</v>
      </c>
      <c r="G2388" s="7" t="s">
        <v>119</v>
      </c>
      <c r="H2388" s="7" t="s">
        <v>293</v>
      </c>
      <c r="I2388" s="7"/>
      <c r="J2388" s="7" t="s">
        <v>311</v>
      </c>
      <c r="K2388" s="7" t="s">
        <v>311</v>
      </c>
      <c r="L2388" s="7" t="s">
        <v>18</v>
      </c>
      <c r="M2388" s="8" t="s">
        <v>5463</v>
      </c>
    </row>
    <row r="2389" spans="1:13">
      <c r="A2389" s="1">
        <v>2388</v>
      </c>
      <c r="B2389" s="1" t="str">
        <f t="shared" si="37"/>
        <v>13</v>
      </c>
      <c r="C2389" s="2">
        <v>5713402808</v>
      </c>
      <c r="D2389" s="4" t="s">
        <v>121</v>
      </c>
      <c r="E2389" s="5" t="s">
        <v>534</v>
      </c>
      <c r="F2389" s="6" t="s">
        <v>4330</v>
      </c>
      <c r="G2389" s="7" t="s">
        <v>119</v>
      </c>
      <c r="H2389" s="7" t="s">
        <v>236</v>
      </c>
      <c r="I2389" s="7"/>
      <c r="J2389" s="7" t="s">
        <v>311</v>
      </c>
      <c r="K2389" s="7" t="s">
        <v>311</v>
      </c>
      <c r="L2389" s="7" t="s">
        <v>18</v>
      </c>
      <c r="M2389" s="8" t="s">
        <v>5463</v>
      </c>
    </row>
    <row r="2390" spans="1:13">
      <c r="A2390" s="1">
        <v>2389</v>
      </c>
      <c r="B2390" s="1" t="str">
        <f t="shared" si="37"/>
        <v>13</v>
      </c>
      <c r="C2390" s="2">
        <v>5713402822</v>
      </c>
      <c r="D2390" s="4" t="s">
        <v>121</v>
      </c>
      <c r="E2390" s="5" t="s">
        <v>4331</v>
      </c>
      <c r="F2390" s="6" t="s">
        <v>1417</v>
      </c>
      <c r="G2390" s="7" t="s">
        <v>119</v>
      </c>
      <c r="H2390" s="7" t="s">
        <v>290</v>
      </c>
      <c r="I2390" s="7"/>
      <c r="J2390" s="7" t="s">
        <v>311</v>
      </c>
      <c r="K2390" s="7" t="s">
        <v>311</v>
      </c>
      <c r="L2390" s="7" t="s">
        <v>18</v>
      </c>
      <c r="M2390" s="8" t="s">
        <v>5463</v>
      </c>
    </row>
    <row r="2391" spans="1:13">
      <c r="A2391" s="1">
        <v>2390</v>
      </c>
      <c r="B2391" s="1" t="str">
        <f t="shared" si="37"/>
        <v>13</v>
      </c>
      <c r="C2391" s="2">
        <v>5713402853</v>
      </c>
      <c r="D2391" s="4" t="s">
        <v>120</v>
      </c>
      <c r="E2391" s="5" t="s">
        <v>1029</v>
      </c>
      <c r="F2391" s="6" t="s">
        <v>4332</v>
      </c>
      <c r="G2391" s="7" t="s">
        <v>119</v>
      </c>
      <c r="H2391" s="7" t="s">
        <v>234</v>
      </c>
      <c r="I2391" s="7"/>
      <c r="J2391" s="7" t="s">
        <v>311</v>
      </c>
      <c r="K2391" s="7" t="s">
        <v>311</v>
      </c>
      <c r="L2391" s="7" t="s">
        <v>18</v>
      </c>
      <c r="M2391" s="8" t="s">
        <v>5463</v>
      </c>
    </row>
    <row r="2392" spans="1:13">
      <c r="A2392" s="1">
        <v>2391</v>
      </c>
      <c r="B2392" s="1" t="str">
        <f t="shared" si="37"/>
        <v>13</v>
      </c>
      <c r="C2392" s="2">
        <v>5713402877</v>
      </c>
      <c r="D2392" s="4" t="s">
        <v>120</v>
      </c>
      <c r="E2392" s="5" t="s">
        <v>432</v>
      </c>
      <c r="F2392" s="6" t="s">
        <v>4333</v>
      </c>
      <c r="G2392" s="7" t="s">
        <v>119</v>
      </c>
      <c r="H2392" s="7" t="s">
        <v>236</v>
      </c>
      <c r="I2392" s="7"/>
      <c r="J2392" s="7" t="s">
        <v>311</v>
      </c>
      <c r="K2392" s="7" t="s">
        <v>311</v>
      </c>
      <c r="L2392" s="7" t="s">
        <v>18</v>
      </c>
      <c r="M2392" s="8" t="s">
        <v>5463</v>
      </c>
    </row>
    <row r="2393" spans="1:13">
      <c r="A2393" s="1">
        <v>2392</v>
      </c>
      <c r="B2393" s="1" t="str">
        <f t="shared" si="37"/>
        <v>13</v>
      </c>
      <c r="C2393" s="2">
        <v>5713402899</v>
      </c>
      <c r="D2393" s="4" t="s">
        <v>121</v>
      </c>
      <c r="E2393" s="5" t="s">
        <v>4334</v>
      </c>
      <c r="F2393" s="6" t="s">
        <v>4335</v>
      </c>
      <c r="G2393" s="7" t="s">
        <v>119</v>
      </c>
      <c r="H2393" s="7" t="s">
        <v>290</v>
      </c>
      <c r="I2393" s="7"/>
      <c r="J2393" s="7" t="s">
        <v>311</v>
      </c>
      <c r="K2393" s="7" t="s">
        <v>311</v>
      </c>
      <c r="L2393" s="7" t="s">
        <v>18</v>
      </c>
      <c r="M2393" s="8" t="s">
        <v>5463</v>
      </c>
    </row>
    <row r="2394" spans="1:13">
      <c r="A2394" s="1">
        <v>2393</v>
      </c>
      <c r="B2394" s="1" t="str">
        <f t="shared" si="37"/>
        <v>13</v>
      </c>
      <c r="C2394" s="2">
        <v>5713404426</v>
      </c>
      <c r="D2394" s="4" t="s">
        <v>121</v>
      </c>
      <c r="E2394" s="5" t="s">
        <v>4336</v>
      </c>
      <c r="F2394" s="6" t="s">
        <v>4337</v>
      </c>
      <c r="G2394" s="7" t="s">
        <v>119</v>
      </c>
      <c r="H2394" s="7" t="s">
        <v>293</v>
      </c>
      <c r="I2394" s="7"/>
      <c r="J2394" s="7" t="s">
        <v>311</v>
      </c>
      <c r="K2394" s="7" t="s">
        <v>311</v>
      </c>
      <c r="L2394" s="7" t="s">
        <v>18</v>
      </c>
      <c r="M2394" s="8" t="s">
        <v>5463</v>
      </c>
    </row>
    <row r="2395" spans="1:13">
      <c r="A2395" s="1">
        <v>2394</v>
      </c>
      <c r="B2395" s="1" t="str">
        <f t="shared" si="37"/>
        <v>13</v>
      </c>
      <c r="C2395" s="2">
        <v>5713404457</v>
      </c>
      <c r="D2395" s="4" t="s">
        <v>121</v>
      </c>
      <c r="E2395" s="5" t="s">
        <v>784</v>
      </c>
      <c r="F2395" s="6" t="s">
        <v>997</v>
      </c>
      <c r="G2395" s="7" t="s">
        <v>119</v>
      </c>
      <c r="H2395" s="7" t="s">
        <v>295</v>
      </c>
      <c r="I2395" s="7"/>
      <c r="J2395" s="7" t="s">
        <v>311</v>
      </c>
      <c r="K2395" s="7" t="s">
        <v>311</v>
      </c>
      <c r="L2395" s="7" t="s">
        <v>18</v>
      </c>
      <c r="M2395" s="8" t="s">
        <v>5463</v>
      </c>
    </row>
    <row r="2396" spans="1:13">
      <c r="A2396" s="1">
        <v>2395</v>
      </c>
      <c r="B2396" s="1" t="str">
        <f t="shared" si="37"/>
        <v>13</v>
      </c>
      <c r="C2396" s="2">
        <v>5713403744</v>
      </c>
      <c r="D2396" s="4" t="s">
        <v>121</v>
      </c>
      <c r="E2396" s="5" t="s">
        <v>4338</v>
      </c>
      <c r="F2396" s="6" t="s">
        <v>4339</v>
      </c>
      <c r="G2396" s="7" t="s">
        <v>119</v>
      </c>
      <c r="H2396" s="7" t="s">
        <v>293</v>
      </c>
      <c r="I2396" s="7"/>
      <c r="J2396" s="7" t="s">
        <v>311</v>
      </c>
      <c r="K2396" s="7" t="s">
        <v>311</v>
      </c>
      <c r="L2396" s="7" t="s">
        <v>18</v>
      </c>
      <c r="M2396" s="8" t="s">
        <v>5463</v>
      </c>
    </row>
    <row r="2397" spans="1:13">
      <c r="A2397" s="1">
        <v>2396</v>
      </c>
      <c r="B2397" s="1" t="str">
        <f t="shared" si="37"/>
        <v>13</v>
      </c>
      <c r="C2397" s="2">
        <v>5713404468</v>
      </c>
      <c r="D2397" s="4" t="s">
        <v>121</v>
      </c>
      <c r="E2397" s="5" t="s">
        <v>549</v>
      </c>
      <c r="F2397" s="6" t="s">
        <v>1497</v>
      </c>
      <c r="G2397" s="7" t="s">
        <v>119</v>
      </c>
      <c r="H2397" s="7" t="s">
        <v>293</v>
      </c>
      <c r="I2397" s="7"/>
      <c r="J2397" s="7" t="s">
        <v>311</v>
      </c>
      <c r="K2397" s="7" t="s">
        <v>311</v>
      </c>
      <c r="L2397" s="7" t="s">
        <v>18</v>
      </c>
      <c r="M2397" s="8" t="s">
        <v>5463</v>
      </c>
    </row>
    <row r="2398" spans="1:13">
      <c r="A2398" s="1">
        <v>2397</v>
      </c>
      <c r="B2398" s="1" t="str">
        <f t="shared" si="37"/>
        <v>13</v>
      </c>
      <c r="C2398" s="2">
        <v>5713404501</v>
      </c>
      <c r="D2398" s="4" t="s">
        <v>121</v>
      </c>
      <c r="E2398" s="5" t="s">
        <v>4340</v>
      </c>
      <c r="F2398" s="6" t="s">
        <v>4341</v>
      </c>
      <c r="G2398" s="7" t="s">
        <v>119</v>
      </c>
      <c r="H2398" s="7" t="s">
        <v>293</v>
      </c>
      <c r="I2398" s="7"/>
      <c r="J2398" s="7" t="s">
        <v>311</v>
      </c>
      <c r="K2398" s="7" t="s">
        <v>311</v>
      </c>
      <c r="L2398" s="7" t="s">
        <v>18</v>
      </c>
      <c r="M2398" s="8" t="s">
        <v>5463</v>
      </c>
    </row>
    <row r="2399" spans="1:13">
      <c r="A2399" s="1">
        <v>2398</v>
      </c>
      <c r="B2399" s="1" t="str">
        <f t="shared" si="37"/>
        <v>13</v>
      </c>
      <c r="C2399" s="2">
        <v>5713404530</v>
      </c>
      <c r="D2399" s="4" t="s">
        <v>120</v>
      </c>
      <c r="E2399" s="5" t="s">
        <v>125</v>
      </c>
      <c r="F2399" s="6" t="s">
        <v>4342</v>
      </c>
      <c r="G2399" s="7" t="s">
        <v>119</v>
      </c>
      <c r="H2399" s="7" t="s">
        <v>234</v>
      </c>
      <c r="I2399" s="7"/>
      <c r="J2399" s="7" t="s">
        <v>311</v>
      </c>
      <c r="K2399" s="7" t="s">
        <v>311</v>
      </c>
      <c r="L2399" s="7" t="s">
        <v>18</v>
      </c>
      <c r="M2399" s="8" t="s">
        <v>5463</v>
      </c>
    </row>
    <row r="2400" spans="1:13">
      <c r="A2400" s="1">
        <v>2399</v>
      </c>
      <c r="B2400" s="1" t="str">
        <f t="shared" si="37"/>
        <v>13</v>
      </c>
      <c r="C2400" s="2">
        <v>5713404547</v>
      </c>
      <c r="D2400" s="4" t="s">
        <v>121</v>
      </c>
      <c r="E2400" s="5" t="s">
        <v>693</v>
      </c>
      <c r="F2400" s="6" t="s">
        <v>4343</v>
      </c>
      <c r="G2400" s="7" t="s">
        <v>119</v>
      </c>
      <c r="H2400" s="7" t="s">
        <v>236</v>
      </c>
      <c r="I2400" s="7"/>
      <c r="J2400" s="7" t="s">
        <v>311</v>
      </c>
      <c r="K2400" s="7" t="s">
        <v>311</v>
      </c>
      <c r="L2400" s="7" t="s">
        <v>18</v>
      </c>
      <c r="M2400" s="8" t="s">
        <v>5463</v>
      </c>
    </row>
    <row r="2401" spans="1:13">
      <c r="A2401" s="1">
        <v>2400</v>
      </c>
      <c r="B2401" s="1" t="str">
        <f t="shared" si="37"/>
        <v>13</v>
      </c>
      <c r="C2401" s="2">
        <v>5713404567</v>
      </c>
      <c r="D2401" s="4" t="s">
        <v>120</v>
      </c>
      <c r="E2401" s="5" t="s">
        <v>517</v>
      </c>
      <c r="F2401" s="6" t="s">
        <v>4344</v>
      </c>
      <c r="G2401" s="7" t="s">
        <v>119</v>
      </c>
      <c r="H2401" s="7" t="s">
        <v>290</v>
      </c>
      <c r="I2401" s="7"/>
      <c r="J2401" s="7" t="s">
        <v>311</v>
      </c>
      <c r="K2401" s="7" t="s">
        <v>311</v>
      </c>
      <c r="L2401" s="7" t="s">
        <v>18</v>
      </c>
      <c r="M2401" s="8" t="s">
        <v>5463</v>
      </c>
    </row>
    <row r="2402" spans="1:13">
      <c r="A2402" s="1">
        <v>2401</v>
      </c>
      <c r="B2402" s="1" t="str">
        <f t="shared" si="37"/>
        <v>13</v>
      </c>
      <c r="C2402" s="2">
        <v>5713404613</v>
      </c>
      <c r="D2402" s="4" t="s">
        <v>121</v>
      </c>
      <c r="E2402" s="5" t="s">
        <v>4345</v>
      </c>
      <c r="F2402" s="6" t="s">
        <v>2911</v>
      </c>
      <c r="G2402" s="7" t="s">
        <v>119</v>
      </c>
      <c r="H2402" s="7" t="s">
        <v>293</v>
      </c>
      <c r="I2402" s="7"/>
      <c r="J2402" s="7" t="s">
        <v>311</v>
      </c>
      <c r="K2402" s="7" t="s">
        <v>311</v>
      </c>
      <c r="L2402" s="7" t="s">
        <v>18</v>
      </c>
      <c r="M2402" s="8" t="s">
        <v>5463</v>
      </c>
    </row>
    <row r="2403" spans="1:13">
      <c r="A2403" s="1">
        <v>2402</v>
      </c>
      <c r="B2403" s="1" t="str">
        <f t="shared" si="37"/>
        <v>13</v>
      </c>
      <c r="C2403" s="2">
        <v>5713404626</v>
      </c>
      <c r="D2403" s="4" t="s">
        <v>121</v>
      </c>
      <c r="E2403" s="5" t="s">
        <v>4346</v>
      </c>
      <c r="F2403" s="6" t="s">
        <v>4347</v>
      </c>
      <c r="G2403" s="7" t="s">
        <v>119</v>
      </c>
      <c r="H2403" s="7" t="s">
        <v>622</v>
      </c>
      <c r="I2403" s="7"/>
      <c r="J2403" s="7" t="s">
        <v>311</v>
      </c>
      <c r="K2403" s="7" t="s">
        <v>311</v>
      </c>
      <c r="L2403" s="7" t="s">
        <v>18</v>
      </c>
      <c r="M2403" s="8" t="s">
        <v>5463</v>
      </c>
    </row>
    <row r="2404" spans="1:13">
      <c r="A2404" s="1">
        <v>2403</v>
      </c>
      <c r="B2404" s="1" t="str">
        <f t="shared" si="37"/>
        <v>13</v>
      </c>
      <c r="C2404" s="2">
        <v>5713402905</v>
      </c>
      <c r="D2404" s="4" t="s">
        <v>121</v>
      </c>
      <c r="E2404" s="5" t="s">
        <v>4348</v>
      </c>
      <c r="F2404" s="6" t="s">
        <v>1116</v>
      </c>
      <c r="G2404" s="7" t="s">
        <v>119</v>
      </c>
      <c r="H2404" s="7" t="s">
        <v>234</v>
      </c>
      <c r="I2404" s="7"/>
      <c r="J2404" s="7" t="s">
        <v>311</v>
      </c>
      <c r="K2404" s="7" t="s">
        <v>311</v>
      </c>
      <c r="L2404" s="7" t="s">
        <v>18</v>
      </c>
      <c r="M2404" s="8" t="s">
        <v>5463</v>
      </c>
    </row>
    <row r="2405" spans="1:13">
      <c r="A2405" s="1">
        <v>2404</v>
      </c>
      <c r="B2405" s="1" t="str">
        <f t="shared" si="37"/>
        <v>13</v>
      </c>
      <c r="C2405" s="2">
        <v>5713402929</v>
      </c>
      <c r="D2405" s="4" t="s">
        <v>120</v>
      </c>
      <c r="E2405" s="5" t="s">
        <v>882</v>
      </c>
      <c r="F2405" s="6" t="s">
        <v>4349</v>
      </c>
      <c r="G2405" s="7" t="s">
        <v>119</v>
      </c>
      <c r="H2405" s="7" t="s">
        <v>622</v>
      </c>
      <c r="I2405" s="7"/>
      <c r="J2405" s="7" t="s">
        <v>311</v>
      </c>
      <c r="K2405" s="7" t="s">
        <v>311</v>
      </c>
      <c r="L2405" s="7" t="s">
        <v>18</v>
      </c>
      <c r="M2405" s="8" t="s">
        <v>5463</v>
      </c>
    </row>
    <row r="2406" spans="1:13">
      <c r="A2406" s="1">
        <v>2405</v>
      </c>
      <c r="B2406" s="1" t="str">
        <f t="shared" si="37"/>
        <v>13</v>
      </c>
      <c r="C2406" s="2">
        <v>5713402934</v>
      </c>
      <c r="D2406" s="4" t="s">
        <v>121</v>
      </c>
      <c r="E2406" s="5" t="s">
        <v>4350</v>
      </c>
      <c r="F2406" s="6" t="s">
        <v>4351</v>
      </c>
      <c r="G2406" s="7" t="s">
        <v>119</v>
      </c>
      <c r="H2406" s="7" t="s">
        <v>234</v>
      </c>
      <c r="I2406" s="7"/>
      <c r="J2406" s="7" t="s">
        <v>311</v>
      </c>
      <c r="K2406" s="7" t="s">
        <v>311</v>
      </c>
      <c r="L2406" s="7" t="s">
        <v>18</v>
      </c>
      <c r="M2406" s="8" t="s">
        <v>5463</v>
      </c>
    </row>
    <row r="2407" spans="1:13">
      <c r="A2407" s="1">
        <v>2406</v>
      </c>
      <c r="B2407" s="1" t="str">
        <f t="shared" si="37"/>
        <v>13</v>
      </c>
      <c r="C2407" s="2">
        <v>5713402941</v>
      </c>
      <c r="D2407" s="4" t="s">
        <v>121</v>
      </c>
      <c r="E2407" s="5" t="s">
        <v>316</v>
      </c>
      <c r="F2407" s="6" t="s">
        <v>4352</v>
      </c>
      <c r="G2407" s="7" t="s">
        <v>119</v>
      </c>
      <c r="H2407" s="7" t="s">
        <v>293</v>
      </c>
      <c r="I2407" s="7"/>
      <c r="J2407" s="7" t="s">
        <v>311</v>
      </c>
      <c r="K2407" s="7" t="s">
        <v>311</v>
      </c>
      <c r="L2407" s="7" t="s">
        <v>18</v>
      </c>
      <c r="M2407" s="8" t="s">
        <v>5463</v>
      </c>
    </row>
    <row r="2408" spans="1:13">
      <c r="A2408" s="1">
        <v>2407</v>
      </c>
      <c r="B2408" s="1" t="str">
        <f t="shared" si="37"/>
        <v>13</v>
      </c>
      <c r="C2408" s="2">
        <v>5713402060</v>
      </c>
      <c r="D2408" s="4" t="s">
        <v>121</v>
      </c>
      <c r="E2408" s="5" t="s">
        <v>692</v>
      </c>
      <c r="F2408" s="6" t="s">
        <v>2622</v>
      </c>
      <c r="G2408" s="7" t="s">
        <v>119</v>
      </c>
      <c r="H2408" s="7" t="s">
        <v>236</v>
      </c>
      <c r="I2408" s="7"/>
      <c r="J2408" s="7" t="s">
        <v>311</v>
      </c>
      <c r="K2408" s="7" t="s">
        <v>311</v>
      </c>
      <c r="L2408" s="7" t="s">
        <v>18</v>
      </c>
      <c r="M2408" s="8" t="s">
        <v>5463</v>
      </c>
    </row>
    <row r="2409" spans="1:13">
      <c r="A2409" s="1">
        <v>2408</v>
      </c>
      <c r="B2409" s="1" t="str">
        <f t="shared" si="37"/>
        <v>13</v>
      </c>
      <c r="C2409" s="2">
        <v>5713404705</v>
      </c>
      <c r="D2409" s="4" t="s">
        <v>120</v>
      </c>
      <c r="E2409" s="5" t="s">
        <v>1401</v>
      </c>
      <c r="F2409" s="6" t="s">
        <v>4353</v>
      </c>
      <c r="G2409" s="7" t="s">
        <v>119</v>
      </c>
      <c r="H2409" s="7" t="s">
        <v>236</v>
      </c>
      <c r="I2409" s="7"/>
      <c r="J2409" s="7" t="s">
        <v>311</v>
      </c>
      <c r="K2409" s="7" t="s">
        <v>311</v>
      </c>
      <c r="L2409" s="7" t="s">
        <v>18</v>
      </c>
      <c r="M2409" s="8" t="s">
        <v>5463</v>
      </c>
    </row>
    <row r="2410" spans="1:13">
      <c r="A2410" s="1">
        <v>2409</v>
      </c>
      <c r="B2410" s="1" t="str">
        <f t="shared" si="37"/>
        <v>13</v>
      </c>
      <c r="C2410" s="2">
        <v>5713404734</v>
      </c>
      <c r="D2410" s="4" t="s">
        <v>121</v>
      </c>
      <c r="E2410" s="5" t="s">
        <v>4354</v>
      </c>
      <c r="F2410" s="6" t="s">
        <v>4355</v>
      </c>
      <c r="G2410" s="7" t="s">
        <v>119</v>
      </c>
      <c r="H2410" s="7" t="s">
        <v>290</v>
      </c>
      <c r="I2410" s="7"/>
      <c r="J2410" s="7" t="s">
        <v>311</v>
      </c>
      <c r="K2410" s="7" t="s">
        <v>311</v>
      </c>
      <c r="L2410" s="7" t="s">
        <v>18</v>
      </c>
      <c r="M2410" s="8" t="s">
        <v>5463</v>
      </c>
    </row>
    <row r="2411" spans="1:13">
      <c r="A2411" s="1">
        <v>2410</v>
      </c>
      <c r="B2411" s="1" t="str">
        <f t="shared" si="37"/>
        <v>13</v>
      </c>
      <c r="C2411" s="2">
        <v>5713404774</v>
      </c>
      <c r="D2411" s="4" t="s">
        <v>121</v>
      </c>
      <c r="E2411" s="5" t="s">
        <v>4356</v>
      </c>
      <c r="F2411" s="6" t="s">
        <v>4357</v>
      </c>
      <c r="G2411" s="7" t="s">
        <v>119</v>
      </c>
      <c r="H2411" s="7" t="s">
        <v>293</v>
      </c>
      <c r="I2411" s="7"/>
      <c r="J2411" s="7" t="s">
        <v>311</v>
      </c>
      <c r="K2411" s="7" t="s">
        <v>311</v>
      </c>
      <c r="L2411" s="7" t="s">
        <v>18</v>
      </c>
      <c r="M2411" s="8" t="s">
        <v>5463</v>
      </c>
    </row>
    <row r="2412" spans="1:13">
      <c r="A2412" s="1">
        <v>2411</v>
      </c>
      <c r="B2412" s="1" t="str">
        <f t="shared" si="37"/>
        <v>13</v>
      </c>
      <c r="C2412" s="2">
        <v>5713404839</v>
      </c>
      <c r="D2412" s="4" t="s">
        <v>120</v>
      </c>
      <c r="E2412" s="5" t="s">
        <v>274</v>
      </c>
      <c r="F2412" s="6" t="s">
        <v>4358</v>
      </c>
      <c r="G2412" s="7" t="s">
        <v>119</v>
      </c>
      <c r="H2412" s="7" t="s">
        <v>622</v>
      </c>
      <c r="I2412" s="7"/>
      <c r="J2412" s="7" t="s">
        <v>311</v>
      </c>
      <c r="K2412" s="7" t="s">
        <v>311</v>
      </c>
      <c r="L2412" s="7" t="s">
        <v>18</v>
      </c>
      <c r="M2412" s="8" t="s">
        <v>5463</v>
      </c>
    </row>
    <row r="2413" spans="1:13">
      <c r="A2413" s="1">
        <v>2412</v>
      </c>
      <c r="B2413" s="1" t="str">
        <f t="shared" si="37"/>
        <v>13</v>
      </c>
      <c r="C2413" s="2">
        <v>5713404846</v>
      </c>
      <c r="D2413" s="4" t="s">
        <v>120</v>
      </c>
      <c r="E2413" s="5" t="s">
        <v>1947</v>
      </c>
      <c r="F2413" s="6" t="s">
        <v>4359</v>
      </c>
      <c r="G2413" s="7" t="s">
        <v>119</v>
      </c>
      <c r="H2413" s="7" t="s">
        <v>290</v>
      </c>
      <c r="I2413" s="7"/>
      <c r="J2413" s="7" t="s">
        <v>311</v>
      </c>
      <c r="K2413" s="7" t="s">
        <v>311</v>
      </c>
      <c r="L2413" s="7" t="s">
        <v>18</v>
      </c>
      <c r="M2413" s="8" t="s">
        <v>5463</v>
      </c>
    </row>
    <row r="2414" spans="1:13">
      <c r="A2414" s="1">
        <v>2413</v>
      </c>
      <c r="B2414" s="1" t="str">
        <f t="shared" si="37"/>
        <v>13</v>
      </c>
      <c r="C2414" s="2">
        <v>5713402095</v>
      </c>
      <c r="D2414" s="4" t="s">
        <v>121</v>
      </c>
      <c r="E2414" s="5" t="s">
        <v>4360</v>
      </c>
      <c r="F2414" s="6" t="s">
        <v>4361</v>
      </c>
      <c r="G2414" s="7" t="s">
        <v>119</v>
      </c>
      <c r="H2414" s="7" t="s">
        <v>295</v>
      </c>
      <c r="I2414" s="7"/>
      <c r="J2414" s="7" t="s">
        <v>311</v>
      </c>
      <c r="K2414" s="7" t="s">
        <v>311</v>
      </c>
      <c r="L2414" s="7" t="s">
        <v>18</v>
      </c>
      <c r="M2414" s="8" t="s">
        <v>5463</v>
      </c>
    </row>
    <row r="2415" spans="1:13">
      <c r="A2415" s="1">
        <v>2414</v>
      </c>
      <c r="B2415" s="1" t="str">
        <f t="shared" si="37"/>
        <v>13</v>
      </c>
      <c r="C2415" s="2">
        <v>5713402116</v>
      </c>
      <c r="D2415" s="4" t="s">
        <v>120</v>
      </c>
      <c r="E2415" s="5" t="s">
        <v>151</v>
      </c>
      <c r="F2415" s="6" t="s">
        <v>4362</v>
      </c>
      <c r="G2415" s="7" t="s">
        <v>119</v>
      </c>
      <c r="H2415" s="7" t="s">
        <v>236</v>
      </c>
      <c r="I2415" s="7"/>
      <c r="J2415" s="7" t="s">
        <v>311</v>
      </c>
      <c r="K2415" s="7" t="s">
        <v>311</v>
      </c>
      <c r="L2415" s="7" t="s">
        <v>18</v>
      </c>
      <c r="M2415" s="8" t="s">
        <v>5463</v>
      </c>
    </row>
    <row r="2416" spans="1:13">
      <c r="A2416" s="1">
        <v>2415</v>
      </c>
      <c r="B2416" s="1" t="str">
        <f t="shared" si="37"/>
        <v>13</v>
      </c>
      <c r="C2416" s="2">
        <v>5713402129</v>
      </c>
      <c r="D2416" s="4" t="s">
        <v>121</v>
      </c>
      <c r="E2416" s="5" t="s">
        <v>4363</v>
      </c>
      <c r="F2416" s="6" t="s">
        <v>1258</v>
      </c>
      <c r="G2416" s="7" t="s">
        <v>119</v>
      </c>
      <c r="H2416" s="7" t="s">
        <v>234</v>
      </c>
      <c r="I2416" s="7"/>
      <c r="J2416" s="7" t="s">
        <v>311</v>
      </c>
      <c r="K2416" s="7" t="s">
        <v>311</v>
      </c>
      <c r="L2416" s="7" t="s">
        <v>18</v>
      </c>
      <c r="M2416" s="8" t="s">
        <v>5463</v>
      </c>
    </row>
    <row r="2417" spans="1:13">
      <c r="A2417" s="1">
        <v>2416</v>
      </c>
      <c r="B2417" s="1" t="str">
        <f t="shared" si="37"/>
        <v>13</v>
      </c>
      <c r="C2417" s="2">
        <v>5713402189</v>
      </c>
      <c r="D2417" s="4" t="s">
        <v>121</v>
      </c>
      <c r="E2417" s="5" t="s">
        <v>4364</v>
      </c>
      <c r="F2417" s="6" t="s">
        <v>4365</v>
      </c>
      <c r="G2417" s="7" t="s">
        <v>119</v>
      </c>
      <c r="H2417" s="7" t="s">
        <v>293</v>
      </c>
      <c r="I2417" s="7"/>
      <c r="J2417" s="7" t="s">
        <v>311</v>
      </c>
      <c r="K2417" s="7" t="s">
        <v>311</v>
      </c>
      <c r="L2417" s="7" t="s">
        <v>18</v>
      </c>
      <c r="M2417" s="8" t="s">
        <v>5463</v>
      </c>
    </row>
    <row r="2418" spans="1:13">
      <c r="A2418" s="1">
        <v>2417</v>
      </c>
      <c r="B2418" s="1" t="str">
        <f t="shared" si="37"/>
        <v>13</v>
      </c>
      <c r="C2418" s="2">
        <v>5713402219</v>
      </c>
      <c r="D2418" s="4" t="s">
        <v>121</v>
      </c>
      <c r="E2418" s="5" t="s">
        <v>4366</v>
      </c>
      <c r="F2418" s="6" t="s">
        <v>4367</v>
      </c>
      <c r="G2418" s="7" t="s">
        <v>119</v>
      </c>
      <c r="H2418" s="7" t="s">
        <v>290</v>
      </c>
      <c r="I2418" s="7"/>
      <c r="J2418" s="7" t="s">
        <v>311</v>
      </c>
      <c r="K2418" s="7" t="s">
        <v>311</v>
      </c>
      <c r="L2418" s="7" t="s">
        <v>18</v>
      </c>
      <c r="M2418" s="8" t="s">
        <v>5463</v>
      </c>
    </row>
    <row r="2419" spans="1:13">
      <c r="A2419" s="1">
        <v>2418</v>
      </c>
      <c r="B2419" s="1" t="str">
        <f t="shared" si="37"/>
        <v>13</v>
      </c>
      <c r="C2419" s="2">
        <v>5713402222</v>
      </c>
      <c r="D2419" s="4" t="s">
        <v>121</v>
      </c>
      <c r="E2419" s="5" t="s">
        <v>4368</v>
      </c>
      <c r="F2419" s="6" t="s">
        <v>4369</v>
      </c>
      <c r="G2419" s="7" t="s">
        <v>119</v>
      </c>
      <c r="H2419" s="7" t="s">
        <v>234</v>
      </c>
      <c r="I2419" s="7"/>
      <c r="J2419" s="7" t="s">
        <v>311</v>
      </c>
      <c r="K2419" s="7" t="s">
        <v>311</v>
      </c>
      <c r="L2419" s="7" t="s">
        <v>18</v>
      </c>
      <c r="M2419" s="8" t="s">
        <v>5463</v>
      </c>
    </row>
    <row r="2420" spans="1:13">
      <c r="A2420" s="1">
        <v>2419</v>
      </c>
      <c r="B2420" s="1" t="str">
        <f t="shared" si="37"/>
        <v>13</v>
      </c>
      <c r="C2420" s="2">
        <v>5713403753</v>
      </c>
      <c r="D2420" s="4" t="s">
        <v>120</v>
      </c>
      <c r="E2420" s="5" t="s">
        <v>4370</v>
      </c>
      <c r="F2420" s="6" t="s">
        <v>4371</v>
      </c>
      <c r="G2420" s="7" t="s">
        <v>119</v>
      </c>
      <c r="H2420" s="7" t="s">
        <v>234</v>
      </c>
      <c r="I2420" s="7"/>
      <c r="J2420" s="7" t="s">
        <v>311</v>
      </c>
      <c r="K2420" s="7" t="s">
        <v>311</v>
      </c>
      <c r="L2420" s="7" t="s">
        <v>18</v>
      </c>
      <c r="M2420" s="8" t="s">
        <v>5463</v>
      </c>
    </row>
    <row r="2421" spans="1:13">
      <c r="A2421" s="1">
        <v>2420</v>
      </c>
      <c r="B2421" s="1" t="str">
        <f t="shared" si="37"/>
        <v>13</v>
      </c>
      <c r="C2421" s="2">
        <v>5713403777</v>
      </c>
      <c r="D2421" s="4" t="s">
        <v>121</v>
      </c>
      <c r="E2421" s="5" t="s">
        <v>672</v>
      </c>
      <c r="F2421" s="6" t="s">
        <v>4372</v>
      </c>
      <c r="G2421" s="7" t="s">
        <v>119</v>
      </c>
      <c r="H2421" s="7" t="s">
        <v>236</v>
      </c>
      <c r="I2421" s="7"/>
      <c r="J2421" s="7" t="s">
        <v>311</v>
      </c>
      <c r="K2421" s="7" t="s">
        <v>311</v>
      </c>
      <c r="L2421" s="7" t="s">
        <v>18</v>
      </c>
      <c r="M2421" s="8" t="s">
        <v>5463</v>
      </c>
    </row>
    <row r="2422" spans="1:13">
      <c r="A2422" s="1">
        <v>2421</v>
      </c>
      <c r="B2422" s="1" t="str">
        <f t="shared" si="37"/>
        <v>13</v>
      </c>
      <c r="C2422" s="2">
        <v>5713600228</v>
      </c>
      <c r="D2422" s="4" t="s">
        <v>121</v>
      </c>
      <c r="E2422" s="5" t="s">
        <v>333</v>
      </c>
      <c r="F2422" s="6" t="s">
        <v>4373</v>
      </c>
      <c r="G2422" s="7" t="s">
        <v>119</v>
      </c>
      <c r="H2422" s="7" t="s">
        <v>295</v>
      </c>
      <c r="I2422" s="7"/>
      <c r="J2422" s="7" t="s">
        <v>311</v>
      </c>
      <c r="K2422" s="7" t="s">
        <v>311</v>
      </c>
      <c r="L2422" s="7" t="s">
        <v>18</v>
      </c>
      <c r="M2422" s="8" t="s">
        <v>242</v>
      </c>
    </row>
    <row r="2423" spans="1:13">
      <c r="A2423" s="1">
        <v>2422</v>
      </c>
      <c r="B2423" s="1" t="str">
        <f t="shared" si="37"/>
        <v>13</v>
      </c>
      <c r="C2423" s="2">
        <v>5713403849</v>
      </c>
      <c r="D2423" s="4" t="s">
        <v>120</v>
      </c>
      <c r="E2423" s="5" t="s">
        <v>594</v>
      </c>
      <c r="F2423" s="6" t="s">
        <v>1748</v>
      </c>
      <c r="G2423" s="7" t="s">
        <v>119</v>
      </c>
      <c r="H2423" s="7" t="s">
        <v>236</v>
      </c>
      <c r="I2423" s="7"/>
      <c r="J2423" s="7" t="s">
        <v>311</v>
      </c>
      <c r="K2423" s="7" t="s">
        <v>311</v>
      </c>
      <c r="L2423" s="7" t="s">
        <v>18</v>
      </c>
      <c r="M2423" s="8" t="s">
        <v>5463</v>
      </c>
    </row>
    <row r="2424" spans="1:13">
      <c r="A2424" s="1">
        <v>2423</v>
      </c>
      <c r="B2424" s="1" t="str">
        <f t="shared" si="37"/>
        <v>13</v>
      </c>
      <c r="C2424" s="2">
        <v>5713403872</v>
      </c>
      <c r="D2424" s="4" t="s">
        <v>121</v>
      </c>
      <c r="E2424" s="5" t="s">
        <v>286</v>
      </c>
      <c r="F2424" s="6" t="s">
        <v>1418</v>
      </c>
      <c r="G2424" s="7" t="s">
        <v>119</v>
      </c>
      <c r="H2424" s="7" t="s">
        <v>290</v>
      </c>
      <c r="I2424" s="7"/>
      <c r="J2424" s="7" t="s">
        <v>311</v>
      </c>
      <c r="K2424" s="7" t="s">
        <v>311</v>
      </c>
      <c r="L2424" s="7" t="s">
        <v>18</v>
      </c>
      <c r="M2424" s="8" t="s">
        <v>5463</v>
      </c>
    </row>
    <row r="2425" spans="1:13">
      <c r="A2425" s="1">
        <v>2424</v>
      </c>
      <c r="B2425" s="1" t="str">
        <f t="shared" si="37"/>
        <v>13</v>
      </c>
      <c r="C2425" s="2">
        <v>5713403900</v>
      </c>
      <c r="D2425" s="4" t="s">
        <v>120</v>
      </c>
      <c r="E2425" s="5" t="s">
        <v>4374</v>
      </c>
      <c r="F2425" s="6" t="s">
        <v>3335</v>
      </c>
      <c r="G2425" s="7" t="s">
        <v>119</v>
      </c>
      <c r="H2425" s="7" t="s">
        <v>236</v>
      </c>
      <c r="I2425" s="7"/>
      <c r="J2425" s="7" t="s">
        <v>311</v>
      </c>
      <c r="K2425" s="7" t="s">
        <v>311</v>
      </c>
      <c r="L2425" s="7" t="s">
        <v>18</v>
      </c>
      <c r="M2425" s="8" t="s">
        <v>5463</v>
      </c>
    </row>
    <row r="2426" spans="1:13">
      <c r="A2426" s="1">
        <v>2425</v>
      </c>
      <c r="B2426" s="1" t="str">
        <f t="shared" si="37"/>
        <v>13</v>
      </c>
      <c r="C2426" s="2">
        <v>5713403911</v>
      </c>
      <c r="D2426" s="4" t="s">
        <v>121</v>
      </c>
      <c r="E2426" s="5" t="s">
        <v>726</v>
      </c>
      <c r="F2426" s="6" t="s">
        <v>482</v>
      </c>
      <c r="G2426" s="7" t="s">
        <v>119</v>
      </c>
      <c r="H2426" s="7" t="s">
        <v>236</v>
      </c>
      <c r="I2426" s="7"/>
      <c r="J2426" s="7" t="s">
        <v>311</v>
      </c>
      <c r="K2426" s="7" t="s">
        <v>311</v>
      </c>
      <c r="L2426" s="7" t="s">
        <v>18</v>
      </c>
      <c r="M2426" s="8" t="s">
        <v>5463</v>
      </c>
    </row>
    <row r="2427" spans="1:13">
      <c r="A2427" s="1">
        <v>2426</v>
      </c>
      <c r="B2427" s="1" t="str">
        <f t="shared" si="37"/>
        <v>13</v>
      </c>
      <c r="C2427" s="2">
        <v>5713403946</v>
      </c>
      <c r="D2427" s="4" t="s">
        <v>121</v>
      </c>
      <c r="E2427" s="5" t="s">
        <v>4375</v>
      </c>
      <c r="F2427" s="6" t="s">
        <v>4376</v>
      </c>
      <c r="G2427" s="7" t="s">
        <v>119</v>
      </c>
      <c r="H2427" s="7" t="s">
        <v>234</v>
      </c>
      <c r="I2427" s="7"/>
      <c r="J2427" s="7" t="s">
        <v>311</v>
      </c>
      <c r="K2427" s="7" t="s">
        <v>311</v>
      </c>
      <c r="L2427" s="7" t="s">
        <v>18</v>
      </c>
      <c r="M2427" s="8" t="s">
        <v>5463</v>
      </c>
    </row>
    <row r="2428" spans="1:13">
      <c r="A2428" s="1">
        <v>2427</v>
      </c>
      <c r="B2428" s="1" t="str">
        <f t="shared" si="37"/>
        <v>13</v>
      </c>
      <c r="C2428" s="2">
        <v>5713405340</v>
      </c>
      <c r="D2428" s="4" t="s">
        <v>120</v>
      </c>
      <c r="E2428" s="5" t="s">
        <v>4377</v>
      </c>
      <c r="F2428" s="6" t="s">
        <v>4378</v>
      </c>
      <c r="G2428" s="7" t="s">
        <v>119</v>
      </c>
      <c r="H2428" s="7" t="s">
        <v>236</v>
      </c>
      <c r="I2428" s="7"/>
      <c r="J2428" s="7" t="s">
        <v>311</v>
      </c>
      <c r="K2428" s="7" t="s">
        <v>311</v>
      </c>
      <c r="L2428" s="7" t="s">
        <v>18</v>
      </c>
      <c r="M2428" s="8" t="s">
        <v>5463</v>
      </c>
    </row>
    <row r="2429" spans="1:13">
      <c r="A2429" s="1">
        <v>2428</v>
      </c>
      <c r="B2429" s="1" t="str">
        <f t="shared" si="37"/>
        <v>13</v>
      </c>
      <c r="C2429" s="2">
        <v>5713402961</v>
      </c>
      <c r="D2429" s="4" t="s">
        <v>121</v>
      </c>
      <c r="E2429" s="5" t="s">
        <v>3384</v>
      </c>
      <c r="F2429" s="6" t="s">
        <v>4379</v>
      </c>
      <c r="G2429" s="7" t="s">
        <v>119</v>
      </c>
      <c r="H2429" s="7" t="s">
        <v>236</v>
      </c>
      <c r="I2429" s="7"/>
      <c r="J2429" s="7" t="s">
        <v>311</v>
      </c>
      <c r="K2429" s="7" t="s">
        <v>311</v>
      </c>
      <c r="L2429" s="7" t="s">
        <v>18</v>
      </c>
      <c r="M2429" s="8" t="s">
        <v>5463</v>
      </c>
    </row>
    <row r="2430" spans="1:13">
      <c r="A2430" s="1">
        <v>2429</v>
      </c>
      <c r="B2430" s="1" t="str">
        <f t="shared" si="37"/>
        <v>13</v>
      </c>
      <c r="C2430" s="2">
        <v>5713403009</v>
      </c>
      <c r="D2430" s="4" t="s">
        <v>120</v>
      </c>
      <c r="E2430" s="5" t="s">
        <v>4380</v>
      </c>
      <c r="F2430" s="6" t="s">
        <v>4381</v>
      </c>
      <c r="G2430" s="7" t="s">
        <v>119</v>
      </c>
      <c r="H2430" s="7" t="s">
        <v>622</v>
      </c>
      <c r="I2430" s="7"/>
      <c r="J2430" s="7" t="s">
        <v>311</v>
      </c>
      <c r="K2430" s="7" t="s">
        <v>311</v>
      </c>
      <c r="L2430" s="7" t="s">
        <v>18</v>
      </c>
      <c r="M2430" s="8" t="s">
        <v>5463</v>
      </c>
    </row>
    <row r="2431" spans="1:13">
      <c r="A2431" s="1">
        <v>2430</v>
      </c>
      <c r="B2431" s="1" t="str">
        <f t="shared" si="37"/>
        <v>13</v>
      </c>
      <c r="C2431" s="2">
        <v>5713403010</v>
      </c>
      <c r="D2431" s="4" t="s">
        <v>121</v>
      </c>
      <c r="E2431" s="5" t="s">
        <v>4382</v>
      </c>
      <c r="F2431" s="6" t="s">
        <v>4383</v>
      </c>
      <c r="G2431" s="7" t="s">
        <v>119</v>
      </c>
      <c r="H2431" s="7" t="s">
        <v>290</v>
      </c>
      <c r="I2431" s="7"/>
      <c r="J2431" s="7" t="s">
        <v>311</v>
      </c>
      <c r="K2431" s="7" t="s">
        <v>311</v>
      </c>
      <c r="L2431" s="7" t="s">
        <v>18</v>
      </c>
      <c r="M2431" s="8" t="s">
        <v>5463</v>
      </c>
    </row>
    <row r="2432" spans="1:13">
      <c r="A2432" s="1">
        <v>2431</v>
      </c>
      <c r="B2432" s="1" t="str">
        <f t="shared" si="37"/>
        <v>13</v>
      </c>
      <c r="C2432" s="2">
        <v>5713403038</v>
      </c>
      <c r="D2432" s="4" t="s">
        <v>121</v>
      </c>
      <c r="E2432" s="5" t="s">
        <v>3750</v>
      </c>
      <c r="F2432" s="6" t="s">
        <v>780</v>
      </c>
      <c r="G2432" s="7" t="s">
        <v>119</v>
      </c>
      <c r="H2432" s="7" t="s">
        <v>293</v>
      </c>
      <c r="I2432" s="7"/>
      <c r="J2432" s="7" t="s">
        <v>311</v>
      </c>
      <c r="K2432" s="7" t="s">
        <v>311</v>
      </c>
      <c r="L2432" s="7" t="s">
        <v>18</v>
      </c>
      <c r="M2432" s="8" t="s">
        <v>5463</v>
      </c>
    </row>
    <row r="2433" spans="1:13">
      <c r="A2433" s="1">
        <v>2432</v>
      </c>
      <c r="B2433" s="1" t="str">
        <f t="shared" si="37"/>
        <v>13</v>
      </c>
      <c r="C2433" s="2">
        <v>5713403065</v>
      </c>
      <c r="D2433" s="4" t="s">
        <v>121</v>
      </c>
      <c r="E2433" s="5" t="s">
        <v>1230</v>
      </c>
      <c r="F2433" s="6" t="s">
        <v>4384</v>
      </c>
      <c r="G2433" s="7" t="s">
        <v>119</v>
      </c>
      <c r="H2433" s="7" t="s">
        <v>290</v>
      </c>
      <c r="I2433" s="7"/>
      <c r="J2433" s="7" t="s">
        <v>311</v>
      </c>
      <c r="K2433" s="7" t="s">
        <v>311</v>
      </c>
      <c r="L2433" s="7" t="s">
        <v>18</v>
      </c>
      <c r="M2433" s="8" t="s">
        <v>5463</v>
      </c>
    </row>
    <row r="2434" spans="1:13">
      <c r="A2434" s="1">
        <v>2433</v>
      </c>
      <c r="B2434" s="1" t="str">
        <f t="shared" si="37"/>
        <v>13</v>
      </c>
      <c r="C2434" s="2">
        <v>5713403083</v>
      </c>
      <c r="D2434" s="4" t="s">
        <v>121</v>
      </c>
      <c r="E2434" s="5" t="s">
        <v>4385</v>
      </c>
      <c r="F2434" s="6" t="s">
        <v>4386</v>
      </c>
      <c r="G2434" s="7" t="s">
        <v>119</v>
      </c>
      <c r="H2434" s="7" t="s">
        <v>234</v>
      </c>
      <c r="I2434" s="7"/>
      <c r="J2434" s="7" t="s">
        <v>311</v>
      </c>
      <c r="K2434" s="7" t="s">
        <v>311</v>
      </c>
      <c r="L2434" s="7" t="s">
        <v>18</v>
      </c>
      <c r="M2434" s="8" t="s">
        <v>5463</v>
      </c>
    </row>
    <row r="2435" spans="1:13">
      <c r="A2435" s="1">
        <v>2434</v>
      </c>
      <c r="B2435" s="1" t="str">
        <f t="shared" ref="B2435:B2498" si="38">MID(C2435,3,2)</f>
        <v>13</v>
      </c>
      <c r="C2435" s="2">
        <v>5713404668</v>
      </c>
      <c r="D2435" s="4" t="s">
        <v>121</v>
      </c>
      <c r="E2435" s="5" t="s">
        <v>235</v>
      </c>
      <c r="F2435" s="6" t="s">
        <v>4387</v>
      </c>
      <c r="G2435" s="7" t="s">
        <v>119</v>
      </c>
      <c r="H2435" s="7" t="s">
        <v>236</v>
      </c>
      <c r="I2435" s="7"/>
      <c r="J2435" s="7" t="s">
        <v>311</v>
      </c>
      <c r="K2435" s="7" t="s">
        <v>311</v>
      </c>
      <c r="L2435" s="7" t="s">
        <v>18</v>
      </c>
      <c r="M2435" s="8" t="s">
        <v>5463</v>
      </c>
    </row>
    <row r="2436" spans="1:13">
      <c r="A2436" s="1">
        <v>2435</v>
      </c>
      <c r="B2436" s="1" t="str">
        <f t="shared" si="38"/>
        <v>13</v>
      </c>
      <c r="C2436" s="2">
        <v>5713405360</v>
      </c>
      <c r="D2436" s="4" t="s">
        <v>120</v>
      </c>
      <c r="E2436" s="5" t="s">
        <v>4388</v>
      </c>
      <c r="F2436" s="6" t="s">
        <v>4389</v>
      </c>
      <c r="G2436" s="7" t="s">
        <v>119</v>
      </c>
      <c r="H2436" s="7" t="s">
        <v>236</v>
      </c>
      <c r="I2436" s="7"/>
      <c r="J2436" s="7" t="s">
        <v>311</v>
      </c>
      <c r="K2436" s="7" t="s">
        <v>311</v>
      </c>
      <c r="L2436" s="7" t="s">
        <v>18</v>
      </c>
      <c r="M2436" s="8" t="s">
        <v>5464</v>
      </c>
    </row>
    <row r="2437" spans="1:13">
      <c r="A2437" s="1">
        <v>2436</v>
      </c>
      <c r="B2437" s="1" t="str">
        <f t="shared" si="38"/>
        <v>13</v>
      </c>
      <c r="C2437" s="2">
        <v>5713405401</v>
      </c>
      <c r="D2437" s="4" t="s">
        <v>121</v>
      </c>
      <c r="E2437" s="5" t="s">
        <v>739</v>
      </c>
      <c r="F2437" s="6" t="s">
        <v>4390</v>
      </c>
      <c r="G2437" s="7">
        <v>1</v>
      </c>
      <c r="H2437" s="7" t="s">
        <v>236</v>
      </c>
      <c r="I2437" s="7"/>
      <c r="J2437" s="7" t="s">
        <v>311</v>
      </c>
      <c r="K2437" s="7" t="s">
        <v>311</v>
      </c>
      <c r="L2437" s="7" t="s">
        <v>18</v>
      </c>
      <c r="M2437" s="8" t="s">
        <v>5463</v>
      </c>
    </row>
    <row r="2438" spans="1:13">
      <c r="A2438" s="1">
        <v>2437</v>
      </c>
      <c r="B2438" s="1" t="str">
        <f t="shared" si="38"/>
        <v>13</v>
      </c>
      <c r="C2438" s="2">
        <v>5713405456</v>
      </c>
      <c r="D2438" s="4" t="s">
        <v>120</v>
      </c>
      <c r="E2438" s="5" t="s">
        <v>388</v>
      </c>
      <c r="F2438" s="6" t="s">
        <v>4391</v>
      </c>
      <c r="G2438" s="7">
        <v>1</v>
      </c>
      <c r="H2438" s="7" t="s">
        <v>295</v>
      </c>
      <c r="I2438" s="7"/>
      <c r="J2438" s="7" t="s">
        <v>311</v>
      </c>
      <c r="K2438" s="7" t="s">
        <v>311</v>
      </c>
      <c r="L2438" s="7" t="s">
        <v>18</v>
      </c>
      <c r="M2438" s="8" t="s">
        <v>5463</v>
      </c>
    </row>
    <row r="2439" spans="1:13">
      <c r="A2439" s="1">
        <v>2438</v>
      </c>
      <c r="B2439" s="1" t="str">
        <f t="shared" si="38"/>
        <v>13</v>
      </c>
      <c r="C2439" s="2">
        <v>5713405500</v>
      </c>
      <c r="D2439" s="4" t="s">
        <v>120</v>
      </c>
      <c r="E2439" s="5" t="s">
        <v>4392</v>
      </c>
      <c r="F2439" s="6" t="s">
        <v>939</v>
      </c>
      <c r="G2439" s="7">
        <v>1</v>
      </c>
      <c r="H2439" s="7" t="s">
        <v>236</v>
      </c>
      <c r="I2439" s="7"/>
      <c r="J2439" s="7" t="s">
        <v>311</v>
      </c>
      <c r="K2439" s="7" t="s">
        <v>311</v>
      </c>
      <c r="L2439" s="7" t="s">
        <v>18</v>
      </c>
      <c r="M2439" s="8" t="s">
        <v>5464</v>
      </c>
    </row>
    <row r="2440" spans="1:13">
      <c r="A2440" s="1">
        <v>2439</v>
      </c>
      <c r="B2440" s="1" t="str">
        <f t="shared" si="38"/>
        <v>13</v>
      </c>
      <c r="C2440" s="2">
        <v>5713402282</v>
      </c>
      <c r="D2440" s="4" t="s">
        <v>121</v>
      </c>
      <c r="E2440" s="5" t="s">
        <v>4393</v>
      </c>
      <c r="F2440" s="6" t="s">
        <v>621</v>
      </c>
      <c r="G2440" s="7">
        <v>1</v>
      </c>
      <c r="H2440" s="7" t="s">
        <v>293</v>
      </c>
      <c r="I2440" s="7"/>
      <c r="J2440" s="7" t="s">
        <v>311</v>
      </c>
      <c r="K2440" s="7" t="s">
        <v>311</v>
      </c>
      <c r="L2440" s="7" t="s">
        <v>18</v>
      </c>
      <c r="M2440" s="8" t="s">
        <v>5463</v>
      </c>
    </row>
    <row r="2441" spans="1:13">
      <c r="A2441" s="1">
        <v>2440</v>
      </c>
      <c r="B2441" s="1" t="str">
        <f t="shared" si="38"/>
        <v>13</v>
      </c>
      <c r="C2441" s="2">
        <v>5713402314</v>
      </c>
      <c r="D2441" s="4" t="s">
        <v>121</v>
      </c>
      <c r="E2441" s="5" t="s">
        <v>4394</v>
      </c>
      <c r="F2441" s="6" t="s">
        <v>1545</v>
      </c>
      <c r="G2441" s="7">
        <v>1</v>
      </c>
      <c r="H2441" s="7" t="s">
        <v>290</v>
      </c>
      <c r="I2441" s="7"/>
      <c r="J2441" s="7" t="s">
        <v>311</v>
      </c>
      <c r="K2441" s="7" t="s">
        <v>311</v>
      </c>
      <c r="L2441" s="7" t="s">
        <v>18</v>
      </c>
      <c r="M2441" s="8" t="s">
        <v>5463</v>
      </c>
    </row>
    <row r="2442" spans="1:13">
      <c r="A2442" s="1">
        <v>2441</v>
      </c>
      <c r="B2442" s="1" t="str">
        <f t="shared" si="38"/>
        <v>13</v>
      </c>
      <c r="C2442" s="2">
        <v>5713402349</v>
      </c>
      <c r="D2442" s="4" t="s">
        <v>121</v>
      </c>
      <c r="E2442" s="5" t="s">
        <v>4395</v>
      </c>
      <c r="F2442" s="6" t="s">
        <v>4396</v>
      </c>
      <c r="G2442" s="7">
        <v>1</v>
      </c>
      <c r="H2442" s="7" t="s">
        <v>234</v>
      </c>
      <c r="I2442" s="7"/>
      <c r="J2442" s="7" t="s">
        <v>311</v>
      </c>
      <c r="K2442" s="7" t="s">
        <v>311</v>
      </c>
      <c r="L2442" s="7" t="s">
        <v>18</v>
      </c>
      <c r="M2442" s="8" t="s">
        <v>5463</v>
      </c>
    </row>
    <row r="2443" spans="1:13">
      <c r="A2443" s="1">
        <v>2442</v>
      </c>
      <c r="B2443" s="1" t="str">
        <f t="shared" si="38"/>
        <v>13</v>
      </c>
      <c r="C2443" s="2">
        <v>5713402358</v>
      </c>
      <c r="D2443" s="4" t="s">
        <v>121</v>
      </c>
      <c r="E2443" s="5" t="s">
        <v>641</v>
      </c>
      <c r="F2443" s="6" t="s">
        <v>1174</v>
      </c>
      <c r="G2443" s="7">
        <v>1</v>
      </c>
      <c r="H2443" s="7" t="s">
        <v>234</v>
      </c>
      <c r="I2443" s="7"/>
      <c r="J2443" s="7" t="s">
        <v>311</v>
      </c>
      <c r="K2443" s="7" t="s">
        <v>311</v>
      </c>
      <c r="L2443" s="7" t="s">
        <v>18</v>
      </c>
      <c r="M2443" s="8" t="s">
        <v>5463</v>
      </c>
    </row>
    <row r="2444" spans="1:13">
      <c r="A2444" s="1">
        <v>2443</v>
      </c>
      <c r="B2444" s="1" t="str">
        <f t="shared" si="38"/>
        <v>13</v>
      </c>
      <c r="C2444" s="2">
        <v>5713402394</v>
      </c>
      <c r="D2444" s="4" t="s">
        <v>121</v>
      </c>
      <c r="E2444" s="5" t="s">
        <v>853</v>
      </c>
      <c r="F2444" s="6" t="s">
        <v>4397</v>
      </c>
      <c r="G2444" s="7">
        <v>1</v>
      </c>
      <c r="H2444" s="7" t="s">
        <v>234</v>
      </c>
      <c r="I2444" s="7"/>
      <c r="J2444" s="7" t="s">
        <v>311</v>
      </c>
      <c r="K2444" s="7" t="s">
        <v>311</v>
      </c>
      <c r="L2444" s="7" t="s">
        <v>18</v>
      </c>
      <c r="M2444" s="8" t="s">
        <v>5463</v>
      </c>
    </row>
    <row r="2445" spans="1:13">
      <c r="A2445" s="1">
        <v>2444</v>
      </c>
      <c r="B2445" s="1" t="str">
        <f t="shared" si="38"/>
        <v>13</v>
      </c>
      <c r="C2445" s="2">
        <v>5713402400</v>
      </c>
      <c r="D2445" s="4" t="s">
        <v>121</v>
      </c>
      <c r="E2445" s="5" t="s">
        <v>695</v>
      </c>
      <c r="F2445" s="6" t="s">
        <v>3730</v>
      </c>
      <c r="G2445" s="7">
        <v>1</v>
      </c>
      <c r="H2445" s="7" t="s">
        <v>290</v>
      </c>
      <c r="I2445" s="7"/>
      <c r="J2445" s="7" t="s">
        <v>311</v>
      </c>
      <c r="K2445" s="7" t="s">
        <v>311</v>
      </c>
      <c r="L2445" s="7" t="s">
        <v>18</v>
      </c>
      <c r="M2445" s="8" t="s">
        <v>5463</v>
      </c>
    </row>
    <row r="2446" spans="1:13">
      <c r="A2446" s="1">
        <v>2445</v>
      </c>
      <c r="B2446" s="1" t="str">
        <f t="shared" si="38"/>
        <v>13</v>
      </c>
      <c r="C2446" s="2">
        <v>5713402439</v>
      </c>
      <c r="D2446" s="4" t="s">
        <v>121</v>
      </c>
      <c r="E2446" s="5" t="s">
        <v>4398</v>
      </c>
      <c r="F2446" s="6" t="s">
        <v>3910</v>
      </c>
      <c r="G2446" s="7">
        <v>2</v>
      </c>
      <c r="H2446" s="7" t="s">
        <v>234</v>
      </c>
      <c r="I2446" s="7"/>
      <c r="J2446" s="7" t="s">
        <v>311</v>
      </c>
      <c r="K2446" s="7" t="s">
        <v>311</v>
      </c>
      <c r="L2446" s="7" t="s">
        <v>18</v>
      </c>
      <c r="M2446" s="8" t="s">
        <v>5463</v>
      </c>
    </row>
    <row r="2447" spans="1:13">
      <c r="A2447" s="1">
        <v>2446</v>
      </c>
      <c r="B2447" s="1" t="str">
        <f t="shared" si="38"/>
        <v>13</v>
      </c>
      <c r="C2447" s="2">
        <v>5713402455</v>
      </c>
      <c r="D2447" s="4" t="s">
        <v>121</v>
      </c>
      <c r="E2447" s="5" t="s">
        <v>529</v>
      </c>
      <c r="F2447" s="6" t="s">
        <v>4399</v>
      </c>
      <c r="G2447" s="7">
        <v>2</v>
      </c>
      <c r="H2447" s="7" t="s">
        <v>234</v>
      </c>
      <c r="I2447" s="7"/>
      <c r="J2447" s="7" t="s">
        <v>311</v>
      </c>
      <c r="K2447" s="7" t="s">
        <v>311</v>
      </c>
      <c r="L2447" s="7" t="s">
        <v>18</v>
      </c>
      <c r="M2447" s="8" t="s">
        <v>5463</v>
      </c>
    </row>
    <row r="2448" spans="1:13">
      <c r="A2448" s="1">
        <v>2447</v>
      </c>
      <c r="B2448" s="1" t="str">
        <f t="shared" si="38"/>
        <v>13</v>
      </c>
      <c r="C2448" s="2">
        <v>5713404017</v>
      </c>
      <c r="D2448" s="4" t="s">
        <v>121</v>
      </c>
      <c r="E2448" s="5" t="s">
        <v>4400</v>
      </c>
      <c r="F2448" s="6" t="s">
        <v>454</v>
      </c>
      <c r="G2448" s="7">
        <v>2</v>
      </c>
      <c r="H2448" s="7" t="s">
        <v>234</v>
      </c>
      <c r="I2448" s="7"/>
      <c r="J2448" s="7" t="s">
        <v>311</v>
      </c>
      <c r="K2448" s="7" t="s">
        <v>311</v>
      </c>
      <c r="L2448" s="7" t="s">
        <v>18</v>
      </c>
      <c r="M2448" s="8" t="s">
        <v>5463</v>
      </c>
    </row>
    <row r="2449" spans="1:13">
      <c r="A2449" s="1">
        <v>2448</v>
      </c>
      <c r="B2449" s="1" t="str">
        <f t="shared" si="38"/>
        <v>13</v>
      </c>
      <c r="C2449" s="2">
        <v>5713404097</v>
      </c>
      <c r="D2449" s="4" t="s">
        <v>121</v>
      </c>
      <c r="E2449" s="5" t="s">
        <v>638</v>
      </c>
      <c r="F2449" s="6" t="s">
        <v>1231</v>
      </c>
      <c r="G2449" s="7">
        <v>2</v>
      </c>
      <c r="H2449" s="7" t="s">
        <v>290</v>
      </c>
      <c r="I2449" s="7"/>
      <c r="J2449" s="7" t="s">
        <v>311</v>
      </c>
      <c r="K2449" s="7" t="s">
        <v>311</v>
      </c>
      <c r="L2449" s="7" t="s">
        <v>18</v>
      </c>
      <c r="M2449" s="8" t="s">
        <v>5463</v>
      </c>
    </row>
    <row r="2450" spans="1:13">
      <c r="A2450" s="1">
        <v>2449</v>
      </c>
      <c r="B2450" s="1" t="str">
        <f t="shared" si="38"/>
        <v>13</v>
      </c>
      <c r="C2450" s="2">
        <v>5713404118</v>
      </c>
      <c r="D2450" s="4" t="s">
        <v>120</v>
      </c>
      <c r="E2450" s="5" t="s">
        <v>876</v>
      </c>
      <c r="F2450" s="6" t="s">
        <v>4401</v>
      </c>
      <c r="G2450" s="7">
        <v>2</v>
      </c>
      <c r="H2450" s="7" t="s">
        <v>236</v>
      </c>
      <c r="I2450" s="7"/>
      <c r="J2450" s="7" t="s">
        <v>311</v>
      </c>
      <c r="K2450" s="7" t="s">
        <v>311</v>
      </c>
      <c r="L2450" s="7" t="s">
        <v>18</v>
      </c>
      <c r="M2450" s="8" t="s">
        <v>5463</v>
      </c>
    </row>
    <row r="2451" spans="1:13">
      <c r="A2451" s="1">
        <v>2450</v>
      </c>
      <c r="B2451" s="1" t="str">
        <f t="shared" si="38"/>
        <v>13</v>
      </c>
      <c r="C2451" s="2">
        <v>5713404163</v>
      </c>
      <c r="D2451" s="4" t="s">
        <v>121</v>
      </c>
      <c r="E2451" s="5" t="s">
        <v>354</v>
      </c>
      <c r="F2451" s="6" t="s">
        <v>4402</v>
      </c>
      <c r="G2451" s="7">
        <v>2</v>
      </c>
      <c r="H2451" s="7" t="s">
        <v>236</v>
      </c>
      <c r="I2451" s="7"/>
      <c r="J2451" s="7" t="s">
        <v>311</v>
      </c>
      <c r="K2451" s="7" t="s">
        <v>311</v>
      </c>
      <c r="L2451" s="7" t="s">
        <v>18</v>
      </c>
      <c r="M2451" s="8" t="s">
        <v>5463</v>
      </c>
    </row>
    <row r="2452" spans="1:13">
      <c r="A2452" s="1">
        <v>2451</v>
      </c>
      <c r="B2452" s="1" t="str">
        <f t="shared" si="38"/>
        <v>13</v>
      </c>
      <c r="C2452" s="2">
        <v>5713405625</v>
      </c>
      <c r="D2452" s="4" t="s">
        <v>121</v>
      </c>
      <c r="E2452" s="5" t="s">
        <v>4403</v>
      </c>
      <c r="F2452" s="6" t="s">
        <v>4404</v>
      </c>
      <c r="G2452" s="7">
        <v>2</v>
      </c>
      <c r="H2452" s="7" t="s">
        <v>290</v>
      </c>
      <c r="I2452" s="7"/>
      <c r="J2452" s="7" t="s">
        <v>311</v>
      </c>
      <c r="K2452" s="7" t="s">
        <v>311</v>
      </c>
      <c r="L2452" s="7" t="s">
        <v>18</v>
      </c>
      <c r="M2452" s="8" t="s">
        <v>5463</v>
      </c>
    </row>
    <row r="2453" spans="1:13">
      <c r="A2453" s="1">
        <v>2452</v>
      </c>
      <c r="B2453" s="1" t="str">
        <f t="shared" si="38"/>
        <v>13</v>
      </c>
      <c r="C2453" s="2">
        <v>5713405647</v>
      </c>
      <c r="D2453" s="4" t="s">
        <v>121</v>
      </c>
      <c r="E2453" s="5" t="s">
        <v>144</v>
      </c>
      <c r="F2453" s="6" t="s">
        <v>965</v>
      </c>
      <c r="G2453" s="7">
        <v>2</v>
      </c>
      <c r="H2453" s="7" t="s">
        <v>236</v>
      </c>
      <c r="I2453" s="7"/>
      <c r="J2453" s="7" t="s">
        <v>311</v>
      </c>
      <c r="K2453" s="7" t="s">
        <v>311</v>
      </c>
      <c r="L2453" s="7" t="s">
        <v>18</v>
      </c>
      <c r="M2453" s="8" t="s">
        <v>5463</v>
      </c>
    </row>
    <row r="2454" spans="1:13">
      <c r="A2454" s="1">
        <v>2453</v>
      </c>
      <c r="B2454" s="1" t="str">
        <f t="shared" si="38"/>
        <v>13</v>
      </c>
      <c r="C2454" s="2">
        <v>5713405656</v>
      </c>
      <c r="D2454" s="4" t="s">
        <v>120</v>
      </c>
      <c r="E2454" s="5" t="s">
        <v>1171</v>
      </c>
      <c r="F2454" s="6" t="s">
        <v>4405</v>
      </c>
      <c r="G2454" s="7">
        <v>2</v>
      </c>
      <c r="H2454" s="7" t="s">
        <v>293</v>
      </c>
      <c r="I2454" s="7"/>
      <c r="J2454" s="7" t="s">
        <v>311</v>
      </c>
      <c r="K2454" s="7" t="s">
        <v>311</v>
      </c>
      <c r="L2454" s="7" t="s">
        <v>18</v>
      </c>
      <c r="M2454" s="8" t="s">
        <v>5463</v>
      </c>
    </row>
    <row r="2455" spans="1:13">
      <c r="A2455" s="1">
        <v>2454</v>
      </c>
      <c r="B2455" s="1" t="str">
        <f t="shared" si="38"/>
        <v>13</v>
      </c>
      <c r="C2455" s="2">
        <v>5713405670</v>
      </c>
      <c r="D2455" s="4" t="s">
        <v>120</v>
      </c>
      <c r="E2455" s="5" t="s">
        <v>4406</v>
      </c>
      <c r="F2455" s="6" t="s">
        <v>4407</v>
      </c>
      <c r="G2455" s="7">
        <v>2</v>
      </c>
      <c r="H2455" s="7" t="s">
        <v>236</v>
      </c>
      <c r="I2455" s="7"/>
      <c r="J2455" s="7" t="s">
        <v>311</v>
      </c>
      <c r="K2455" s="7" t="s">
        <v>311</v>
      </c>
      <c r="L2455" s="7" t="s">
        <v>18</v>
      </c>
      <c r="M2455" s="8" t="s">
        <v>5463</v>
      </c>
    </row>
    <row r="2456" spans="1:13">
      <c r="A2456" s="1">
        <v>2455</v>
      </c>
      <c r="B2456" s="1" t="str">
        <f t="shared" si="38"/>
        <v>13</v>
      </c>
      <c r="C2456" s="2">
        <v>5713405692</v>
      </c>
      <c r="D2456" s="4" t="s">
        <v>120</v>
      </c>
      <c r="E2456" s="5" t="s">
        <v>4408</v>
      </c>
      <c r="F2456" s="6" t="s">
        <v>467</v>
      </c>
      <c r="G2456" s="7">
        <v>2</v>
      </c>
      <c r="H2456" s="7" t="s">
        <v>236</v>
      </c>
      <c r="I2456" s="7"/>
      <c r="J2456" s="7" t="s">
        <v>311</v>
      </c>
      <c r="K2456" s="7" t="s">
        <v>311</v>
      </c>
      <c r="L2456" s="7" t="s">
        <v>18</v>
      </c>
      <c r="M2456" s="8" t="s">
        <v>5463</v>
      </c>
    </row>
    <row r="2457" spans="1:13">
      <c r="A2457" s="1">
        <v>2456</v>
      </c>
      <c r="B2457" s="1" t="str">
        <f t="shared" si="38"/>
        <v>13</v>
      </c>
      <c r="C2457" s="2">
        <v>5713402484</v>
      </c>
      <c r="D2457" s="4" t="s">
        <v>121</v>
      </c>
      <c r="E2457" s="5" t="s">
        <v>4409</v>
      </c>
      <c r="F2457" s="6" t="s">
        <v>4410</v>
      </c>
      <c r="G2457" s="7">
        <v>2</v>
      </c>
      <c r="H2457" s="7" t="s">
        <v>234</v>
      </c>
      <c r="I2457" s="7"/>
      <c r="J2457" s="7" t="s">
        <v>311</v>
      </c>
      <c r="K2457" s="7" t="s">
        <v>311</v>
      </c>
      <c r="L2457" s="7" t="s">
        <v>18</v>
      </c>
      <c r="M2457" s="8" t="s">
        <v>5463</v>
      </c>
    </row>
    <row r="2458" spans="1:13">
      <c r="A2458" s="1">
        <v>2457</v>
      </c>
      <c r="B2458" s="1" t="str">
        <f t="shared" si="38"/>
        <v>13</v>
      </c>
      <c r="C2458" s="2">
        <v>5713402491</v>
      </c>
      <c r="D2458" s="4" t="s">
        <v>121</v>
      </c>
      <c r="E2458" s="5" t="s">
        <v>4411</v>
      </c>
      <c r="F2458" s="6" t="s">
        <v>4412</v>
      </c>
      <c r="G2458" s="7">
        <v>2</v>
      </c>
      <c r="H2458" s="7" t="s">
        <v>293</v>
      </c>
      <c r="I2458" s="7"/>
      <c r="J2458" s="7" t="s">
        <v>311</v>
      </c>
      <c r="K2458" s="7" t="s">
        <v>311</v>
      </c>
      <c r="L2458" s="7" t="s">
        <v>18</v>
      </c>
      <c r="M2458" s="8" t="s">
        <v>5463</v>
      </c>
    </row>
    <row r="2459" spans="1:13">
      <c r="A2459" s="1">
        <v>2458</v>
      </c>
      <c r="B2459" s="1" t="str">
        <f t="shared" si="38"/>
        <v>13</v>
      </c>
      <c r="C2459" s="2">
        <v>5713402509</v>
      </c>
      <c r="D2459" s="4" t="s">
        <v>121</v>
      </c>
      <c r="E2459" s="5" t="s">
        <v>357</v>
      </c>
      <c r="F2459" s="6" t="s">
        <v>4413</v>
      </c>
      <c r="G2459" s="7">
        <v>2</v>
      </c>
      <c r="H2459" s="7" t="s">
        <v>234</v>
      </c>
      <c r="I2459" s="7"/>
      <c r="J2459" s="7" t="s">
        <v>311</v>
      </c>
      <c r="K2459" s="7" t="s">
        <v>311</v>
      </c>
      <c r="L2459" s="7" t="s">
        <v>18</v>
      </c>
      <c r="M2459" s="8" t="s">
        <v>5463</v>
      </c>
    </row>
    <row r="2460" spans="1:13">
      <c r="A2460" s="1">
        <v>2459</v>
      </c>
      <c r="B2460" s="1" t="str">
        <f t="shared" si="38"/>
        <v>13</v>
      </c>
      <c r="C2460" s="2">
        <v>5713402565</v>
      </c>
      <c r="D2460" s="4" t="s">
        <v>121</v>
      </c>
      <c r="E2460" s="5" t="s">
        <v>167</v>
      </c>
      <c r="F2460" s="6" t="s">
        <v>4414</v>
      </c>
      <c r="G2460" s="7">
        <v>2</v>
      </c>
      <c r="H2460" s="7" t="s">
        <v>293</v>
      </c>
      <c r="I2460" s="7"/>
      <c r="J2460" s="7" t="s">
        <v>311</v>
      </c>
      <c r="K2460" s="7" t="s">
        <v>311</v>
      </c>
      <c r="L2460" s="7" t="s">
        <v>18</v>
      </c>
      <c r="M2460" s="8" t="s">
        <v>5463</v>
      </c>
    </row>
    <row r="2461" spans="1:13">
      <c r="A2461" s="1">
        <v>2460</v>
      </c>
      <c r="B2461" s="1" t="str">
        <f t="shared" si="38"/>
        <v>13</v>
      </c>
      <c r="C2461" s="2">
        <v>5713402583</v>
      </c>
      <c r="D2461" s="4" t="s">
        <v>121</v>
      </c>
      <c r="E2461" s="5" t="s">
        <v>2578</v>
      </c>
      <c r="F2461" s="6" t="s">
        <v>4415</v>
      </c>
      <c r="G2461" s="7">
        <v>2</v>
      </c>
      <c r="H2461" s="7" t="s">
        <v>234</v>
      </c>
      <c r="I2461" s="7"/>
      <c r="J2461" s="7" t="s">
        <v>311</v>
      </c>
      <c r="K2461" s="7" t="s">
        <v>311</v>
      </c>
      <c r="L2461" s="7" t="s">
        <v>18</v>
      </c>
      <c r="M2461" s="8" t="s">
        <v>5463</v>
      </c>
    </row>
    <row r="2462" spans="1:13">
      <c r="A2462" s="1">
        <v>2461</v>
      </c>
      <c r="B2462" s="1" t="str">
        <f t="shared" si="38"/>
        <v>13</v>
      </c>
      <c r="C2462" s="2">
        <v>5713402600</v>
      </c>
      <c r="D2462" s="4" t="s">
        <v>121</v>
      </c>
      <c r="E2462" s="5" t="s">
        <v>4416</v>
      </c>
      <c r="F2462" s="6" t="s">
        <v>2834</v>
      </c>
      <c r="G2462" s="7">
        <v>2</v>
      </c>
      <c r="H2462" s="7" t="s">
        <v>293</v>
      </c>
      <c r="I2462" s="7"/>
      <c r="J2462" s="7" t="s">
        <v>311</v>
      </c>
      <c r="K2462" s="7" t="s">
        <v>311</v>
      </c>
      <c r="L2462" s="7" t="s">
        <v>18</v>
      </c>
      <c r="M2462" s="8" t="s">
        <v>5463</v>
      </c>
    </row>
    <row r="2463" spans="1:13">
      <c r="A2463" s="1">
        <v>2462</v>
      </c>
      <c r="B2463" s="1" t="str">
        <f t="shared" si="38"/>
        <v>13</v>
      </c>
      <c r="C2463" s="2">
        <v>5713402611</v>
      </c>
      <c r="D2463" s="4" t="s">
        <v>121</v>
      </c>
      <c r="E2463" s="5" t="s">
        <v>1252</v>
      </c>
      <c r="F2463" s="6" t="s">
        <v>4417</v>
      </c>
      <c r="G2463" s="7">
        <v>2</v>
      </c>
      <c r="H2463" s="7" t="s">
        <v>290</v>
      </c>
      <c r="I2463" s="7"/>
      <c r="J2463" s="7" t="s">
        <v>311</v>
      </c>
      <c r="K2463" s="7" t="s">
        <v>311</v>
      </c>
      <c r="L2463" s="7" t="s">
        <v>18</v>
      </c>
      <c r="M2463" s="8" t="s">
        <v>5463</v>
      </c>
    </row>
    <row r="2464" spans="1:13">
      <c r="A2464" s="1">
        <v>2463</v>
      </c>
      <c r="B2464" s="1" t="str">
        <f t="shared" si="38"/>
        <v>13</v>
      </c>
      <c r="C2464" s="2">
        <v>5713402639</v>
      </c>
      <c r="D2464" s="4" t="s">
        <v>121</v>
      </c>
      <c r="E2464" s="5" t="s">
        <v>4418</v>
      </c>
      <c r="F2464" s="6" t="s">
        <v>4419</v>
      </c>
      <c r="G2464" s="7">
        <v>2</v>
      </c>
      <c r="H2464" s="7" t="s">
        <v>295</v>
      </c>
      <c r="I2464" s="7"/>
      <c r="J2464" s="7" t="s">
        <v>311</v>
      </c>
      <c r="K2464" s="7" t="s">
        <v>311</v>
      </c>
      <c r="L2464" s="7" t="s">
        <v>18</v>
      </c>
      <c r="M2464" s="8" t="s">
        <v>5463</v>
      </c>
    </row>
    <row r="2465" spans="1:13">
      <c r="A2465" s="1">
        <v>2464</v>
      </c>
      <c r="B2465" s="1" t="str">
        <f t="shared" si="38"/>
        <v>13</v>
      </c>
      <c r="C2465" s="2">
        <v>5713402655</v>
      </c>
      <c r="D2465" s="4" t="s">
        <v>120</v>
      </c>
      <c r="E2465" s="5" t="s">
        <v>788</v>
      </c>
      <c r="F2465" s="6" t="s">
        <v>4420</v>
      </c>
      <c r="G2465" s="7">
        <v>2</v>
      </c>
      <c r="H2465" s="7" t="s">
        <v>236</v>
      </c>
      <c r="I2465" s="7"/>
      <c r="J2465" s="7" t="s">
        <v>311</v>
      </c>
      <c r="K2465" s="7" t="s">
        <v>311</v>
      </c>
      <c r="L2465" s="7" t="s">
        <v>18</v>
      </c>
      <c r="M2465" s="8" t="s">
        <v>5463</v>
      </c>
    </row>
    <row r="2466" spans="1:13">
      <c r="A2466" s="1">
        <v>2465</v>
      </c>
      <c r="B2466" s="1" t="str">
        <f t="shared" si="38"/>
        <v>13</v>
      </c>
      <c r="C2466" s="2">
        <v>5713402666</v>
      </c>
      <c r="D2466" s="4" t="s">
        <v>120</v>
      </c>
      <c r="E2466" s="5" t="s">
        <v>1170</v>
      </c>
      <c r="F2466" s="6" t="s">
        <v>198</v>
      </c>
      <c r="G2466" s="7">
        <v>2</v>
      </c>
      <c r="H2466" s="7" t="s">
        <v>290</v>
      </c>
      <c r="I2466" s="7"/>
      <c r="J2466" s="7" t="s">
        <v>311</v>
      </c>
      <c r="K2466" s="7" t="s">
        <v>311</v>
      </c>
      <c r="L2466" s="7" t="s">
        <v>18</v>
      </c>
      <c r="M2466" s="8" t="s">
        <v>5463</v>
      </c>
    </row>
    <row r="2467" spans="1:13">
      <c r="A2467" s="1">
        <v>2466</v>
      </c>
      <c r="B2467" s="1" t="str">
        <f t="shared" si="38"/>
        <v>13</v>
      </c>
      <c r="C2467" s="2">
        <v>5713402679</v>
      </c>
      <c r="D2467" s="4" t="s">
        <v>120</v>
      </c>
      <c r="E2467" s="5" t="s">
        <v>4421</v>
      </c>
      <c r="F2467" s="6" t="s">
        <v>4422</v>
      </c>
      <c r="G2467" s="7">
        <v>2</v>
      </c>
      <c r="H2467" s="7" t="s">
        <v>290</v>
      </c>
      <c r="I2467" s="7"/>
      <c r="J2467" s="7" t="s">
        <v>311</v>
      </c>
      <c r="K2467" s="7" t="s">
        <v>311</v>
      </c>
      <c r="L2467" s="7" t="s">
        <v>18</v>
      </c>
      <c r="M2467" s="8" t="s">
        <v>5463</v>
      </c>
    </row>
    <row r="2468" spans="1:13">
      <c r="A2468" s="1">
        <v>2467</v>
      </c>
      <c r="B2468" s="1" t="str">
        <f t="shared" si="38"/>
        <v>13</v>
      </c>
      <c r="C2468" s="2">
        <v>5713404198</v>
      </c>
      <c r="D2468" s="4" t="s">
        <v>120</v>
      </c>
      <c r="E2468" s="5" t="s">
        <v>4423</v>
      </c>
      <c r="F2468" s="6" t="s">
        <v>994</v>
      </c>
      <c r="G2468" s="7">
        <v>2</v>
      </c>
      <c r="H2468" s="7" t="s">
        <v>236</v>
      </c>
      <c r="I2468" s="7"/>
      <c r="J2468" s="7" t="s">
        <v>311</v>
      </c>
      <c r="K2468" s="7" t="s">
        <v>311</v>
      </c>
      <c r="L2468" s="7" t="s">
        <v>18</v>
      </c>
      <c r="M2468" s="8" t="s">
        <v>5463</v>
      </c>
    </row>
    <row r="2469" spans="1:13">
      <c r="A2469" s="1">
        <v>2468</v>
      </c>
      <c r="B2469" s="1" t="str">
        <f t="shared" si="38"/>
        <v>13</v>
      </c>
      <c r="C2469" s="2">
        <v>5713404239</v>
      </c>
      <c r="D2469" s="4" t="s">
        <v>121</v>
      </c>
      <c r="E2469" s="5" t="s">
        <v>4424</v>
      </c>
      <c r="F2469" s="6" t="s">
        <v>4425</v>
      </c>
      <c r="G2469" s="7" t="s">
        <v>119</v>
      </c>
      <c r="H2469" s="7" t="s">
        <v>234</v>
      </c>
      <c r="I2469" s="7"/>
      <c r="J2469" s="7" t="s">
        <v>311</v>
      </c>
      <c r="K2469" s="7" t="s">
        <v>311</v>
      </c>
      <c r="L2469" s="7" t="s">
        <v>18</v>
      </c>
      <c r="M2469" s="8" t="s">
        <v>5463</v>
      </c>
    </row>
    <row r="2470" spans="1:13">
      <c r="A2470" s="1">
        <v>2469</v>
      </c>
      <c r="B2470" s="1" t="str">
        <f t="shared" si="38"/>
        <v>13</v>
      </c>
      <c r="C2470" s="2">
        <v>5713404255</v>
      </c>
      <c r="D2470" s="4" t="s">
        <v>120</v>
      </c>
      <c r="E2470" s="5" t="s">
        <v>4426</v>
      </c>
      <c r="F2470" s="6" t="s">
        <v>4427</v>
      </c>
      <c r="G2470" s="7" t="s">
        <v>119</v>
      </c>
      <c r="H2470" s="7" t="s">
        <v>236</v>
      </c>
      <c r="I2470" s="7"/>
      <c r="J2470" s="7" t="s">
        <v>311</v>
      </c>
      <c r="K2470" s="7" t="s">
        <v>311</v>
      </c>
      <c r="L2470" s="7" t="s">
        <v>18</v>
      </c>
      <c r="M2470" s="8" t="s">
        <v>5463</v>
      </c>
    </row>
    <row r="2471" spans="1:13">
      <c r="A2471" s="1">
        <v>2470</v>
      </c>
      <c r="B2471" s="1" t="str">
        <f t="shared" si="38"/>
        <v>13</v>
      </c>
      <c r="C2471" s="2">
        <v>5713404284</v>
      </c>
      <c r="D2471" s="4" t="s">
        <v>120</v>
      </c>
      <c r="E2471" s="5" t="s">
        <v>4428</v>
      </c>
      <c r="F2471" s="6" t="s">
        <v>4429</v>
      </c>
      <c r="G2471" s="7" t="s">
        <v>119</v>
      </c>
      <c r="H2471" s="7" t="s">
        <v>236</v>
      </c>
      <c r="I2471" s="7"/>
      <c r="J2471" s="7" t="s">
        <v>311</v>
      </c>
      <c r="K2471" s="7" t="s">
        <v>311</v>
      </c>
      <c r="L2471" s="7" t="s">
        <v>18</v>
      </c>
      <c r="M2471" s="8" t="s">
        <v>5463</v>
      </c>
    </row>
    <row r="2472" spans="1:13">
      <c r="A2472" s="1">
        <v>2471</v>
      </c>
      <c r="B2472" s="1" t="str">
        <f t="shared" si="38"/>
        <v>13</v>
      </c>
      <c r="C2472" s="2">
        <v>5713404291</v>
      </c>
      <c r="D2472" s="4" t="s">
        <v>120</v>
      </c>
      <c r="E2472" s="5" t="s">
        <v>291</v>
      </c>
      <c r="F2472" s="6" t="s">
        <v>4430</v>
      </c>
      <c r="G2472" s="7" t="s">
        <v>119</v>
      </c>
      <c r="H2472" s="7" t="s">
        <v>236</v>
      </c>
      <c r="I2472" s="7"/>
      <c r="J2472" s="7" t="s">
        <v>311</v>
      </c>
      <c r="K2472" s="7" t="s">
        <v>311</v>
      </c>
      <c r="L2472" s="7" t="s">
        <v>18</v>
      </c>
      <c r="M2472" s="8" t="s">
        <v>5463</v>
      </c>
    </row>
    <row r="2473" spans="1:13">
      <c r="A2473" s="1">
        <v>2472</v>
      </c>
      <c r="B2473" s="1" t="str">
        <f t="shared" si="38"/>
        <v>13</v>
      </c>
      <c r="C2473" s="2">
        <v>5713404316</v>
      </c>
      <c r="D2473" s="4" t="s">
        <v>121</v>
      </c>
      <c r="E2473" s="5" t="s">
        <v>4431</v>
      </c>
      <c r="F2473" s="6" t="s">
        <v>4432</v>
      </c>
      <c r="G2473" s="7" t="s">
        <v>119</v>
      </c>
      <c r="H2473" s="7" t="s">
        <v>234</v>
      </c>
      <c r="I2473" s="7"/>
      <c r="J2473" s="7" t="s">
        <v>311</v>
      </c>
      <c r="K2473" s="7" t="s">
        <v>311</v>
      </c>
      <c r="L2473" s="7" t="s">
        <v>18</v>
      </c>
      <c r="M2473" s="8" t="s">
        <v>5463</v>
      </c>
    </row>
    <row r="2474" spans="1:13">
      <c r="A2474" s="1">
        <v>2473</v>
      </c>
      <c r="B2474" s="1" t="str">
        <f t="shared" si="38"/>
        <v>13</v>
      </c>
      <c r="C2474" s="2">
        <v>5713404334</v>
      </c>
      <c r="D2474" s="4" t="s">
        <v>120</v>
      </c>
      <c r="E2474" s="5" t="s">
        <v>553</v>
      </c>
      <c r="F2474" s="6" t="s">
        <v>4433</v>
      </c>
      <c r="G2474" s="7" t="s">
        <v>119</v>
      </c>
      <c r="H2474" s="7" t="s">
        <v>290</v>
      </c>
      <c r="I2474" s="7"/>
      <c r="J2474" s="7" t="s">
        <v>311</v>
      </c>
      <c r="K2474" s="7" t="s">
        <v>311</v>
      </c>
      <c r="L2474" s="7" t="s">
        <v>18</v>
      </c>
      <c r="M2474" s="8" t="s">
        <v>5463</v>
      </c>
    </row>
    <row r="2475" spans="1:13">
      <c r="A2475" s="1">
        <v>2474</v>
      </c>
      <c r="B2475" s="1" t="str">
        <f t="shared" si="38"/>
        <v>13</v>
      </c>
      <c r="C2475" s="2">
        <v>5713404341</v>
      </c>
      <c r="D2475" s="4" t="s">
        <v>121</v>
      </c>
      <c r="E2475" s="5" t="s">
        <v>4434</v>
      </c>
      <c r="F2475" s="6" t="s">
        <v>4435</v>
      </c>
      <c r="G2475" s="7" t="s">
        <v>119</v>
      </c>
      <c r="H2475" s="7" t="s">
        <v>234</v>
      </c>
      <c r="I2475" s="7"/>
      <c r="J2475" s="7" t="s">
        <v>311</v>
      </c>
      <c r="K2475" s="7" t="s">
        <v>311</v>
      </c>
      <c r="L2475" s="7" t="s">
        <v>18</v>
      </c>
      <c r="M2475" s="8" t="s">
        <v>5463</v>
      </c>
    </row>
    <row r="2476" spans="1:13">
      <c r="A2476" s="1">
        <v>2475</v>
      </c>
      <c r="B2476" s="1" t="str">
        <f t="shared" si="38"/>
        <v>13</v>
      </c>
      <c r="C2476" s="2">
        <v>5713404350</v>
      </c>
      <c r="D2476" s="4" t="s">
        <v>121</v>
      </c>
      <c r="E2476" s="5" t="s">
        <v>4436</v>
      </c>
      <c r="F2476" s="6" t="s">
        <v>4437</v>
      </c>
      <c r="G2476" s="7" t="s">
        <v>119</v>
      </c>
      <c r="H2476" s="7" t="s">
        <v>293</v>
      </c>
      <c r="I2476" s="7"/>
      <c r="J2476" s="7" t="s">
        <v>311</v>
      </c>
      <c r="K2476" s="7" t="s">
        <v>311</v>
      </c>
      <c r="L2476" s="7" t="s">
        <v>18</v>
      </c>
      <c r="M2476" s="8" t="s">
        <v>5463</v>
      </c>
    </row>
    <row r="2477" spans="1:13">
      <c r="A2477" s="1">
        <v>2476</v>
      </c>
      <c r="B2477" s="1" t="str">
        <f t="shared" si="38"/>
        <v>13</v>
      </c>
      <c r="C2477" s="2">
        <v>5713404389</v>
      </c>
      <c r="D2477" s="4" t="s">
        <v>120</v>
      </c>
      <c r="E2477" s="5" t="s">
        <v>618</v>
      </c>
      <c r="F2477" s="6" t="s">
        <v>4438</v>
      </c>
      <c r="G2477" s="7" t="s">
        <v>119</v>
      </c>
      <c r="H2477" s="7" t="s">
        <v>622</v>
      </c>
      <c r="I2477" s="7"/>
      <c r="J2477" s="7" t="s">
        <v>311</v>
      </c>
      <c r="K2477" s="7" t="s">
        <v>311</v>
      </c>
      <c r="L2477" s="7" t="s">
        <v>18</v>
      </c>
      <c r="M2477" s="8" t="s">
        <v>5463</v>
      </c>
    </row>
    <row r="2478" spans="1:13">
      <c r="A2478" s="1">
        <v>2477</v>
      </c>
      <c r="B2478" s="1" t="str">
        <f t="shared" si="38"/>
        <v>13</v>
      </c>
      <c r="C2478" s="2">
        <v>5713403595</v>
      </c>
      <c r="D2478" s="4" t="s">
        <v>121</v>
      </c>
      <c r="E2478" s="5" t="s">
        <v>4439</v>
      </c>
      <c r="F2478" s="6" t="s">
        <v>497</v>
      </c>
      <c r="G2478" s="7" t="s">
        <v>119</v>
      </c>
      <c r="H2478" s="7" t="s">
        <v>236</v>
      </c>
      <c r="I2478" s="7"/>
      <c r="J2478" s="7" t="s">
        <v>311</v>
      </c>
      <c r="K2478" s="7" t="s">
        <v>311</v>
      </c>
      <c r="L2478" s="7" t="s">
        <v>18</v>
      </c>
      <c r="M2478" s="8" t="s">
        <v>5463</v>
      </c>
    </row>
    <row r="2479" spans="1:13">
      <c r="A2479" s="1">
        <v>2478</v>
      </c>
      <c r="B2479" s="1" t="str">
        <f t="shared" si="38"/>
        <v>13</v>
      </c>
      <c r="C2479" s="2">
        <v>5713403616</v>
      </c>
      <c r="D2479" s="4" t="s">
        <v>120</v>
      </c>
      <c r="E2479" s="5" t="s">
        <v>397</v>
      </c>
      <c r="F2479" s="6" t="s">
        <v>3252</v>
      </c>
      <c r="G2479" s="7" t="s">
        <v>119</v>
      </c>
      <c r="H2479" s="7" t="s">
        <v>295</v>
      </c>
      <c r="I2479" s="7"/>
      <c r="J2479" s="7" t="s">
        <v>311</v>
      </c>
      <c r="K2479" s="7" t="s">
        <v>311</v>
      </c>
      <c r="L2479" s="7" t="s">
        <v>18</v>
      </c>
      <c r="M2479" s="8" t="s">
        <v>5463</v>
      </c>
    </row>
    <row r="2480" spans="1:13">
      <c r="A2480" s="1">
        <v>2479</v>
      </c>
      <c r="B2480" s="1" t="str">
        <f t="shared" si="38"/>
        <v>13</v>
      </c>
      <c r="C2480" s="2">
        <v>5713403634</v>
      </c>
      <c r="D2480" s="4" t="s">
        <v>120</v>
      </c>
      <c r="E2480" s="5" t="s">
        <v>4440</v>
      </c>
      <c r="F2480" s="6" t="s">
        <v>4441</v>
      </c>
      <c r="G2480" s="7" t="s">
        <v>119</v>
      </c>
      <c r="H2480" s="7" t="s">
        <v>236</v>
      </c>
      <c r="I2480" s="7"/>
      <c r="J2480" s="7" t="s">
        <v>311</v>
      </c>
      <c r="K2480" s="7" t="s">
        <v>311</v>
      </c>
      <c r="L2480" s="7" t="s">
        <v>18</v>
      </c>
      <c r="M2480" s="8" t="s">
        <v>5463</v>
      </c>
    </row>
    <row r="2481" spans="1:13">
      <c r="A2481" s="1">
        <v>2480</v>
      </c>
      <c r="B2481" s="1" t="str">
        <f t="shared" si="38"/>
        <v>13</v>
      </c>
      <c r="C2481" s="2">
        <v>5713403650</v>
      </c>
      <c r="D2481" s="4" t="s">
        <v>121</v>
      </c>
      <c r="E2481" s="5" t="s">
        <v>4442</v>
      </c>
      <c r="F2481" s="6" t="s">
        <v>3249</v>
      </c>
      <c r="G2481" s="7" t="s">
        <v>119</v>
      </c>
      <c r="H2481" s="7" t="s">
        <v>234</v>
      </c>
      <c r="I2481" s="7"/>
      <c r="J2481" s="7" t="s">
        <v>311</v>
      </c>
      <c r="K2481" s="7" t="s">
        <v>311</v>
      </c>
      <c r="L2481" s="7" t="s">
        <v>18</v>
      </c>
      <c r="M2481" s="8" t="s">
        <v>5463</v>
      </c>
    </row>
    <row r="2482" spans="1:13">
      <c r="A2482" s="1">
        <v>2481</v>
      </c>
      <c r="B2482" s="1" t="str">
        <f t="shared" si="38"/>
        <v>13</v>
      </c>
      <c r="C2482" s="2">
        <v>5713403674</v>
      </c>
      <c r="D2482" s="4" t="s">
        <v>121</v>
      </c>
      <c r="E2482" s="5" t="s">
        <v>4443</v>
      </c>
      <c r="F2482" s="6" t="s">
        <v>4444</v>
      </c>
      <c r="G2482" s="7" t="s">
        <v>119</v>
      </c>
      <c r="H2482" s="7" t="s">
        <v>293</v>
      </c>
      <c r="I2482" s="7"/>
      <c r="J2482" s="7" t="s">
        <v>311</v>
      </c>
      <c r="K2482" s="7" t="s">
        <v>311</v>
      </c>
      <c r="L2482" s="7" t="s">
        <v>18</v>
      </c>
      <c r="M2482" s="8" t="s">
        <v>5463</v>
      </c>
    </row>
    <row r="2483" spans="1:13">
      <c r="A2483" s="1">
        <v>2482</v>
      </c>
      <c r="B2483" s="1" t="str">
        <f t="shared" si="38"/>
        <v>13</v>
      </c>
      <c r="C2483" s="2">
        <v>5713403689</v>
      </c>
      <c r="D2483" s="4" t="s">
        <v>120</v>
      </c>
      <c r="E2483" s="5" t="s">
        <v>4445</v>
      </c>
      <c r="F2483" s="6" t="s">
        <v>4446</v>
      </c>
      <c r="G2483" s="7" t="s">
        <v>119</v>
      </c>
      <c r="H2483" s="7" t="s">
        <v>236</v>
      </c>
      <c r="I2483" s="7"/>
      <c r="J2483" s="7" t="s">
        <v>311</v>
      </c>
      <c r="K2483" s="7" t="s">
        <v>311</v>
      </c>
      <c r="L2483" s="7" t="s">
        <v>18</v>
      </c>
      <c r="M2483" s="8" t="s">
        <v>5463</v>
      </c>
    </row>
    <row r="2484" spans="1:13">
      <c r="A2484" s="1">
        <v>2483</v>
      </c>
      <c r="B2484" s="1" t="str">
        <f t="shared" si="38"/>
        <v>13</v>
      </c>
      <c r="C2484" s="2">
        <v>5713403722</v>
      </c>
      <c r="D2484" s="4" t="s">
        <v>121</v>
      </c>
      <c r="E2484" s="5" t="s">
        <v>168</v>
      </c>
      <c r="F2484" s="6" t="s">
        <v>4447</v>
      </c>
      <c r="G2484" s="7" t="s">
        <v>119</v>
      </c>
      <c r="H2484" s="7" t="s">
        <v>236</v>
      </c>
      <c r="I2484" s="7"/>
      <c r="J2484" s="7" t="s">
        <v>311</v>
      </c>
      <c r="K2484" s="7" t="s">
        <v>311</v>
      </c>
      <c r="L2484" s="7" t="s">
        <v>18</v>
      </c>
      <c r="M2484" s="8" t="s">
        <v>5463</v>
      </c>
    </row>
    <row r="2485" spans="1:13">
      <c r="A2485" s="1">
        <v>2484</v>
      </c>
      <c r="B2485" s="1" t="str">
        <f t="shared" si="38"/>
        <v>13</v>
      </c>
      <c r="C2485" s="2">
        <v>5713403737</v>
      </c>
      <c r="D2485" s="4" t="s">
        <v>121</v>
      </c>
      <c r="E2485" s="5" t="s">
        <v>548</v>
      </c>
      <c r="F2485" s="6" t="s">
        <v>4448</v>
      </c>
      <c r="G2485" s="7" t="s">
        <v>119</v>
      </c>
      <c r="H2485" s="7" t="s">
        <v>290</v>
      </c>
      <c r="I2485" s="7"/>
      <c r="J2485" s="7" t="s">
        <v>311</v>
      </c>
      <c r="K2485" s="7" t="s">
        <v>311</v>
      </c>
      <c r="L2485" s="7" t="s">
        <v>18</v>
      </c>
      <c r="M2485" s="8" t="s">
        <v>5463</v>
      </c>
    </row>
    <row r="2486" spans="1:13">
      <c r="A2486" s="1">
        <v>2485</v>
      </c>
      <c r="B2486" s="1" t="str">
        <f t="shared" si="38"/>
        <v>13</v>
      </c>
      <c r="C2486" s="2">
        <v>5713402059</v>
      </c>
      <c r="D2486" s="4" t="s">
        <v>120</v>
      </c>
      <c r="E2486" s="5" t="s">
        <v>129</v>
      </c>
      <c r="F2486" s="6" t="s">
        <v>2433</v>
      </c>
      <c r="G2486" s="7" t="s">
        <v>119</v>
      </c>
      <c r="H2486" s="7" t="s">
        <v>234</v>
      </c>
      <c r="I2486" s="7"/>
      <c r="J2486" s="7" t="s">
        <v>311</v>
      </c>
      <c r="K2486" s="7" t="s">
        <v>311</v>
      </c>
      <c r="L2486" s="7" t="s">
        <v>18</v>
      </c>
      <c r="M2486" s="8" t="s">
        <v>5463</v>
      </c>
    </row>
    <row r="2487" spans="1:13">
      <c r="A2487" s="1">
        <v>2486</v>
      </c>
      <c r="B2487" s="1" t="str">
        <f t="shared" si="38"/>
        <v>13</v>
      </c>
      <c r="C2487" s="2">
        <v>5613406049</v>
      </c>
      <c r="D2487" s="4" t="s">
        <v>121</v>
      </c>
      <c r="E2487" s="5" t="s">
        <v>645</v>
      </c>
      <c r="F2487" s="6" t="s">
        <v>245</v>
      </c>
      <c r="G2487" s="7" t="s">
        <v>119</v>
      </c>
      <c r="H2487" s="7" t="s">
        <v>236</v>
      </c>
      <c r="I2487" s="7"/>
      <c r="J2487" s="7" t="s">
        <v>311</v>
      </c>
      <c r="K2487" s="7" t="s">
        <v>311</v>
      </c>
      <c r="L2487" s="7" t="s">
        <v>18</v>
      </c>
      <c r="M2487" s="8" t="s">
        <v>5464</v>
      </c>
    </row>
    <row r="2488" spans="1:13">
      <c r="A2488" s="1">
        <v>2487</v>
      </c>
      <c r="B2488" s="1" t="str">
        <f t="shared" si="38"/>
        <v>13</v>
      </c>
      <c r="C2488" s="2">
        <v>5613400825</v>
      </c>
      <c r="D2488" s="4" t="s">
        <v>121</v>
      </c>
      <c r="E2488" s="5" t="s">
        <v>4449</v>
      </c>
      <c r="F2488" s="6" t="s">
        <v>4450</v>
      </c>
      <c r="G2488" s="7" t="s">
        <v>119</v>
      </c>
      <c r="H2488" s="7" t="s">
        <v>236</v>
      </c>
      <c r="I2488" s="7"/>
      <c r="J2488" s="7" t="s">
        <v>311</v>
      </c>
      <c r="K2488" s="7" t="s">
        <v>311</v>
      </c>
      <c r="L2488" s="7" t="s">
        <v>18</v>
      </c>
      <c r="M2488" s="8" t="s">
        <v>5463</v>
      </c>
    </row>
    <row r="2489" spans="1:13">
      <c r="A2489" s="1">
        <v>2488</v>
      </c>
      <c r="B2489" s="1" t="str">
        <f t="shared" si="38"/>
        <v>13</v>
      </c>
      <c r="C2489" s="2">
        <v>5613400137</v>
      </c>
      <c r="D2489" s="4" t="s">
        <v>120</v>
      </c>
      <c r="E2489" s="5" t="s">
        <v>4451</v>
      </c>
      <c r="F2489" s="6" t="s">
        <v>4452</v>
      </c>
      <c r="G2489" s="7" t="s">
        <v>119</v>
      </c>
      <c r="H2489" s="7" t="s">
        <v>234</v>
      </c>
      <c r="I2489" s="7"/>
      <c r="J2489" s="7" t="s">
        <v>311</v>
      </c>
      <c r="K2489" s="7" t="s">
        <v>311</v>
      </c>
      <c r="L2489" s="7" t="s">
        <v>18</v>
      </c>
      <c r="M2489" s="8" t="s">
        <v>5463</v>
      </c>
    </row>
    <row r="2490" spans="1:13">
      <c r="A2490" s="1">
        <v>2489</v>
      </c>
      <c r="B2490" s="1" t="str">
        <f t="shared" si="38"/>
        <v>13</v>
      </c>
      <c r="C2490" s="2">
        <v>5613400201</v>
      </c>
      <c r="D2490" s="4" t="s">
        <v>121</v>
      </c>
      <c r="E2490" s="5" t="s">
        <v>169</v>
      </c>
      <c r="F2490" s="6" t="s">
        <v>4453</v>
      </c>
      <c r="G2490" s="7" t="s">
        <v>119</v>
      </c>
      <c r="H2490" s="7" t="s">
        <v>290</v>
      </c>
      <c r="I2490" s="7"/>
      <c r="J2490" s="7" t="s">
        <v>311</v>
      </c>
      <c r="K2490" s="7" t="s">
        <v>311</v>
      </c>
      <c r="L2490" s="7" t="s">
        <v>18</v>
      </c>
      <c r="M2490" s="8" t="s">
        <v>5463</v>
      </c>
    </row>
    <row r="2491" spans="1:13">
      <c r="A2491" s="1">
        <v>2490</v>
      </c>
      <c r="B2491" s="1" t="str">
        <f t="shared" si="38"/>
        <v>13</v>
      </c>
      <c r="C2491" s="2">
        <v>5613401615</v>
      </c>
      <c r="D2491" s="4" t="s">
        <v>121</v>
      </c>
      <c r="E2491" s="5" t="s">
        <v>642</v>
      </c>
      <c r="F2491" s="6" t="s">
        <v>4454</v>
      </c>
      <c r="G2491" s="7" t="s">
        <v>119</v>
      </c>
      <c r="H2491" s="7" t="s">
        <v>234</v>
      </c>
      <c r="I2491" s="7"/>
      <c r="J2491" s="7" t="s">
        <v>311</v>
      </c>
      <c r="K2491" s="7" t="s">
        <v>311</v>
      </c>
      <c r="L2491" s="7" t="s">
        <v>18</v>
      </c>
      <c r="M2491" s="8" t="s">
        <v>5463</v>
      </c>
    </row>
    <row r="2492" spans="1:13">
      <c r="A2492" s="1">
        <v>2491</v>
      </c>
      <c r="B2492" s="1" t="str">
        <f t="shared" si="38"/>
        <v>13</v>
      </c>
      <c r="C2492" s="2">
        <v>5613402311</v>
      </c>
      <c r="D2492" s="4" t="s">
        <v>121</v>
      </c>
      <c r="E2492" s="5" t="s">
        <v>173</v>
      </c>
      <c r="F2492" s="6" t="s">
        <v>4455</v>
      </c>
      <c r="G2492" s="7" t="s">
        <v>119</v>
      </c>
      <c r="H2492" s="7" t="s">
        <v>234</v>
      </c>
      <c r="I2492" s="7"/>
      <c r="J2492" s="7" t="s">
        <v>311</v>
      </c>
      <c r="K2492" s="7" t="s">
        <v>311</v>
      </c>
      <c r="L2492" s="7" t="s">
        <v>18</v>
      </c>
      <c r="M2492" s="8" t="s">
        <v>5463</v>
      </c>
    </row>
    <row r="2493" spans="1:13">
      <c r="A2493" s="1">
        <v>2492</v>
      </c>
      <c r="B2493" s="1" t="str">
        <f t="shared" si="38"/>
        <v>13</v>
      </c>
      <c r="C2493" s="2">
        <v>5613402355</v>
      </c>
      <c r="D2493" s="4" t="s">
        <v>121</v>
      </c>
      <c r="E2493" s="5" t="s">
        <v>363</v>
      </c>
      <c r="F2493" s="6" t="s">
        <v>4456</v>
      </c>
      <c r="G2493" s="7" t="s">
        <v>119</v>
      </c>
      <c r="H2493" s="7" t="s">
        <v>236</v>
      </c>
      <c r="I2493" s="7"/>
      <c r="J2493" s="7" t="s">
        <v>311</v>
      </c>
      <c r="K2493" s="7" t="s">
        <v>311</v>
      </c>
      <c r="L2493" s="7" t="s">
        <v>18</v>
      </c>
      <c r="M2493" s="8" t="s">
        <v>5463</v>
      </c>
    </row>
    <row r="2494" spans="1:13">
      <c r="A2494" s="1">
        <v>2493</v>
      </c>
      <c r="B2494" s="1" t="str">
        <f t="shared" si="38"/>
        <v>13</v>
      </c>
      <c r="C2494" s="2">
        <v>5613401688</v>
      </c>
      <c r="D2494" s="4" t="s">
        <v>120</v>
      </c>
      <c r="E2494" s="5" t="s">
        <v>4457</v>
      </c>
      <c r="F2494" s="6" t="s">
        <v>4458</v>
      </c>
      <c r="G2494" s="7" t="s">
        <v>119</v>
      </c>
      <c r="H2494" s="7" t="s">
        <v>234</v>
      </c>
      <c r="I2494" s="7"/>
      <c r="J2494" s="7" t="s">
        <v>311</v>
      </c>
      <c r="K2494" s="7" t="s">
        <v>311</v>
      </c>
      <c r="L2494" s="7" t="s">
        <v>18</v>
      </c>
      <c r="M2494" s="8" t="s">
        <v>5463</v>
      </c>
    </row>
    <row r="2495" spans="1:13">
      <c r="A2495" s="1">
        <v>2494</v>
      </c>
      <c r="B2495" s="1" t="str">
        <f t="shared" si="38"/>
        <v>13</v>
      </c>
      <c r="C2495" s="2">
        <v>5613401763</v>
      </c>
      <c r="D2495" s="4" t="s">
        <v>120</v>
      </c>
      <c r="E2495" s="5" t="s">
        <v>2693</v>
      </c>
      <c r="F2495" s="6" t="s">
        <v>4459</v>
      </c>
      <c r="G2495" s="7" t="s">
        <v>119</v>
      </c>
      <c r="H2495" s="7" t="s">
        <v>293</v>
      </c>
      <c r="I2495" s="7"/>
      <c r="J2495" s="7" t="s">
        <v>311</v>
      </c>
      <c r="K2495" s="7" t="s">
        <v>311</v>
      </c>
      <c r="L2495" s="7" t="s">
        <v>18</v>
      </c>
      <c r="M2495" s="8" t="s">
        <v>5463</v>
      </c>
    </row>
    <row r="2496" spans="1:13">
      <c r="A2496" s="1">
        <v>2495</v>
      </c>
      <c r="B2496" s="1" t="str">
        <f t="shared" si="38"/>
        <v>13</v>
      </c>
      <c r="C2496" s="2">
        <v>5613403163</v>
      </c>
      <c r="D2496" s="4" t="s">
        <v>121</v>
      </c>
      <c r="E2496" s="5" t="s">
        <v>4460</v>
      </c>
      <c r="F2496" s="6" t="s">
        <v>4461</v>
      </c>
      <c r="G2496" s="7" t="s">
        <v>119</v>
      </c>
      <c r="H2496" s="7" t="s">
        <v>234</v>
      </c>
      <c r="I2496" s="7"/>
      <c r="J2496" s="7" t="s">
        <v>311</v>
      </c>
      <c r="K2496" s="7" t="s">
        <v>311</v>
      </c>
      <c r="L2496" s="7" t="s">
        <v>18</v>
      </c>
      <c r="M2496" s="8" t="s">
        <v>5463</v>
      </c>
    </row>
    <row r="2497" spans="1:13">
      <c r="A2497" s="1">
        <v>2496</v>
      </c>
      <c r="B2497" s="1" t="str">
        <f t="shared" si="38"/>
        <v>13</v>
      </c>
      <c r="C2497" s="2">
        <v>5613403211</v>
      </c>
      <c r="D2497" s="4" t="s">
        <v>121</v>
      </c>
      <c r="E2497" s="5" t="s">
        <v>4462</v>
      </c>
      <c r="F2497" s="6" t="s">
        <v>1247</v>
      </c>
      <c r="G2497" s="7" t="s">
        <v>119</v>
      </c>
      <c r="H2497" s="7" t="s">
        <v>293</v>
      </c>
      <c r="I2497" s="7"/>
      <c r="J2497" s="7" t="s">
        <v>311</v>
      </c>
      <c r="K2497" s="7" t="s">
        <v>311</v>
      </c>
      <c r="L2497" s="7" t="s">
        <v>18</v>
      </c>
      <c r="M2497" s="8" t="s">
        <v>5463</v>
      </c>
    </row>
    <row r="2498" spans="1:13">
      <c r="A2498" s="1">
        <v>2497</v>
      </c>
      <c r="B2498" s="1" t="str">
        <f t="shared" si="38"/>
        <v>13</v>
      </c>
      <c r="C2498" s="2">
        <v>5613406221</v>
      </c>
      <c r="D2498" s="4" t="s">
        <v>121</v>
      </c>
      <c r="E2498" s="5" t="s">
        <v>4463</v>
      </c>
      <c r="F2498" s="6" t="s">
        <v>662</v>
      </c>
      <c r="G2498" s="7" t="s">
        <v>119</v>
      </c>
      <c r="H2498" s="7" t="s">
        <v>234</v>
      </c>
      <c r="I2498" s="7"/>
      <c r="J2498" s="7" t="s">
        <v>311</v>
      </c>
      <c r="K2498" s="7" t="s">
        <v>311</v>
      </c>
      <c r="L2498" s="7" t="s">
        <v>18</v>
      </c>
      <c r="M2498" s="8" t="s">
        <v>5464</v>
      </c>
    </row>
    <row r="2499" spans="1:13">
      <c r="A2499" s="1">
        <v>2498</v>
      </c>
      <c r="B2499" s="1" t="str">
        <f t="shared" ref="B2499:B2562" si="39">MID(C2499,3,2)</f>
        <v>13</v>
      </c>
      <c r="C2499" s="2">
        <v>5613406236</v>
      </c>
      <c r="D2499" s="4" t="s">
        <v>121</v>
      </c>
      <c r="E2499" s="5" t="s">
        <v>1213</v>
      </c>
      <c r="F2499" s="6" t="s">
        <v>4464</v>
      </c>
      <c r="G2499" s="7" t="s">
        <v>119</v>
      </c>
      <c r="H2499" s="7" t="s">
        <v>234</v>
      </c>
      <c r="I2499" s="7"/>
      <c r="J2499" s="7" t="s">
        <v>311</v>
      </c>
      <c r="K2499" s="7" t="s">
        <v>311</v>
      </c>
      <c r="L2499" s="7" t="s">
        <v>18</v>
      </c>
      <c r="M2499" s="8" t="s">
        <v>5464</v>
      </c>
    </row>
    <row r="2500" spans="1:13">
      <c r="A2500" s="1">
        <v>2499</v>
      </c>
      <c r="B2500" s="1" t="str">
        <f t="shared" si="39"/>
        <v>13</v>
      </c>
      <c r="C2500" s="2">
        <v>5613403626</v>
      </c>
      <c r="D2500" s="4" t="s">
        <v>121</v>
      </c>
      <c r="E2500" s="5" t="s">
        <v>387</v>
      </c>
      <c r="F2500" s="6" t="s">
        <v>4465</v>
      </c>
      <c r="G2500" s="7" t="s">
        <v>119</v>
      </c>
      <c r="H2500" s="7" t="s">
        <v>236</v>
      </c>
      <c r="I2500" s="7"/>
      <c r="J2500" s="7" t="s">
        <v>311</v>
      </c>
      <c r="K2500" s="7" t="s">
        <v>311</v>
      </c>
      <c r="L2500" s="7" t="s">
        <v>18</v>
      </c>
      <c r="M2500" s="8" t="s">
        <v>5463</v>
      </c>
    </row>
    <row r="2501" spans="1:13">
      <c r="A2501" s="1">
        <v>2500</v>
      </c>
      <c r="B2501" s="1" t="str">
        <f t="shared" si="39"/>
        <v>13</v>
      </c>
      <c r="C2501" s="2">
        <v>5613402551</v>
      </c>
      <c r="D2501" s="4" t="s">
        <v>120</v>
      </c>
      <c r="E2501" s="5" t="s">
        <v>4466</v>
      </c>
      <c r="F2501" s="6" t="s">
        <v>1087</v>
      </c>
      <c r="G2501" s="7" t="s">
        <v>119</v>
      </c>
      <c r="H2501" s="7" t="s">
        <v>622</v>
      </c>
      <c r="I2501" s="7"/>
      <c r="J2501" s="7" t="s">
        <v>311</v>
      </c>
      <c r="K2501" s="7" t="s">
        <v>311</v>
      </c>
      <c r="L2501" s="7" t="s">
        <v>18</v>
      </c>
      <c r="M2501" s="8" t="s">
        <v>5463</v>
      </c>
    </row>
    <row r="2502" spans="1:13">
      <c r="A2502" s="1">
        <v>2501</v>
      </c>
      <c r="B2502" s="1" t="str">
        <f t="shared" si="39"/>
        <v>13</v>
      </c>
      <c r="C2502" s="2">
        <v>5613402562</v>
      </c>
      <c r="D2502" s="4" t="s">
        <v>120</v>
      </c>
      <c r="E2502" s="5" t="s">
        <v>733</v>
      </c>
      <c r="F2502" s="6" t="s">
        <v>384</v>
      </c>
      <c r="G2502" s="7" t="s">
        <v>119</v>
      </c>
      <c r="H2502" s="7" t="s">
        <v>236</v>
      </c>
      <c r="I2502" s="7"/>
      <c r="J2502" s="7" t="s">
        <v>311</v>
      </c>
      <c r="K2502" s="7" t="s">
        <v>311</v>
      </c>
      <c r="L2502" s="7" t="s">
        <v>18</v>
      </c>
      <c r="M2502" s="8" t="s">
        <v>5463</v>
      </c>
    </row>
    <row r="2503" spans="1:13">
      <c r="A2503" s="1">
        <v>2502</v>
      </c>
      <c r="B2503" s="1" t="str">
        <f t="shared" si="39"/>
        <v>13</v>
      </c>
      <c r="C2503" s="2">
        <v>5613403729</v>
      </c>
      <c r="D2503" s="4" t="s">
        <v>121</v>
      </c>
      <c r="E2503" s="5" t="s">
        <v>4467</v>
      </c>
      <c r="F2503" s="6" t="s">
        <v>4468</v>
      </c>
      <c r="G2503" s="7" t="s">
        <v>119</v>
      </c>
      <c r="H2503" s="7" t="s">
        <v>290</v>
      </c>
      <c r="I2503" s="7"/>
      <c r="J2503" s="7" t="s">
        <v>311</v>
      </c>
      <c r="K2503" s="7" t="s">
        <v>311</v>
      </c>
      <c r="L2503" s="7" t="s">
        <v>18</v>
      </c>
      <c r="M2503" s="8" t="s">
        <v>5463</v>
      </c>
    </row>
    <row r="2504" spans="1:13">
      <c r="A2504" s="1">
        <v>2503</v>
      </c>
      <c r="B2504" s="1" t="str">
        <f t="shared" si="39"/>
        <v>13</v>
      </c>
      <c r="C2504" s="2">
        <v>5613406313</v>
      </c>
      <c r="D2504" s="4" t="s">
        <v>121</v>
      </c>
      <c r="E2504" s="5" t="s">
        <v>437</v>
      </c>
      <c r="F2504" s="6" t="s">
        <v>1962</v>
      </c>
      <c r="G2504" s="7" t="s">
        <v>119</v>
      </c>
      <c r="H2504" s="7" t="s">
        <v>236</v>
      </c>
      <c r="I2504" s="7"/>
      <c r="J2504" s="7" t="s">
        <v>311</v>
      </c>
      <c r="K2504" s="7" t="s">
        <v>311</v>
      </c>
      <c r="L2504" s="7" t="s">
        <v>18</v>
      </c>
      <c r="M2504" s="8" t="s">
        <v>5464</v>
      </c>
    </row>
    <row r="2505" spans="1:13">
      <c r="A2505" s="1">
        <v>2504</v>
      </c>
      <c r="B2505" s="1" t="str">
        <f t="shared" si="39"/>
        <v>13</v>
      </c>
      <c r="C2505" s="2">
        <v>5613406348</v>
      </c>
      <c r="D2505" s="4" t="s">
        <v>121</v>
      </c>
      <c r="E2505" s="5" t="s">
        <v>4469</v>
      </c>
      <c r="F2505" s="6" t="s">
        <v>4470</v>
      </c>
      <c r="G2505" s="7" t="s">
        <v>119</v>
      </c>
      <c r="H2505" s="7" t="s">
        <v>234</v>
      </c>
      <c r="I2505" s="7"/>
      <c r="J2505" s="7" t="s">
        <v>311</v>
      </c>
      <c r="K2505" s="7" t="s">
        <v>311</v>
      </c>
      <c r="L2505" s="7" t="s">
        <v>18</v>
      </c>
      <c r="M2505" s="8" t="s">
        <v>5464</v>
      </c>
    </row>
    <row r="2506" spans="1:13">
      <c r="A2506" s="1">
        <v>2505</v>
      </c>
      <c r="B2506" s="1" t="str">
        <f t="shared" si="39"/>
        <v>13</v>
      </c>
      <c r="C2506" s="2">
        <v>5613403936</v>
      </c>
      <c r="D2506" s="4" t="s">
        <v>120</v>
      </c>
      <c r="E2506" s="5" t="s">
        <v>4471</v>
      </c>
      <c r="F2506" s="6" t="s">
        <v>414</v>
      </c>
      <c r="G2506" s="7" t="s">
        <v>119</v>
      </c>
      <c r="H2506" s="7" t="s">
        <v>236</v>
      </c>
      <c r="I2506" s="7"/>
      <c r="J2506" s="7" t="s">
        <v>311</v>
      </c>
      <c r="K2506" s="7" t="s">
        <v>311</v>
      </c>
      <c r="L2506" s="7" t="s">
        <v>18</v>
      </c>
      <c r="M2506" s="8" t="s">
        <v>5463</v>
      </c>
    </row>
    <row r="2507" spans="1:13">
      <c r="A2507" s="1">
        <v>2506</v>
      </c>
      <c r="B2507" s="1" t="str">
        <f t="shared" si="39"/>
        <v>13</v>
      </c>
      <c r="C2507" s="2">
        <v>5613406454</v>
      </c>
      <c r="D2507" s="4" t="s">
        <v>121</v>
      </c>
      <c r="E2507" s="5" t="s">
        <v>784</v>
      </c>
      <c r="F2507" s="6" t="s">
        <v>4472</v>
      </c>
      <c r="G2507" s="7" t="s">
        <v>119</v>
      </c>
      <c r="H2507" s="7" t="s">
        <v>293</v>
      </c>
      <c r="I2507" s="7"/>
      <c r="J2507" s="7" t="s">
        <v>311</v>
      </c>
      <c r="K2507" s="7" t="s">
        <v>311</v>
      </c>
      <c r="L2507" s="7" t="s">
        <v>18</v>
      </c>
      <c r="M2507" s="8" t="s">
        <v>5464</v>
      </c>
    </row>
    <row r="2508" spans="1:13">
      <c r="A2508" s="1">
        <v>2507</v>
      </c>
      <c r="B2508" s="1" t="str">
        <f t="shared" si="39"/>
        <v>13</v>
      </c>
      <c r="C2508" s="2">
        <v>5613400982</v>
      </c>
      <c r="D2508" s="4" t="s">
        <v>121</v>
      </c>
      <c r="E2508" s="5" t="s">
        <v>4473</v>
      </c>
      <c r="F2508" s="6" t="s">
        <v>660</v>
      </c>
      <c r="G2508" s="7" t="s">
        <v>119</v>
      </c>
      <c r="H2508" s="7" t="s">
        <v>290</v>
      </c>
      <c r="I2508" s="7"/>
      <c r="J2508" s="7" t="s">
        <v>311</v>
      </c>
      <c r="K2508" s="7" t="s">
        <v>311</v>
      </c>
      <c r="L2508" s="7" t="s">
        <v>18</v>
      </c>
      <c r="M2508" s="8" t="s">
        <v>5463</v>
      </c>
    </row>
    <row r="2509" spans="1:13">
      <c r="A2509" s="1">
        <v>2508</v>
      </c>
      <c r="B2509" s="1" t="str">
        <f t="shared" si="39"/>
        <v>13</v>
      </c>
      <c r="C2509" s="2">
        <v>5613404104</v>
      </c>
      <c r="D2509" s="4" t="s">
        <v>121</v>
      </c>
      <c r="E2509" s="5" t="s">
        <v>4474</v>
      </c>
      <c r="F2509" s="6" t="s">
        <v>4475</v>
      </c>
      <c r="G2509" s="7" t="s">
        <v>119</v>
      </c>
      <c r="H2509" s="7" t="s">
        <v>293</v>
      </c>
      <c r="I2509" s="7"/>
      <c r="J2509" s="7" t="s">
        <v>311</v>
      </c>
      <c r="K2509" s="7" t="s">
        <v>311</v>
      </c>
      <c r="L2509" s="7" t="s">
        <v>18</v>
      </c>
      <c r="M2509" s="8" t="s">
        <v>5463</v>
      </c>
    </row>
    <row r="2510" spans="1:13">
      <c r="A2510" s="1">
        <v>2509</v>
      </c>
      <c r="B2510" s="1" t="str">
        <f t="shared" si="39"/>
        <v>13</v>
      </c>
      <c r="C2510" s="2">
        <v>5613403556</v>
      </c>
      <c r="D2510" s="4" t="s">
        <v>120</v>
      </c>
      <c r="E2510" s="5" t="s">
        <v>4476</v>
      </c>
      <c r="F2510" s="6" t="s">
        <v>4477</v>
      </c>
      <c r="G2510" s="7" t="s">
        <v>119</v>
      </c>
      <c r="H2510" s="7" t="s">
        <v>290</v>
      </c>
      <c r="I2510" s="7"/>
      <c r="J2510" s="7" t="s">
        <v>311</v>
      </c>
      <c r="K2510" s="7" t="s">
        <v>311</v>
      </c>
      <c r="L2510" s="7" t="s">
        <v>18</v>
      </c>
      <c r="M2510" s="8" t="s">
        <v>5463</v>
      </c>
    </row>
    <row r="2511" spans="1:13">
      <c r="A2511" s="1">
        <v>2510</v>
      </c>
      <c r="B2511" s="1" t="str">
        <f t="shared" si="39"/>
        <v>13</v>
      </c>
      <c r="C2511" s="2">
        <v>5613400342</v>
      </c>
      <c r="D2511" s="4" t="s">
        <v>120</v>
      </c>
      <c r="E2511" s="5" t="s">
        <v>3710</v>
      </c>
      <c r="F2511" s="6" t="s">
        <v>4478</v>
      </c>
      <c r="G2511" s="7" t="s">
        <v>119</v>
      </c>
      <c r="H2511" s="7" t="s">
        <v>290</v>
      </c>
      <c r="I2511" s="7"/>
      <c r="J2511" s="7" t="s">
        <v>311</v>
      </c>
      <c r="K2511" s="7" t="s">
        <v>311</v>
      </c>
      <c r="L2511" s="7" t="s">
        <v>18</v>
      </c>
      <c r="M2511" s="8" t="s">
        <v>5463</v>
      </c>
    </row>
    <row r="2512" spans="1:13">
      <c r="A2512" s="1">
        <v>2511</v>
      </c>
      <c r="B2512" s="1" t="str">
        <f t="shared" si="39"/>
        <v>13</v>
      </c>
      <c r="C2512" s="2">
        <v>5613404609</v>
      </c>
      <c r="D2512" s="4" t="s">
        <v>121</v>
      </c>
      <c r="E2512" s="5" t="s">
        <v>4479</v>
      </c>
      <c r="F2512" s="6" t="s">
        <v>4480</v>
      </c>
      <c r="G2512" s="7" t="s">
        <v>119</v>
      </c>
      <c r="H2512" s="7" t="s">
        <v>234</v>
      </c>
      <c r="I2512" s="7"/>
      <c r="J2512" s="7" t="s">
        <v>311</v>
      </c>
      <c r="K2512" s="7" t="s">
        <v>311</v>
      </c>
      <c r="L2512" s="7" t="s">
        <v>18</v>
      </c>
      <c r="M2512" s="8" t="s">
        <v>5463</v>
      </c>
    </row>
    <row r="2513" spans="1:13">
      <c r="A2513" s="1">
        <v>2512</v>
      </c>
      <c r="B2513" s="1" t="str">
        <f t="shared" si="39"/>
        <v>13</v>
      </c>
      <c r="C2513" s="2">
        <v>5613404654</v>
      </c>
      <c r="D2513" s="4" t="s">
        <v>120</v>
      </c>
      <c r="E2513" s="5" t="s">
        <v>1835</v>
      </c>
      <c r="F2513" s="6" t="s">
        <v>4481</v>
      </c>
      <c r="G2513" s="7" t="s">
        <v>119</v>
      </c>
      <c r="H2513" s="7" t="s">
        <v>293</v>
      </c>
      <c r="I2513" s="7"/>
      <c r="J2513" s="7" t="s">
        <v>311</v>
      </c>
      <c r="K2513" s="7" t="s">
        <v>311</v>
      </c>
      <c r="L2513" s="7" t="s">
        <v>18</v>
      </c>
      <c r="M2513" s="8" t="s">
        <v>5463</v>
      </c>
    </row>
    <row r="2514" spans="1:13">
      <c r="A2514" s="1">
        <v>2513</v>
      </c>
      <c r="B2514" s="1" t="str">
        <f t="shared" si="39"/>
        <v>13</v>
      </c>
      <c r="C2514" s="2">
        <v>5613401868</v>
      </c>
      <c r="D2514" s="4" t="s">
        <v>121</v>
      </c>
      <c r="E2514" s="5" t="s">
        <v>167</v>
      </c>
      <c r="F2514" s="6" t="s">
        <v>4482</v>
      </c>
      <c r="G2514" s="7" t="s">
        <v>119</v>
      </c>
      <c r="H2514" s="7" t="s">
        <v>234</v>
      </c>
      <c r="I2514" s="7"/>
      <c r="J2514" s="7" t="s">
        <v>311</v>
      </c>
      <c r="K2514" s="7" t="s">
        <v>311</v>
      </c>
      <c r="L2514" s="7" t="s">
        <v>18</v>
      </c>
      <c r="M2514" s="8" t="s">
        <v>5463</v>
      </c>
    </row>
    <row r="2515" spans="1:13">
      <c r="A2515" s="1">
        <v>2514</v>
      </c>
      <c r="B2515" s="1" t="str">
        <f t="shared" si="39"/>
        <v>13</v>
      </c>
      <c r="C2515" s="2">
        <v>5613401871</v>
      </c>
      <c r="D2515" s="4" t="s">
        <v>121</v>
      </c>
      <c r="E2515" s="5" t="s">
        <v>2578</v>
      </c>
      <c r="F2515" s="6" t="s">
        <v>4483</v>
      </c>
      <c r="G2515" s="7" t="s">
        <v>119</v>
      </c>
      <c r="H2515" s="7" t="s">
        <v>290</v>
      </c>
      <c r="I2515" s="7"/>
      <c r="J2515" s="7" t="s">
        <v>311</v>
      </c>
      <c r="K2515" s="7" t="s">
        <v>311</v>
      </c>
      <c r="L2515" s="7" t="s">
        <v>18</v>
      </c>
      <c r="M2515" s="8" t="s">
        <v>5463</v>
      </c>
    </row>
    <row r="2516" spans="1:13">
      <c r="A2516" s="1">
        <v>2515</v>
      </c>
      <c r="B2516" s="1" t="str">
        <f t="shared" si="39"/>
        <v>13</v>
      </c>
      <c r="C2516" s="2">
        <v>5613404786</v>
      </c>
      <c r="D2516" s="4" t="s">
        <v>121</v>
      </c>
      <c r="E2516" s="5" t="s">
        <v>4484</v>
      </c>
      <c r="F2516" s="6" t="s">
        <v>4485</v>
      </c>
      <c r="G2516" s="7" t="s">
        <v>119</v>
      </c>
      <c r="H2516" s="7" t="s">
        <v>293</v>
      </c>
      <c r="I2516" s="7"/>
      <c r="J2516" s="7" t="s">
        <v>311</v>
      </c>
      <c r="K2516" s="7" t="s">
        <v>311</v>
      </c>
      <c r="L2516" s="7" t="s">
        <v>18</v>
      </c>
      <c r="M2516" s="8" t="s">
        <v>5463</v>
      </c>
    </row>
    <row r="2517" spans="1:13">
      <c r="A2517" s="1">
        <v>2516</v>
      </c>
      <c r="B2517" s="1" t="str">
        <f t="shared" si="39"/>
        <v>13</v>
      </c>
      <c r="C2517" s="2">
        <v>5613405086</v>
      </c>
      <c r="D2517" s="4" t="s">
        <v>121</v>
      </c>
      <c r="E2517" s="5" t="s">
        <v>422</v>
      </c>
      <c r="F2517" s="6" t="s">
        <v>4486</v>
      </c>
      <c r="G2517" s="7" t="s">
        <v>119</v>
      </c>
      <c r="H2517" s="7" t="s">
        <v>290</v>
      </c>
      <c r="I2517" s="7"/>
      <c r="J2517" s="7" t="s">
        <v>311</v>
      </c>
      <c r="K2517" s="7" t="s">
        <v>311</v>
      </c>
      <c r="L2517" s="7" t="s">
        <v>18</v>
      </c>
      <c r="M2517" s="8" t="s">
        <v>5463</v>
      </c>
    </row>
    <row r="2518" spans="1:13">
      <c r="A2518" s="1">
        <v>2517</v>
      </c>
      <c r="B2518" s="1" t="str">
        <f t="shared" si="39"/>
        <v>13</v>
      </c>
      <c r="C2518" s="2">
        <v>5613405220</v>
      </c>
      <c r="D2518" s="4" t="s">
        <v>121</v>
      </c>
      <c r="E2518" s="5" t="s">
        <v>4487</v>
      </c>
      <c r="F2518" s="6" t="s">
        <v>262</v>
      </c>
      <c r="G2518" s="7" t="s">
        <v>119</v>
      </c>
      <c r="H2518" s="7" t="s">
        <v>293</v>
      </c>
      <c r="I2518" s="7"/>
      <c r="J2518" s="7" t="s">
        <v>311</v>
      </c>
      <c r="K2518" s="7" t="s">
        <v>311</v>
      </c>
      <c r="L2518" s="7" t="s">
        <v>18</v>
      </c>
      <c r="M2518" s="8" t="s">
        <v>5463</v>
      </c>
    </row>
    <row r="2519" spans="1:13">
      <c r="A2519" s="1">
        <v>2518</v>
      </c>
      <c r="B2519" s="1" t="str">
        <f t="shared" si="39"/>
        <v>13</v>
      </c>
      <c r="C2519" s="2">
        <v>5613405262</v>
      </c>
      <c r="D2519" s="4" t="s">
        <v>121</v>
      </c>
      <c r="E2519" s="5" t="s">
        <v>4488</v>
      </c>
      <c r="F2519" s="6" t="s">
        <v>175</v>
      </c>
      <c r="G2519" s="7" t="s">
        <v>119</v>
      </c>
      <c r="H2519" s="7" t="s">
        <v>234</v>
      </c>
      <c r="I2519" s="7"/>
      <c r="J2519" s="7" t="s">
        <v>311</v>
      </c>
      <c r="K2519" s="7" t="s">
        <v>311</v>
      </c>
      <c r="L2519" s="7" t="s">
        <v>18</v>
      </c>
      <c r="M2519" s="8" t="s">
        <v>5463</v>
      </c>
    </row>
    <row r="2520" spans="1:13">
      <c r="A2520" s="1">
        <v>2519</v>
      </c>
      <c r="B2520" s="1" t="str">
        <f t="shared" si="39"/>
        <v>13</v>
      </c>
      <c r="C2520" s="2">
        <v>5613405280</v>
      </c>
      <c r="D2520" s="4" t="s">
        <v>121</v>
      </c>
      <c r="E2520" s="5" t="s">
        <v>286</v>
      </c>
      <c r="F2520" s="6" t="s">
        <v>1221</v>
      </c>
      <c r="G2520" s="7" t="s">
        <v>119</v>
      </c>
      <c r="H2520" s="7" t="s">
        <v>293</v>
      </c>
      <c r="I2520" s="7"/>
      <c r="J2520" s="7" t="s">
        <v>311</v>
      </c>
      <c r="K2520" s="7" t="s">
        <v>311</v>
      </c>
      <c r="L2520" s="7" t="s">
        <v>18</v>
      </c>
      <c r="M2520" s="8" t="s">
        <v>5463</v>
      </c>
    </row>
    <row r="2521" spans="1:13">
      <c r="A2521" s="1">
        <v>2520</v>
      </c>
      <c r="B2521" s="1" t="str">
        <f t="shared" si="39"/>
        <v>13</v>
      </c>
      <c r="C2521" s="2">
        <v>5613405297</v>
      </c>
      <c r="D2521" s="4" t="s">
        <v>121</v>
      </c>
      <c r="E2521" s="5" t="s">
        <v>4166</v>
      </c>
      <c r="F2521" s="6" t="s">
        <v>3159</v>
      </c>
      <c r="G2521" s="7" t="s">
        <v>119</v>
      </c>
      <c r="H2521" s="7" t="s">
        <v>236</v>
      </c>
      <c r="I2521" s="7"/>
      <c r="J2521" s="7" t="s">
        <v>311</v>
      </c>
      <c r="K2521" s="7" t="s">
        <v>311</v>
      </c>
      <c r="L2521" s="7" t="s">
        <v>18</v>
      </c>
      <c r="M2521" s="8" t="s">
        <v>5463</v>
      </c>
    </row>
    <row r="2522" spans="1:13">
      <c r="A2522" s="1">
        <v>2521</v>
      </c>
      <c r="B2522" s="1" t="str">
        <f t="shared" si="39"/>
        <v>13</v>
      </c>
      <c r="C2522" s="2">
        <v>5613600362</v>
      </c>
      <c r="D2522" s="4" t="s">
        <v>121</v>
      </c>
      <c r="E2522" s="5" t="s">
        <v>4489</v>
      </c>
      <c r="F2522" s="6" t="s">
        <v>4490</v>
      </c>
      <c r="G2522" s="7" t="s">
        <v>119</v>
      </c>
      <c r="H2522" s="7" t="s">
        <v>290</v>
      </c>
      <c r="I2522" s="7"/>
      <c r="J2522" s="7" t="s">
        <v>311</v>
      </c>
      <c r="K2522" s="7" t="s">
        <v>311</v>
      </c>
      <c r="L2522" s="7" t="s">
        <v>18</v>
      </c>
      <c r="M2522" s="8" t="s">
        <v>242</v>
      </c>
    </row>
    <row r="2523" spans="1:13">
      <c r="A2523" s="1">
        <v>2522</v>
      </c>
      <c r="B2523" s="1" t="str">
        <f t="shared" si="39"/>
        <v>13</v>
      </c>
      <c r="C2523" s="2">
        <v>5613600375</v>
      </c>
      <c r="D2523" s="4" t="s">
        <v>121</v>
      </c>
      <c r="E2523" s="5" t="s">
        <v>464</v>
      </c>
      <c r="F2523" s="6" t="s">
        <v>2769</v>
      </c>
      <c r="G2523" s="7" t="s">
        <v>119</v>
      </c>
      <c r="H2523" s="7" t="s">
        <v>290</v>
      </c>
      <c r="I2523" s="7"/>
      <c r="J2523" s="7" t="s">
        <v>311</v>
      </c>
      <c r="K2523" s="7" t="s">
        <v>311</v>
      </c>
      <c r="L2523" s="7" t="s">
        <v>18</v>
      </c>
      <c r="M2523" s="8" t="s">
        <v>242</v>
      </c>
    </row>
    <row r="2524" spans="1:13">
      <c r="A2524" s="1">
        <v>2523</v>
      </c>
      <c r="B2524" s="1" t="str">
        <f t="shared" si="39"/>
        <v>13</v>
      </c>
      <c r="C2524" s="2">
        <v>5613400571</v>
      </c>
      <c r="D2524" s="4" t="s">
        <v>120</v>
      </c>
      <c r="E2524" s="5" t="s">
        <v>4491</v>
      </c>
      <c r="F2524" s="6" t="s">
        <v>4492</v>
      </c>
      <c r="G2524" s="7" t="s">
        <v>119</v>
      </c>
      <c r="H2524" s="7" t="s">
        <v>234</v>
      </c>
      <c r="I2524" s="7"/>
      <c r="J2524" s="7" t="s">
        <v>311</v>
      </c>
      <c r="K2524" s="7" t="s">
        <v>311</v>
      </c>
      <c r="L2524" s="7" t="s">
        <v>18</v>
      </c>
      <c r="M2524" s="8" t="s">
        <v>5463</v>
      </c>
    </row>
    <row r="2525" spans="1:13">
      <c r="A2525" s="1">
        <v>2524</v>
      </c>
      <c r="B2525" s="1" t="str">
        <f t="shared" si="39"/>
        <v>13</v>
      </c>
      <c r="C2525" s="2">
        <v>5613400672</v>
      </c>
      <c r="D2525" s="4" t="s">
        <v>120</v>
      </c>
      <c r="E2525" s="5" t="s">
        <v>4493</v>
      </c>
      <c r="F2525" s="6" t="s">
        <v>4494</v>
      </c>
      <c r="G2525" s="7" t="s">
        <v>119</v>
      </c>
      <c r="H2525" s="7" t="s">
        <v>293</v>
      </c>
      <c r="I2525" s="7"/>
      <c r="J2525" s="7" t="s">
        <v>311</v>
      </c>
      <c r="K2525" s="7" t="s">
        <v>311</v>
      </c>
      <c r="L2525" s="7" t="s">
        <v>18</v>
      </c>
      <c r="M2525" s="8" t="s">
        <v>5463</v>
      </c>
    </row>
    <row r="2526" spans="1:13">
      <c r="A2526" s="1">
        <v>2525</v>
      </c>
      <c r="B2526" s="1" t="str">
        <f t="shared" si="39"/>
        <v>13</v>
      </c>
      <c r="C2526" s="2">
        <v>5613402056</v>
      </c>
      <c r="D2526" s="4" t="s">
        <v>120</v>
      </c>
      <c r="E2526" s="5" t="s">
        <v>976</v>
      </c>
      <c r="F2526" s="6" t="s">
        <v>4495</v>
      </c>
      <c r="G2526" s="7" t="s">
        <v>119</v>
      </c>
      <c r="H2526" s="7" t="s">
        <v>234</v>
      </c>
      <c r="I2526" s="7"/>
      <c r="J2526" s="7" t="s">
        <v>311</v>
      </c>
      <c r="K2526" s="7" t="s">
        <v>311</v>
      </c>
      <c r="L2526" s="7" t="s">
        <v>18</v>
      </c>
      <c r="M2526" s="8" t="s">
        <v>5463</v>
      </c>
    </row>
    <row r="2527" spans="1:13">
      <c r="A2527" s="1">
        <v>2526</v>
      </c>
      <c r="B2527" s="1" t="str">
        <f t="shared" si="39"/>
        <v>13</v>
      </c>
      <c r="C2527" s="2">
        <v>5613402067</v>
      </c>
      <c r="D2527" s="4" t="s">
        <v>121</v>
      </c>
      <c r="E2527" s="5" t="s">
        <v>4496</v>
      </c>
      <c r="F2527" s="6" t="s">
        <v>1099</v>
      </c>
      <c r="G2527" s="7" t="s">
        <v>119</v>
      </c>
      <c r="H2527" s="7" t="s">
        <v>234</v>
      </c>
      <c r="I2527" s="7"/>
      <c r="J2527" s="7" t="s">
        <v>311</v>
      </c>
      <c r="K2527" s="7" t="s">
        <v>311</v>
      </c>
      <c r="L2527" s="7" t="s">
        <v>18</v>
      </c>
      <c r="M2527" s="8" t="s">
        <v>5463</v>
      </c>
    </row>
    <row r="2528" spans="1:13">
      <c r="A2528" s="1">
        <v>2527</v>
      </c>
      <c r="B2528" s="1" t="str">
        <f t="shared" si="39"/>
        <v>13</v>
      </c>
      <c r="C2528" s="2">
        <v>5613402113</v>
      </c>
      <c r="D2528" s="4" t="s">
        <v>121</v>
      </c>
      <c r="E2528" s="5" t="s">
        <v>4497</v>
      </c>
      <c r="F2528" s="6" t="s">
        <v>4498</v>
      </c>
      <c r="G2528" s="7" t="s">
        <v>119</v>
      </c>
      <c r="H2528" s="7" t="s">
        <v>290</v>
      </c>
      <c r="I2528" s="7"/>
      <c r="J2528" s="7" t="s">
        <v>311</v>
      </c>
      <c r="K2528" s="7" t="s">
        <v>311</v>
      </c>
      <c r="L2528" s="7" t="s">
        <v>18</v>
      </c>
      <c r="M2528" s="8" t="s">
        <v>5463</v>
      </c>
    </row>
    <row r="2529" spans="1:13">
      <c r="A2529" s="1">
        <v>2528</v>
      </c>
      <c r="B2529" s="1" t="str">
        <f t="shared" si="39"/>
        <v>13</v>
      </c>
      <c r="C2529" s="2">
        <v>5613405608</v>
      </c>
      <c r="D2529" s="4" t="s">
        <v>120</v>
      </c>
      <c r="E2529" s="5" t="s">
        <v>4499</v>
      </c>
      <c r="F2529" s="6" t="s">
        <v>4500</v>
      </c>
      <c r="G2529" s="7" t="s">
        <v>119</v>
      </c>
      <c r="H2529" s="7" t="s">
        <v>234</v>
      </c>
      <c r="I2529" s="7"/>
      <c r="J2529" s="7" t="s">
        <v>311</v>
      </c>
      <c r="K2529" s="7" t="s">
        <v>311</v>
      </c>
      <c r="L2529" s="7" t="s">
        <v>18</v>
      </c>
      <c r="M2529" s="8" t="s">
        <v>5463</v>
      </c>
    </row>
    <row r="2530" spans="1:13">
      <c r="A2530" s="1">
        <v>2529</v>
      </c>
      <c r="B2530" s="1" t="str">
        <f t="shared" si="39"/>
        <v>13</v>
      </c>
      <c r="C2530" s="2">
        <v>5613405770</v>
      </c>
      <c r="D2530" s="4" t="s">
        <v>121</v>
      </c>
      <c r="E2530" s="5" t="s">
        <v>1019</v>
      </c>
      <c r="F2530" s="6" t="s">
        <v>4501</v>
      </c>
      <c r="G2530" s="7" t="s">
        <v>119</v>
      </c>
      <c r="H2530" s="7" t="s">
        <v>236</v>
      </c>
      <c r="I2530" s="7"/>
      <c r="J2530" s="7" t="s">
        <v>311</v>
      </c>
      <c r="K2530" s="7" t="s">
        <v>311</v>
      </c>
      <c r="L2530" s="7" t="s">
        <v>18</v>
      </c>
      <c r="M2530" s="8" t="s">
        <v>5464</v>
      </c>
    </row>
    <row r="2531" spans="1:13">
      <c r="A2531" s="1">
        <v>2530</v>
      </c>
      <c r="B2531" s="1" t="str">
        <f t="shared" si="39"/>
        <v>13</v>
      </c>
      <c r="C2531" s="2">
        <v>5613405792</v>
      </c>
      <c r="D2531" s="4" t="s">
        <v>121</v>
      </c>
      <c r="E2531" s="5" t="s">
        <v>453</v>
      </c>
      <c r="F2531" s="6" t="s">
        <v>4502</v>
      </c>
      <c r="G2531" s="7" t="s">
        <v>119</v>
      </c>
      <c r="H2531" s="7" t="s">
        <v>236</v>
      </c>
      <c r="I2531" s="7"/>
      <c r="J2531" s="7" t="s">
        <v>311</v>
      </c>
      <c r="K2531" s="7" t="s">
        <v>311</v>
      </c>
      <c r="L2531" s="7" t="s">
        <v>18</v>
      </c>
      <c r="M2531" s="8" t="s">
        <v>5464</v>
      </c>
    </row>
    <row r="2532" spans="1:13">
      <c r="A2532" s="1">
        <v>2531</v>
      </c>
      <c r="B2532" s="1" t="str">
        <f t="shared" si="39"/>
        <v>13</v>
      </c>
      <c r="C2532" s="2">
        <v>5613400018</v>
      </c>
      <c r="D2532" s="4" t="s">
        <v>120</v>
      </c>
      <c r="E2532" s="5" t="s">
        <v>1123</v>
      </c>
      <c r="F2532" s="6" t="s">
        <v>4503</v>
      </c>
      <c r="G2532" s="7" t="s">
        <v>119</v>
      </c>
      <c r="H2532" s="7" t="s">
        <v>622</v>
      </c>
      <c r="I2532" s="7"/>
      <c r="J2532" s="7" t="s">
        <v>311</v>
      </c>
      <c r="K2532" s="7" t="s">
        <v>311</v>
      </c>
      <c r="L2532" s="7" t="s">
        <v>18</v>
      </c>
      <c r="M2532" s="8" t="s">
        <v>5463</v>
      </c>
    </row>
    <row r="2533" spans="1:13">
      <c r="A2533" s="1">
        <v>2532</v>
      </c>
      <c r="B2533" s="1" t="str">
        <f t="shared" si="39"/>
        <v>13</v>
      </c>
      <c r="C2533" s="2">
        <v>5613400043</v>
      </c>
      <c r="D2533" s="4" t="s">
        <v>121</v>
      </c>
      <c r="E2533" s="5" t="s">
        <v>635</v>
      </c>
      <c r="F2533" s="6" t="s">
        <v>4504</v>
      </c>
      <c r="G2533" s="7" t="s">
        <v>119</v>
      </c>
      <c r="H2533" s="7" t="s">
        <v>290</v>
      </c>
      <c r="I2533" s="7"/>
      <c r="J2533" s="7" t="s">
        <v>311</v>
      </c>
      <c r="K2533" s="7" t="s">
        <v>311</v>
      </c>
      <c r="L2533" s="7" t="s">
        <v>18</v>
      </c>
      <c r="M2533" s="8" t="s">
        <v>5463</v>
      </c>
    </row>
    <row r="2534" spans="1:13">
      <c r="A2534" s="1">
        <v>2533</v>
      </c>
      <c r="B2534" s="1" t="str">
        <f t="shared" si="39"/>
        <v>13</v>
      </c>
      <c r="C2534" s="2">
        <v>5513800028</v>
      </c>
      <c r="D2534" s="4" t="s">
        <v>121</v>
      </c>
      <c r="E2534" s="5" t="s">
        <v>4505</v>
      </c>
      <c r="F2534" s="6" t="s">
        <v>4506</v>
      </c>
      <c r="G2534" s="7" t="s">
        <v>119</v>
      </c>
      <c r="H2534" s="7" t="s">
        <v>236</v>
      </c>
      <c r="I2534" s="7"/>
      <c r="J2534" s="7" t="s">
        <v>311</v>
      </c>
      <c r="K2534" s="7" t="s">
        <v>311</v>
      </c>
      <c r="L2534" s="7" t="s">
        <v>18</v>
      </c>
      <c r="M2534" s="8" t="s">
        <v>228</v>
      </c>
    </row>
    <row r="2535" spans="1:13">
      <c r="A2535" s="1">
        <v>2534</v>
      </c>
      <c r="B2535" s="1" t="str">
        <f t="shared" si="39"/>
        <v>13</v>
      </c>
      <c r="C2535" s="2">
        <v>5613404218</v>
      </c>
      <c r="D2535" s="4" t="s">
        <v>121</v>
      </c>
      <c r="E2535" s="5" t="s">
        <v>4153</v>
      </c>
      <c r="F2535" s="6" t="s">
        <v>4507</v>
      </c>
      <c r="G2535" s="7" t="s">
        <v>119</v>
      </c>
      <c r="H2535" s="7" t="s">
        <v>290</v>
      </c>
      <c r="I2535" s="7"/>
      <c r="J2535" s="7" t="s">
        <v>311</v>
      </c>
      <c r="K2535" s="7" t="s">
        <v>311</v>
      </c>
      <c r="L2535" s="7" t="s">
        <v>18</v>
      </c>
      <c r="M2535" s="8" t="s">
        <v>5463</v>
      </c>
    </row>
    <row r="2536" spans="1:13">
      <c r="A2536" s="1">
        <v>2535</v>
      </c>
      <c r="B2536" s="1" t="str">
        <f t="shared" si="39"/>
        <v>13</v>
      </c>
      <c r="C2536" s="2">
        <v>5513404206</v>
      </c>
      <c r="D2536" s="4" t="s">
        <v>121</v>
      </c>
      <c r="E2536" s="5" t="s">
        <v>4338</v>
      </c>
      <c r="F2536" s="6" t="s">
        <v>4508</v>
      </c>
      <c r="G2536" s="7" t="s">
        <v>119</v>
      </c>
      <c r="H2536" s="7" t="s">
        <v>293</v>
      </c>
      <c r="I2536" s="7"/>
      <c r="J2536" s="7" t="s">
        <v>311</v>
      </c>
      <c r="K2536" s="7" t="s">
        <v>311</v>
      </c>
      <c r="L2536" s="7" t="s">
        <v>18</v>
      </c>
      <c r="M2536" s="8" t="s">
        <v>5463</v>
      </c>
    </row>
    <row r="2537" spans="1:13">
      <c r="A2537" s="1">
        <v>2536</v>
      </c>
      <c r="B2537" s="1" t="str">
        <f t="shared" si="39"/>
        <v>13</v>
      </c>
      <c r="C2537" s="2">
        <v>5713403337</v>
      </c>
      <c r="D2537" s="4" t="s">
        <v>121</v>
      </c>
      <c r="E2537" s="5" t="s">
        <v>542</v>
      </c>
      <c r="F2537" s="6" t="s">
        <v>4509</v>
      </c>
      <c r="G2537" s="7" t="s">
        <v>119</v>
      </c>
      <c r="H2537" s="7" t="s">
        <v>236</v>
      </c>
      <c r="I2537" s="7"/>
      <c r="J2537" s="7" t="s">
        <v>311</v>
      </c>
      <c r="K2537" s="7" t="s">
        <v>311</v>
      </c>
      <c r="L2537" s="7" t="s">
        <v>18</v>
      </c>
      <c r="M2537" s="8" t="s">
        <v>5463</v>
      </c>
    </row>
    <row r="2538" spans="1:13">
      <c r="A2538" s="1">
        <v>2537</v>
      </c>
      <c r="B2538" s="1" t="str">
        <f t="shared" si="39"/>
        <v>13</v>
      </c>
      <c r="C2538" s="2">
        <v>5713400651</v>
      </c>
      <c r="D2538" s="4" t="s">
        <v>120</v>
      </c>
      <c r="E2538" s="5" t="s">
        <v>4510</v>
      </c>
      <c r="F2538" s="6" t="s">
        <v>4511</v>
      </c>
      <c r="G2538" s="7" t="s">
        <v>119</v>
      </c>
      <c r="H2538" s="7" t="s">
        <v>293</v>
      </c>
      <c r="I2538" s="7"/>
      <c r="J2538" s="7" t="s">
        <v>311</v>
      </c>
      <c r="K2538" s="7" t="s">
        <v>311</v>
      </c>
      <c r="L2538" s="7" t="s">
        <v>18</v>
      </c>
      <c r="M2538" s="8" t="s">
        <v>5463</v>
      </c>
    </row>
    <row r="2539" spans="1:13">
      <c r="A2539" s="1">
        <v>2538</v>
      </c>
      <c r="B2539" s="1" t="str">
        <f t="shared" si="39"/>
        <v>13</v>
      </c>
      <c r="C2539" s="2">
        <v>5713400378</v>
      </c>
      <c r="D2539" s="4" t="s">
        <v>120</v>
      </c>
      <c r="E2539" s="5" t="s">
        <v>4512</v>
      </c>
      <c r="F2539" s="6" t="s">
        <v>4513</v>
      </c>
      <c r="G2539" s="7" t="s">
        <v>119</v>
      </c>
      <c r="H2539" s="7" t="s">
        <v>234</v>
      </c>
      <c r="I2539" s="7"/>
      <c r="J2539" s="7" t="s">
        <v>311</v>
      </c>
      <c r="K2539" s="7" t="s">
        <v>311</v>
      </c>
      <c r="L2539" s="7" t="s">
        <v>18</v>
      </c>
      <c r="M2539" s="8" t="s">
        <v>5463</v>
      </c>
    </row>
    <row r="2540" spans="1:13">
      <c r="A2540" s="1">
        <v>2539</v>
      </c>
      <c r="B2540" s="1" t="str">
        <f t="shared" si="39"/>
        <v>13</v>
      </c>
      <c r="C2540" s="2">
        <v>5713403294</v>
      </c>
      <c r="D2540" s="4" t="s">
        <v>120</v>
      </c>
      <c r="E2540" s="5" t="s">
        <v>4514</v>
      </c>
      <c r="F2540" s="6" t="s">
        <v>1180</v>
      </c>
      <c r="G2540" s="7" t="s">
        <v>119</v>
      </c>
      <c r="H2540" s="7" t="s">
        <v>234</v>
      </c>
      <c r="I2540" s="7"/>
      <c r="J2540" s="7" t="s">
        <v>311</v>
      </c>
      <c r="K2540" s="7" t="s">
        <v>311</v>
      </c>
      <c r="L2540" s="7" t="s">
        <v>18</v>
      </c>
      <c r="M2540" s="8" t="s">
        <v>5463</v>
      </c>
    </row>
    <row r="2541" spans="1:13">
      <c r="A2541" s="1">
        <v>2540</v>
      </c>
      <c r="B2541" s="1" t="str">
        <f t="shared" si="39"/>
        <v>13</v>
      </c>
      <c r="C2541" s="2">
        <v>5713401889</v>
      </c>
      <c r="D2541" s="4" t="s">
        <v>120</v>
      </c>
      <c r="E2541" s="5" t="s">
        <v>2753</v>
      </c>
      <c r="F2541" s="6" t="s">
        <v>4515</v>
      </c>
      <c r="G2541" s="7" t="s">
        <v>119</v>
      </c>
      <c r="H2541" s="7" t="s">
        <v>295</v>
      </c>
      <c r="I2541" s="7"/>
      <c r="J2541" s="7" t="s">
        <v>311</v>
      </c>
      <c r="K2541" s="7" t="s">
        <v>311</v>
      </c>
      <c r="L2541" s="7" t="s">
        <v>18</v>
      </c>
      <c r="M2541" s="8" t="s">
        <v>5463</v>
      </c>
    </row>
    <row r="2542" spans="1:13">
      <c r="A2542" s="1">
        <v>2541</v>
      </c>
      <c r="B2542" s="1" t="str">
        <f t="shared" si="39"/>
        <v>13</v>
      </c>
      <c r="C2542" s="2">
        <v>5713401436</v>
      </c>
      <c r="D2542" s="4" t="s">
        <v>121</v>
      </c>
      <c r="E2542" s="5" t="s">
        <v>4314</v>
      </c>
      <c r="F2542" s="6" t="s">
        <v>4516</v>
      </c>
      <c r="G2542" s="7" t="s">
        <v>119</v>
      </c>
      <c r="H2542" s="7" t="s">
        <v>290</v>
      </c>
      <c r="I2542" s="7"/>
      <c r="J2542" s="7" t="s">
        <v>311</v>
      </c>
      <c r="K2542" s="7" t="s">
        <v>311</v>
      </c>
      <c r="L2542" s="7" t="s">
        <v>18</v>
      </c>
      <c r="M2542" s="8" t="s">
        <v>5463</v>
      </c>
    </row>
    <row r="2543" spans="1:13">
      <c r="A2543" s="1">
        <v>2542</v>
      </c>
      <c r="B2543" s="1" t="str">
        <f t="shared" si="39"/>
        <v>13</v>
      </c>
      <c r="C2543" s="2">
        <v>5713401746</v>
      </c>
      <c r="D2543" s="4" t="s">
        <v>120</v>
      </c>
      <c r="E2543" s="5" t="s">
        <v>4517</v>
      </c>
      <c r="F2543" s="6" t="s">
        <v>4518</v>
      </c>
      <c r="G2543" s="7" t="s">
        <v>119</v>
      </c>
      <c r="H2543" s="7" t="s">
        <v>295</v>
      </c>
      <c r="I2543" s="7"/>
      <c r="J2543" s="7" t="s">
        <v>311</v>
      </c>
      <c r="K2543" s="7" t="s">
        <v>311</v>
      </c>
      <c r="L2543" s="7" t="s">
        <v>18</v>
      </c>
      <c r="M2543" s="8" t="s">
        <v>5463</v>
      </c>
    </row>
    <row r="2544" spans="1:13">
      <c r="A2544" s="1">
        <v>2543</v>
      </c>
      <c r="B2544" s="1" t="str">
        <f t="shared" si="39"/>
        <v>13</v>
      </c>
      <c r="C2544" s="2">
        <v>5713400860</v>
      </c>
      <c r="D2544" s="4" t="s">
        <v>121</v>
      </c>
      <c r="E2544" s="5" t="s">
        <v>4519</v>
      </c>
      <c r="F2544" s="6" t="s">
        <v>1776</v>
      </c>
      <c r="G2544" s="7" t="s">
        <v>119</v>
      </c>
      <c r="H2544" s="7" t="s">
        <v>290</v>
      </c>
      <c r="I2544" s="7"/>
      <c r="J2544" s="7" t="s">
        <v>311</v>
      </c>
      <c r="K2544" s="7" t="s">
        <v>311</v>
      </c>
      <c r="L2544" s="7" t="s">
        <v>18</v>
      </c>
      <c r="M2544" s="8" t="s">
        <v>5463</v>
      </c>
    </row>
    <row r="2545" spans="1:13">
      <c r="A2545" s="1">
        <v>2544</v>
      </c>
      <c r="B2545" s="1" t="str">
        <f t="shared" si="39"/>
        <v>13</v>
      </c>
      <c r="C2545" s="2">
        <v>5513406806</v>
      </c>
      <c r="D2545" s="4" t="s">
        <v>121</v>
      </c>
      <c r="E2545" s="5" t="s">
        <v>403</v>
      </c>
      <c r="F2545" s="6" t="s">
        <v>711</v>
      </c>
      <c r="G2545" s="7" t="s">
        <v>119</v>
      </c>
      <c r="H2545" s="7" t="s">
        <v>234</v>
      </c>
      <c r="I2545" s="7"/>
      <c r="J2545" s="7" t="s">
        <v>311</v>
      </c>
      <c r="K2545" s="7" t="s">
        <v>311</v>
      </c>
      <c r="L2545" s="7" t="s">
        <v>18</v>
      </c>
      <c r="M2545" s="8" t="s">
        <v>5464</v>
      </c>
    </row>
    <row r="2546" spans="1:13">
      <c r="A2546" s="1">
        <v>2545</v>
      </c>
      <c r="B2546" s="1" t="str">
        <f t="shared" si="39"/>
        <v>13</v>
      </c>
      <c r="C2546" s="2">
        <v>5513405391</v>
      </c>
      <c r="D2546" s="4" t="s">
        <v>121</v>
      </c>
      <c r="E2546" s="5" t="s">
        <v>4520</v>
      </c>
      <c r="F2546" s="6" t="s">
        <v>4521</v>
      </c>
      <c r="G2546" s="7" t="s">
        <v>119</v>
      </c>
      <c r="H2546" s="7" t="s">
        <v>293</v>
      </c>
      <c r="I2546" s="7"/>
      <c r="J2546" s="7" t="s">
        <v>311</v>
      </c>
      <c r="K2546" s="7" t="s">
        <v>311</v>
      </c>
      <c r="L2546" s="7" t="s">
        <v>18</v>
      </c>
      <c r="M2546" s="8" t="s">
        <v>5463</v>
      </c>
    </row>
    <row r="2547" spans="1:13">
      <c r="A2547" s="1">
        <v>2546</v>
      </c>
      <c r="B2547" s="1" t="str">
        <f t="shared" si="39"/>
        <v>13</v>
      </c>
      <c r="C2547" s="2">
        <v>5713402758</v>
      </c>
      <c r="D2547" s="4" t="s">
        <v>120</v>
      </c>
      <c r="E2547" s="5" t="s">
        <v>4522</v>
      </c>
      <c r="F2547" s="6" t="s">
        <v>4523</v>
      </c>
      <c r="G2547" s="7" t="s">
        <v>119</v>
      </c>
      <c r="H2547" s="7" t="s">
        <v>236</v>
      </c>
      <c r="I2547" s="7"/>
      <c r="J2547" s="7" t="s">
        <v>311</v>
      </c>
      <c r="K2547" s="7" t="s">
        <v>311</v>
      </c>
      <c r="L2547" s="7" t="s">
        <v>18</v>
      </c>
      <c r="M2547" s="8" t="s">
        <v>5463</v>
      </c>
    </row>
    <row r="2548" spans="1:13">
      <c r="A2548" s="1">
        <v>2547</v>
      </c>
      <c r="B2548" s="1" t="str">
        <f t="shared" si="39"/>
        <v>13</v>
      </c>
      <c r="C2548" s="2">
        <v>5713400783</v>
      </c>
      <c r="D2548" s="4" t="s">
        <v>121</v>
      </c>
      <c r="E2548" s="5" t="s">
        <v>521</v>
      </c>
      <c r="F2548" s="6" t="s">
        <v>3518</v>
      </c>
      <c r="G2548" s="7" t="s">
        <v>119</v>
      </c>
      <c r="H2548" s="7" t="s">
        <v>290</v>
      </c>
      <c r="I2548" s="7"/>
      <c r="J2548" s="7" t="s">
        <v>311</v>
      </c>
      <c r="K2548" s="7" t="s">
        <v>311</v>
      </c>
      <c r="L2548" s="7" t="s">
        <v>18</v>
      </c>
      <c r="M2548" s="8" t="s">
        <v>5463</v>
      </c>
    </row>
    <row r="2549" spans="1:13">
      <c r="A2549" s="1">
        <v>2548</v>
      </c>
      <c r="B2549" s="1" t="str">
        <f t="shared" si="39"/>
        <v>13</v>
      </c>
      <c r="C2549" s="2">
        <v>5713403708</v>
      </c>
      <c r="D2549" s="4" t="s">
        <v>120</v>
      </c>
      <c r="E2549" s="5" t="s">
        <v>135</v>
      </c>
      <c r="F2549" s="6" t="s">
        <v>4524</v>
      </c>
      <c r="G2549" s="7" t="s">
        <v>119</v>
      </c>
      <c r="H2549" s="7" t="s">
        <v>236</v>
      </c>
      <c r="I2549" s="7"/>
      <c r="J2549" s="7" t="s">
        <v>311</v>
      </c>
      <c r="K2549" s="7" t="s">
        <v>311</v>
      </c>
      <c r="L2549" s="7" t="s">
        <v>18</v>
      </c>
      <c r="M2549" s="8" t="s">
        <v>5463</v>
      </c>
    </row>
    <row r="2550" spans="1:13">
      <c r="A2550" s="1">
        <v>2549</v>
      </c>
      <c r="B2550" s="1" t="str">
        <f t="shared" si="39"/>
        <v>13</v>
      </c>
      <c r="C2550" s="2">
        <v>5713402411</v>
      </c>
      <c r="D2550" s="4" t="s">
        <v>121</v>
      </c>
      <c r="E2550" s="5" t="s">
        <v>4525</v>
      </c>
      <c r="F2550" s="6" t="s">
        <v>579</v>
      </c>
      <c r="G2550" s="7" t="s">
        <v>119</v>
      </c>
      <c r="H2550" s="7" t="s">
        <v>236</v>
      </c>
      <c r="I2550" s="7"/>
      <c r="J2550" s="7" t="s">
        <v>311</v>
      </c>
      <c r="K2550" s="7" t="s">
        <v>311</v>
      </c>
      <c r="L2550" s="7" t="s">
        <v>18</v>
      </c>
      <c r="M2550" s="8" t="s">
        <v>5463</v>
      </c>
    </row>
    <row r="2551" spans="1:13">
      <c r="A2551" s="1">
        <v>2550</v>
      </c>
      <c r="B2551" s="1" t="str">
        <f t="shared" si="39"/>
        <v>13</v>
      </c>
      <c r="C2551" s="2">
        <v>5713404143</v>
      </c>
      <c r="D2551" s="4" t="s">
        <v>120</v>
      </c>
      <c r="E2551" s="5" t="s">
        <v>2348</v>
      </c>
      <c r="F2551" s="6" t="s">
        <v>4526</v>
      </c>
      <c r="G2551" s="7" t="s">
        <v>119</v>
      </c>
      <c r="H2551" s="7" t="s">
        <v>236</v>
      </c>
      <c r="I2551" s="7"/>
      <c r="J2551" s="7" t="s">
        <v>311</v>
      </c>
      <c r="K2551" s="7" t="s">
        <v>311</v>
      </c>
      <c r="L2551" s="7" t="s">
        <v>18</v>
      </c>
      <c r="M2551" s="8" t="s">
        <v>5463</v>
      </c>
    </row>
    <row r="2552" spans="1:13">
      <c r="A2552" s="1">
        <v>2551</v>
      </c>
      <c r="B2552" s="1" t="str">
        <f t="shared" si="39"/>
        <v>13</v>
      </c>
      <c r="C2552" s="2">
        <v>5513402651</v>
      </c>
      <c r="D2552" s="4" t="s">
        <v>121</v>
      </c>
      <c r="E2552" s="5" t="s">
        <v>253</v>
      </c>
      <c r="F2552" s="6" t="s">
        <v>4527</v>
      </c>
      <c r="G2552" s="7" t="s">
        <v>119</v>
      </c>
      <c r="H2552" s="7" t="s">
        <v>236</v>
      </c>
      <c r="I2552" s="7"/>
      <c r="J2552" s="7" t="s">
        <v>311</v>
      </c>
      <c r="K2552" s="7" t="s">
        <v>311</v>
      </c>
      <c r="L2552" s="7" t="s">
        <v>18</v>
      </c>
      <c r="M2552" s="8" t="s">
        <v>5463</v>
      </c>
    </row>
    <row r="2553" spans="1:13">
      <c r="A2553" s="1">
        <v>2552</v>
      </c>
      <c r="B2553" s="1" t="str">
        <f t="shared" si="39"/>
        <v>13</v>
      </c>
      <c r="C2553" s="2">
        <v>5413404032</v>
      </c>
      <c r="D2553" s="4" t="s">
        <v>121</v>
      </c>
      <c r="E2553" s="5" t="s">
        <v>4528</v>
      </c>
      <c r="F2553" s="6" t="s">
        <v>4529</v>
      </c>
      <c r="G2553" s="7" t="s">
        <v>119</v>
      </c>
      <c r="H2553" s="7" t="s">
        <v>293</v>
      </c>
      <c r="I2553" s="7"/>
      <c r="J2553" s="7" t="s">
        <v>311</v>
      </c>
      <c r="K2553" s="7" t="s">
        <v>311</v>
      </c>
      <c r="L2553" s="7" t="s">
        <v>18</v>
      </c>
      <c r="M2553" s="8" t="s">
        <v>5463</v>
      </c>
    </row>
    <row r="2554" spans="1:13">
      <c r="A2554" s="1">
        <v>2553</v>
      </c>
      <c r="B2554" s="1" t="str">
        <f t="shared" si="39"/>
        <v>13</v>
      </c>
      <c r="C2554" s="2">
        <v>5613401604</v>
      </c>
      <c r="D2554" s="4" t="s">
        <v>121</v>
      </c>
      <c r="E2554" s="5" t="s">
        <v>642</v>
      </c>
      <c r="F2554" s="6" t="s">
        <v>942</v>
      </c>
      <c r="G2554" s="7" t="s">
        <v>119</v>
      </c>
      <c r="H2554" s="7" t="s">
        <v>293</v>
      </c>
      <c r="I2554" s="7"/>
      <c r="J2554" s="7" t="s">
        <v>311</v>
      </c>
      <c r="K2554" s="7" t="s">
        <v>311</v>
      </c>
      <c r="L2554" s="7" t="s">
        <v>18</v>
      </c>
      <c r="M2554" s="8" t="s">
        <v>5463</v>
      </c>
    </row>
    <row r="2555" spans="1:13">
      <c r="A2555" s="1">
        <v>2554</v>
      </c>
      <c r="B2555" s="1" t="str">
        <f t="shared" si="39"/>
        <v>13</v>
      </c>
      <c r="C2555" s="2">
        <v>5613405437</v>
      </c>
      <c r="D2555" s="4" t="s">
        <v>120</v>
      </c>
      <c r="E2555" s="5" t="s">
        <v>360</v>
      </c>
      <c r="F2555" s="6" t="s">
        <v>4530</v>
      </c>
      <c r="G2555" s="7" t="s">
        <v>119</v>
      </c>
      <c r="H2555" s="7" t="s">
        <v>236</v>
      </c>
      <c r="I2555" s="7"/>
      <c r="J2555" s="7" t="s">
        <v>311</v>
      </c>
      <c r="K2555" s="7" t="s">
        <v>311</v>
      </c>
      <c r="L2555" s="7" t="s">
        <v>18</v>
      </c>
      <c r="M2555" s="8" t="s">
        <v>5463</v>
      </c>
    </row>
    <row r="2556" spans="1:13">
      <c r="A2556" s="1">
        <v>2555</v>
      </c>
      <c r="B2556" s="1" t="str">
        <f t="shared" si="39"/>
        <v>13</v>
      </c>
      <c r="C2556" s="2">
        <v>5713405591</v>
      </c>
      <c r="D2556" s="4" t="s">
        <v>120</v>
      </c>
      <c r="E2556" s="5" t="s">
        <v>4531</v>
      </c>
      <c r="F2556" s="6" t="s">
        <v>4532</v>
      </c>
      <c r="G2556" s="7" t="s">
        <v>119</v>
      </c>
      <c r="H2556" s="7" t="s">
        <v>236</v>
      </c>
      <c r="I2556" s="7"/>
      <c r="J2556" s="7" t="s">
        <v>311</v>
      </c>
      <c r="K2556" s="7" t="s">
        <v>311</v>
      </c>
      <c r="L2556" s="7" t="s">
        <v>18</v>
      </c>
      <c r="M2556" s="8" t="s">
        <v>5463</v>
      </c>
    </row>
    <row r="2557" spans="1:13">
      <c r="A2557" s="1">
        <v>2556</v>
      </c>
      <c r="B2557" s="1" t="str">
        <f t="shared" si="39"/>
        <v>13</v>
      </c>
      <c r="C2557" s="2">
        <v>5513404581</v>
      </c>
      <c r="D2557" s="4" t="s">
        <v>120</v>
      </c>
      <c r="E2557" s="5" t="s">
        <v>412</v>
      </c>
      <c r="F2557" s="6" t="s">
        <v>4533</v>
      </c>
      <c r="G2557" s="7" t="s">
        <v>119</v>
      </c>
      <c r="H2557" s="7" t="s">
        <v>236</v>
      </c>
      <c r="I2557" s="7"/>
      <c r="J2557" s="7" t="s">
        <v>311</v>
      </c>
      <c r="K2557" s="7" t="s">
        <v>311</v>
      </c>
      <c r="L2557" s="7" t="s">
        <v>18</v>
      </c>
      <c r="M2557" s="8" t="s">
        <v>5463</v>
      </c>
    </row>
    <row r="2558" spans="1:13">
      <c r="A2558" s="1">
        <v>2557</v>
      </c>
      <c r="B2558" s="1" t="str">
        <f t="shared" si="39"/>
        <v>13</v>
      </c>
      <c r="C2558" s="2">
        <v>5713403377</v>
      </c>
      <c r="D2558" s="4" t="s">
        <v>120</v>
      </c>
      <c r="E2558" s="5" t="s">
        <v>571</v>
      </c>
      <c r="F2558" s="6" t="s">
        <v>4534</v>
      </c>
      <c r="G2558" s="7" t="s">
        <v>119</v>
      </c>
      <c r="H2558" s="7" t="s">
        <v>290</v>
      </c>
      <c r="I2558" s="7"/>
      <c r="J2558" s="7" t="s">
        <v>311</v>
      </c>
      <c r="K2558" s="7" t="s">
        <v>311</v>
      </c>
      <c r="L2558" s="7" t="s">
        <v>18</v>
      </c>
      <c r="M2558" s="8" t="s">
        <v>5463</v>
      </c>
    </row>
    <row r="2559" spans="1:13">
      <c r="A2559" s="1">
        <v>2558</v>
      </c>
      <c r="B2559" s="1" t="str">
        <f t="shared" si="39"/>
        <v>13</v>
      </c>
      <c r="C2559" s="2">
        <v>5713401030</v>
      </c>
      <c r="D2559" s="4" t="s">
        <v>121</v>
      </c>
      <c r="E2559" s="5" t="s">
        <v>4535</v>
      </c>
      <c r="F2559" s="6" t="s">
        <v>4536</v>
      </c>
      <c r="G2559" s="7" t="s">
        <v>119</v>
      </c>
      <c r="H2559" s="7" t="s">
        <v>293</v>
      </c>
      <c r="I2559" s="7"/>
      <c r="J2559" s="7" t="s">
        <v>311</v>
      </c>
      <c r="K2559" s="7" t="s">
        <v>311</v>
      </c>
      <c r="L2559" s="7" t="s">
        <v>18</v>
      </c>
      <c r="M2559" s="8" t="s">
        <v>5463</v>
      </c>
    </row>
    <row r="2560" spans="1:13">
      <c r="A2560" s="1">
        <v>2559</v>
      </c>
      <c r="B2560" s="1" t="str">
        <f t="shared" si="39"/>
        <v>13</v>
      </c>
      <c r="C2560" s="2">
        <v>5713400475</v>
      </c>
      <c r="D2560" s="4" t="s">
        <v>121</v>
      </c>
      <c r="E2560" s="5" t="s">
        <v>428</v>
      </c>
      <c r="F2560" s="6" t="s">
        <v>4537</v>
      </c>
      <c r="G2560" s="7" t="s">
        <v>119</v>
      </c>
      <c r="H2560" s="7" t="s">
        <v>290</v>
      </c>
      <c r="I2560" s="7"/>
      <c r="J2560" s="7" t="s">
        <v>311</v>
      </c>
      <c r="K2560" s="7" t="s">
        <v>311</v>
      </c>
      <c r="L2560" s="7" t="s">
        <v>18</v>
      </c>
      <c r="M2560" s="8" t="s">
        <v>5463</v>
      </c>
    </row>
    <row r="2561" spans="1:13">
      <c r="A2561" s="1">
        <v>2560</v>
      </c>
      <c r="B2561" s="1" t="str">
        <f t="shared" si="39"/>
        <v>13</v>
      </c>
      <c r="C2561" s="2">
        <v>5713401517</v>
      </c>
      <c r="D2561" s="4" t="s">
        <v>120</v>
      </c>
      <c r="E2561" s="5" t="s">
        <v>4538</v>
      </c>
      <c r="F2561" s="6" t="s">
        <v>4539</v>
      </c>
      <c r="G2561" s="7" t="s">
        <v>119</v>
      </c>
      <c r="H2561" s="7" t="s">
        <v>290</v>
      </c>
      <c r="I2561" s="7"/>
      <c r="J2561" s="7" t="s">
        <v>311</v>
      </c>
      <c r="K2561" s="7" t="s">
        <v>311</v>
      </c>
      <c r="L2561" s="7" t="s">
        <v>18</v>
      </c>
      <c r="M2561" s="8" t="s">
        <v>5463</v>
      </c>
    </row>
    <row r="2562" spans="1:13">
      <c r="A2562" s="1">
        <v>2561</v>
      </c>
      <c r="B2562" s="1" t="str">
        <f t="shared" si="39"/>
        <v>13</v>
      </c>
      <c r="C2562" s="2">
        <v>5713400273</v>
      </c>
      <c r="D2562" s="4" t="s">
        <v>121</v>
      </c>
      <c r="E2562" s="5" t="s">
        <v>2042</v>
      </c>
      <c r="F2562" s="6" t="s">
        <v>4540</v>
      </c>
      <c r="G2562" s="7" t="s">
        <v>119</v>
      </c>
      <c r="H2562" s="7" t="s">
        <v>293</v>
      </c>
      <c r="I2562" s="7"/>
      <c r="J2562" s="7" t="s">
        <v>311</v>
      </c>
      <c r="K2562" s="7" t="s">
        <v>311</v>
      </c>
      <c r="L2562" s="7" t="s">
        <v>18</v>
      </c>
      <c r="M2562" s="8" t="s">
        <v>5463</v>
      </c>
    </row>
    <row r="2563" spans="1:13">
      <c r="A2563" s="1">
        <v>2562</v>
      </c>
      <c r="B2563" s="1" t="str">
        <f t="shared" ref="B2563:B2626" si="40">MID(C2563,3,2)</f>
        <v>13</v>
      </c>
      <c r="C2563" s="2">
        <v>5613403042</v>
      </c>
      <c r="D2563" s="4" t="s">
        <v>120</v>
      </c>
      <c r="E2563" s="5" t="s">
        <v>1175</v>
      </c>
      <c r="F2563" s="6" t="s">
        <v>4541</v>
      </c>
      <c r="G2563" s="7" t="s">
        <v>119</v>
      </c>
      <c r="H2563" s="7" t="s">
        <v>290</v>
      </c>
      <c r="I2563" s="7"/>
      <c r="J2563" s="7" t="s">
        <v>311</v>
      </c>
      <c r="K2563" s="7" t="s">
        <v>311</v>
      </c>
      <c r="L2563" s="7" t="s">
        <v>18</v>
      </c>
      <c r="M2563" s="8" t="s">
        <v>5463</v>
      </c>
    </row>
    <row r="2564" spans="1:13">
      <c r="A2564" s="1">
        <v>2563</v>
      </c>
      <c r="B2564" s="1" t="str">
        <f t="shared" si="40"/>
        <v>13</v>
      </c>
      <c r="C2564" s="2">
        <v>5713401791</v>
      </c>
      <c r="D2564" s="4" t="s">
        <v>120</v>
      </c>
      <c r="E2564" s="5" t="s">
        <v>1088</v>
      </c>
      <c r="F2564" s="6" t="s">
        <v>1149</v>
      </c>
      <c r="G2564" s="7" t="s">
        <v>119</v>
      </c>
      <c r="H2564" s="7" t="s">
        <v>236</v>
      </c>
      <c r="I2564" s="7"/>
      <c r="J2564" s="7" t="s">
        <v>311</v>
      </c>
      <c r="K2564" s="7" t="s">
        <v>311</v>
      </c>
      <c r="L2564" s="7" t="s">
        <v>18</v>
      </c>
      <c r="M2564" s="8" t="s">
        <v>5463</v>
      </c>
    </row>
    <row r="2565" spans="1:13">
      <c r="A2565" s="1">
        <v>2564</v>
      </c>
      <c r="B2565" s="1" t="str">
        <f t="shared" si="40"/>
        <v>13</v>
      </c>
      <c r="C2565" s="2">
        <v>5713402684</v>
      </c>
      <c r="D2565" s="4" t="s">
        <v>121</v>
      </c>
      <c r="E2565" s="5" t="s">
        <v>4542</v>
      </c>
      <c r="F2565" s="6" t="s">
        <v>4543</v>
      </c>
      <c r="G2565" s="7" t="s">
        <v>119</v>
      </c>
      <c r="H2565" s="7" t="s">
        <v>234</v>
      </c>
      <c r="I2565" s="7"/>
      <c r="J2565" s="7" t="s">
        <v>311</v>
      </c>
      <c r="K2565" s="7" t="s">
        <v>311</v>
      </c>
      <c r="L2565" s="7" t="s">
        <v>18</v>
      </c>
      <c r="M2565" s="8" t="s">
        <v>5463</v>
      </c>
    </row>
    <row r="2566" spans="1:13">
      <c r="A2566" s="1">
        <v>2565</v>
      </c>
      <c r="B2566" s="1" t="str">
        <f t="shared" si="40"/>
        <v>13</v>
      </c>
      <c r="C2566" s="2">
        <v>5713400754</v>
      </c>
      <c r="D2566" s="4" t="s">
        <v>121</v>
      </c>
      <c r="E2566" s="5" t="s">
        <v>4544</v>
      </c>
      <c r="F2566" s="6" t="s">
        <v>4537</v>
      </c>
      <c r="G2566" s="7" t="s">
        <v>119</v>
      </c>
      <c r="H2566" s="7" t="s">
        <v>293</v>
      </c>
      <c r="I2566" s="7"/>
      <c r="J2566" s="7" t="s">
        <v>311</v>
      </c>
      <c r="K2566" s="7" t="s">
        <v>311</v>
      </c>
      <c r="L2566" s="7" t="s">
        <v>18</v>
      </c>
      <c r="M2566" s="8" t="s">
        <v>5463</v>
      </c>
    </row>
    <row r="2567" spans="1:13">
      <c r="A2567" s="1">
        <v>2566</v>
      </c>
      <c r="B2567" s="1" t="str">
        <f t="shared" si="40"/>
        <v>13</v>
      </c>
      <c r="C2567" s="2">
        <v>5713404796</v>
      </c>
      <c r="D2567" s="4" t="s">
        <v>120</v>
      </c>
      <c r="E2567" s="5" t="s">
        <v>615</v>
      </c>
      <c r="F2567" s="6" t="s">
        <v>4545</v>
      </c>
      <c r="G2567" s="7" t="s">
        <v>119</v>
      </c>
      <c r="H2567" s="7" t="s">
        <v>290</v>
      </c>
      <c r="I2567" s="7"/>
      <c r="J2567" s="7" t="s">
        <v>311</v>
      </c>
      <c r="K2567" s="7" t="s">
        <v>311</v>
      </c>
      <c r="L2567" s="7" t="s">
        <v>18</v>
      </c>
      <c r="M2567" s="8" t="s">
        <v>5463</v>
      </c>
    </row>
    <row r="2568" spans="1:13">
      <c r="A2568" s="1">
        <v>2567</v>
      </c>
      <c r="B2568" s="1" t="str">
        <f t="shared" si="40"/>
        <v>13</v>
      </c>
      <c r="C2568" s="2">
        <v>5513400936</v>
      </c>
      <c r="D2568" s="4" t="s">
        <v>121</v>
      </c>
      <c r="E2568" s="5" t="s">
        <v>725</v>
      </c>
      <c r="F2568" s="6" t="s">
        <v>4546</v>
      </c>
      <c r="G2568" s="7" t="s">
        <v>119</v>
      </c>
      <c r="H2568" s="7" t="s">
        <v>234</v>
      </c>
      <c r="I2568" s="7"/>
      <c r="J2568" s="7" t="s">
        <v>311</v>
      </c>
      <c r="K2568" s="7" t="s">
        <v>311</v>
      </c>
      <c r="L2568" s="7" t="s">
        <v>18</v>
      </c>
      <c r="M2568" s="8" t="s">
        <v>5463</v>
      </c>
    </row>
    <row r="2569" spans="1:13">
      <c r="A2569" s="1">
        <v>2568</v>
      </c>
      <c r="B2569" s="1" t="str">
        <f t="shared" si="40"/>
        <v>13</v>
      </c>
      <c r="C2569" s="2">
        <v>5513402365</v>
      </c>
      <c r="D2569" s="4" t="s">
        <v>121</v>
      </c>
      <c r="E2569" s="5" t="s">
        <v>4547</v>
      </c>
      <c r="F2569" s="6" t="s">
        <v>4548</v>
      </c>
      <c r="G2569" s="7" t="s">
        <v>119</v>
      </c>
      <c r="H2569" s="7" t="s">
        <v>234</v>
      </c>
      <c r="I2569" s="7"/>
      <c r="J2569" s="7" t="s">
        <v>311</v>
      </c>
      <c r="K2569" s="7" t="s">
        <v>311</v>
      </c>
      <c r="L2569" s="7" t="s">
        <v>18</v>
      </c>
      <c r="M2569" s="8" t="s">
        <v>5463</v>
      </c>
    </row>
    <row r="2570" spans="1:13">
      <c r="A2570" s="1">
        <v>2569</v>
      </c>
      <c r="B2570" s="1" t="str">
        <f t="shared" si="40"/>
        <v>13</v>
      </c>
      <c r="C2570" s="2">
        <v>5713400970</v>
      </c>
      <c r="D2570" s="4" t="s">
        <v>120</v>
      </c>
      <c r="E2570" s="5" t="s">
        <v>487</v>
      </c>
      <c r="F2570" s="6" t="s">
        <v>4549</v>
      </c>
      <c r="G2570" s="7" t="s">
        <v>119</v>
      </c>
      <c r="H2570" s="7" t="s">
        <v>290</v>
      </c>
      <c r="I2570" s="7"/>
      <c r="J2570" s="7" t="s">
        <v>311</v>
      </c>
      <c r="K2570" s="7" t="s">
        <v>311</v>
      </c>
      <c r="L2570" s="7" t="s">
        <v>18</v>
      </c>
      <c r="M2570" s="8" t="s">
        <v>5463</v>
      </c>
    </row>
    <row r="2571" spans="1:13">
      <c r="A2571" s="1">
        <v>2570</v>
      </c>
      <c r="B2571" s="1" t="str">
        <f t="shared" si="40"/>
        <v>13</v>
      </c>
      <c r="C2571" s="2">
        <v>5713401700</v>
      </c>
      <c r="D2571" s="4" t="s">
        <v>120</v>
      </c>
      <c r="E2571" s="5" t="s">
        <v>277</v>
      </c>
      <c r="F2571" s="6" t="s">
        <v>1790</v>
      </c>
      <c r="G2571" s="7" t="s">
        <v>119</v>
      </c>
      <c r="H2571" s="7" t="s">
        <v>236</v>
      </c>
      <c r="I2571" s="7"/>
      <c r="J2571" s="7" t="s">
        <v>311</v>
      </c>
      <c r="K2571" s="7" t="s">
        <v>311</v>
      </c>
      <c r="L2571" s="7" t="s">
        <v>18</v>
      </c>
      <c r="M2571" s="8" t="s">
        <v>5463</v>
      </c>
    </row>
    <row r="2572" spans="1:13">
      <c r="A2572" s="1">
        <v>2571</v>
      </c>
      <c r="B2572" s="1" t="str">
        <f t="shared" si="40"/>
        <v>13</v>
      </c>
      <c r="C2572" s="2">
        <v>5713400170</v>
      </c>
      <c r="D2572" s="4" t="s">
        <v>121</v>
      </c>
      <c r="E2572" s="5" t="s">
        <v>336</v>
      </c>
      <c r="F2572" s="6" t="s">
        <v>4550</v>
      </c>
      <c r="G2572" s="7" t="s">
        <v>119</v>
      </c>
      <c r="H2572" s="7" t="s">
        <v>236</v>
      </c>
      <c r="I2572" s="7"/>
      <c r="J2572" s="7" t="s">
        <v>311</v>
      </c>
      <c r="K2572" s="7" t="s">
        <v>311</v>
      </c>
      <c r="L2572" s="7" t="s">
        <v>18</v>
      </c>
      <c r="M2572" s="8" t="s">
        <v>5463</v>
      </c>
    </row>
    <row r="2573" spans="1:13">
      <c r="A2573" s="1">
        <v>2572</v>
      </c>
      <c r="B2573" s="1" t="str">
        <f t="shared" si="40"/>
        <v>13</v>
      </c>
      <c r="C2573" s="2">
        <v>5713403991</v>
      </c>
      <c r="D2573" s="4" t="s">
        <v>121</v>
      </c>
      <c r="E2573" s="5" t="s">
        <v>4551</v>
      </c>
      <c r="F2573" s="6" t="s">
        <v>4458</v>
      </c>
      <c r="G2573" s="7" t="s">
        <v>119</v>
      </c>
      <c r="H2573" s="7" t="s">
        <v>236</v>
      </c>
      <c r="I2573" s="7"/>
      <c r="J2573" s="7" t="s">
        <v>311</v>
      </c>
      <c r="K2573" s="7" t="s">
        <v>311</v>
      </c>
      <c r="L2573" s="7" t="s">
        <v>18</v>
      </c>
      <c r="M2573" s="8" t="s">
        <v>5463</v>
      </c>
    </row>
    <row r="2574" spans="1:13">
      <c r="A2574" s="1">
        <v>2573</v>
      </c>
      <c r="B2574" s="1" t="str">
        <f t="shared" si="40"/>
        <v>13</v>
      </c>
      <c r="C2574" s="2">
        <v>5713400167</v>
      </c>
      <c r="D2574" s="4" t="s">
        <v>121</v>
      </c>
      <c r="E2574" s="5" t="s">
        <v>4552</v>
      </c>
      <c r="F2574" s="6" t="s">
        <v>4553</v>
      </c>
      <c r="G2574" s="7" t="s">
        <v>119</v>
      </c>
      <c r="H2574" s="7" t="s">
        <v>234</v>
      </c>
      <c r="I2574" s="7"/>
      <c r="J2574" s="7" t="s">
        <v>311</v>
      </c>
      <c r="K2574" s="7" t="s">
        <v>311</v>
      </c>
      <c r="L2574" s="7" t="s">
        <v>18</v>
      </c>
      <c r="M2574" s="8" t="s">
        <v>5463</v>
      </c>
    </row>
    <row r="2575" spans="1:13">
      <c r="A2575" s="1">
        <v>2574</v>
      </c>
      <c r="B2575" s="1" t="str">
        <f t="shared" si="40"/>
        <v>13</v>
      </c>
      <c r="C2575" s="2">
        <v>5713402372</v>
      </c>
      <c r="D2575" s="4" t="s">
        <v>121</v>
      </c>
      <c r="E2575" s="5" t="s">
        <v>1047</v>
      </c>
      <c r="F2575" s="6" t="s">
        <v>4554</v>
      </c>
      <c r="G2575" s="7" t="s">
        <v>119</v>
      </c>
      <c r="H2575" s="7" t="s">
        <v>293</v>
      </c>
      <c r="I2575" s="7"/>
      <c r="J2575" s="7" t="s">
        <v>311</v>
      </c>
      <c r="K2575" s="7" t="s">
        <v>311</v>
      </c>
      <c r="L2575" s="7" t="s">
        <v>18</v>
      </c>
      <c r="M2575" s="8" t="s">
        <v>5463</v>
      </c>
    </row>
    <row r="2576" spans="1:13">
      <c r="A2576" s="1">
        <v>2575</v>
      </c>
      <c r="B2576" s="1" t="str">
        <f t="shared" si="40"/>
        <v>13</v>
      </c>
      <c r="C2576" s="2">
        <v>5613401923</v>
      </c>
      <c r="D2576" s="4" t="s">
        <v>121</v>
      </c>
      <c r="E2576" s="5" t="s">
        <v>699</v>
      </c>
      <c r="F2576" s="6" t="s">
        <v>4555</v>
      </c>
      <c r="G2576" s="7" t="s">
        <v>119</v>
      </c>
      <c r="H2576" s="7" t="s">
        <v>290</v>
      </c>
      <c r="I2576" s="7"/>
      <c r="J2576" s="7" t="s">
        <v>311</v>
      </c>
      <c r="K2576" s="7" t="s">
        <v>311</v>
      </c>
      <c r="L2576" s="7" t="s">
        <v>18</v>
      </c>
      <c r="M2576" s="8" t="s">
        <v>5463</v>
      </c>
    </row>
    <row r="2577" spans="1:13">
      <c r="A2577" s="1">
        <v>2576</v>
      </c>
      <c r="B2577" s="1" t="str">
        <f t="shared" si="40"/>
        <v>13</v>
      </c>
      <c r="C2577" s="2">
        <v>5713404448</v>
      </c>
      <c r="D2577" s="4" t="s">
        <v>121</v>
      </c>
      <c r="E2577" s="5" t="s">
        <v>4318</v>
      </c>
      <c r="F2577" s="6" t="s">
        <v>466</v>
      </c>
      <c r="G2577" s="7" t="s">
        <v>119</v>
      </c>
      <c r="H2577" s="7" t="s">
        <v>290</v>
      </c>
      <c r="I2577" s="7"/>
      <c r="J2577" s="7" t="s">
        <v>311</v>
      </c>
      <c r="K2577" s="7" t="s">
        <v>311</v>
      </c>
      <c r="L2577" s="7" t="s">
        <v>18</v>
      </c>
      <c r="M2577" s="8" t="s">
        <v>5463</v>
      </c>
    </row>
    <row r="2578" spans="1:13">
      <c r="A2578" s="1">
        <v>2577</v>
      </c>
      <c r="B2578" s="1" t="str">
        <f t="shared" si="40"/>
        <v>13</v>
      </c>
      <c r="C2578" s="2">
        <v>5513600501</v>
      </c>
      <c r="D2578" s="4" t="s">
        <v>121</v>
      </c>
      <c r="E2578" s="5" t="s">
        <v>4556</v>
      </c>
      <c r="F2578" s="6" t="s">
        <v>4557</v>
      </c>
      <c r="G2578" s="7" t="s">
        <v>119</v>
      </c>
      <c r="H2578" s="7" t="s">
        <v>295</v>
      </c>
      <c r="I2578" s="7"/>
      <c r="J2578" s="7" t="s">
        <v>311</v>
      </c>
      <c r="K2578" s="7" t="s">
        <v>311</v>
      </c>
      <c r="L2578" s="7" t="s">
        <v>18</v>
      </c>
      <c r="M2578" s="8" t="s">
        <v>242</v>
      </c>
    </row>
    <row r="2579" spans="1:13">
      <c r="A2579" s="1">
        <v>2578</v>
      </c>
      <c r="B2579" s="1" t="str">
        <f t="shared" si="40"/>
        <v>13</v>
      </c>
      <c r="C2579" s="2">
        <v>5613404173</v>
      </c>
      <c r="D2579" s="4" t="s">
        <v>121</v>
      </c>
      <c r="E2579" s="5" t="s">
        <v>3459</v>
      </c>
      <c r="F2579" s="6" t="s">
        <v>4558</v>
      </c>
      <c r="G2579" s="7" t="s">
        <v>119</v>
      </c>
      <c r="H2579" s="7" t="s">
        <v>236</v>
      </c>
      <c r="I2579" s="7"/>
      <c r="J2579" s="7" t="s">
        <v>311</v>
      </c>
      <c r="K2579" s="7" t="s">
        <v>311</v>
      </c>
      <c r="L2579" s="7" t="s">
        <v>18</v>
      </c>
      <c r="M2579" s="8" t="s">
        <v>5463</v>
      </c>
    </row>
    <row r="2580" spans="1:13">
      <c r="A2580" s="1">
        <v>2579</v>
      </c>
      <c r="B2580" s="1" t="str">
        <f t="shared" si="40"/>
        <v>13</v>
      </c>
      <c r="C2580" s="2">
        <v>5713400697</v>
      </c>
      <c r="D2580" s="4" t="s">
        <v>121</v>
      </c>
      <c r="E2580" s="5" t="s">
        <v>361</v>
      </c>
      <c r="F2580" s="6" t="s">
        <v>4559</v>
      </c>
      <c r="G2580" s="7" t="s">
        <v>119</v>
      </c>
      <c r="H2580" s="7" t="s">
        <v>293</v>
      </c>
      <c r="I2580" s="7"/>
      <c r="J2580" s="7" t="s">
        <v>311</v>
      </c>
      <c r="K2580" s="7" t="s">
        <v>311</v>
      </c>
      <c r="L2580" s="7" t="s">
        <v>18</v>
      </c>
      <c r="M2580" s="8" t="s">
        <v>5463</v>
      </c>
    </row>
    <row r="2581" spans="1:13">
      <c r="A2581" s="1">
        <v>2580</v>
      </c>
      <c r="B2581" s="1" t="str">
        <f t="shared" si="40"/>
        <v>13</v>
      </c>
      <c r="C2581" s="2">
        <v>5713404266</v>
      </c>
      <c r="D2581" s="4" t="s">
        <v>121</v>
      </c>
      <c r="E2581" s="5" t="s">
        <v>4560</v>
      </c>
      <c r="F2581" s="6" t="s">
        <v>4561</v>
      </c>
      <c r="G2581" s="7" t="s">
        <v>119</v>
      </c>
      <c r="H2581" s="7" t="s">
        <v>290</v>
      </c>
      <c r="I2581" s="7"/>
      <c r="J2581" s="7" t="s">
        <v>311</v>
      </c>
      <c r="K2581" s="7" t="s">
        <v>311</v>
      </c>
      <c r="L2581" s="7" t="s">
        <v>18</v>
      </c>
      <c r="M2581" s="8" t="s">
        <v>5463</v>
      </c>
    </row>
    <row r="2582" spans="1:13">
      <c r="A2582" s="1">
        <v>2581</v>
      </c>
      <c r="B2582" s="1" t="str">
        <f t="shared" si="40"/>
        <v>13</v>
      </c>
      <c r="C2582" s="2">
        <v>5713405238</v>
      </c>
      <c r="D2582" s="4" t="s">
        <v>120</v>
      </c>
      <c r="E2582" s="5" t="s">
        <v>4562</v>
      </c>
      <c r="F2582" s="6" t="s">
        <v>4563</v>
      </c>
      <c r="G2582" s="7" t="s">
        <v>119</v>
      </c>
      <c r="H2582" s="7" t="s">
        <v>622</v>
      </c>
      <c r="I2582" s="7"/>
      <c r="J2582" s="7" t="s">
        <v>311</v>
      </c>
      <c r="K2582" s="7" t="s">
        <v>311</v>
      </c>
      <c r="L2582" s="7" t="s">
        <v>18</v>
      </c>
      <c r="M2582" s="8" t="s">
        <v>5463</v>
      </c>
    </row>
    <row r="2583" spans="1:13">
      <c r="A2583" s="1">
        <v>2582</v>
      </c>
      <c r="B2583" s="1" t="str">
        <f t="shared" si="40"/>
        <v>13</v>
      </c>
      <c r="C2583" s="2">
        <v>5713400680</v>
      </c>
      <c r="D2583" s="4" t="s">
        <v>121</v>
      </c>
      <c r="E2583" s="5" t="s">
        <v>361</v>
      </c>
      <c r="F2583" s="6" t="s">
        <v>4564</v>
      </c>
      <c r="G2583" s="7" t="s">
        <v>119</v>
      </c>
      <c r="H2583" s="7" t="s">
        <v>290</v>
      </c>
      <c r="I2583" s="7"/>
      <c r="J2583" s="7" t="s">
        <v>311</v>
      </c>
      <c r="K2583" s="7" t="s">
        <v>311</v>
      </c>
      <c r="L2583" s="7" t="s">
        <v>18</v>
      </c>
      <c r="M2583" s="8" t="s">
        <v>5463</v>
      </c>
    </row>
    <row r="2584" spans="1:13">
      <c r="A2584" s="1">
        <v>2583</v>
      </c>
      <c r="B2584" s="1" t="str">
        <f t="shared" si="40"/>
        <v>13</v>
      </c>
      <c r="C2584" s="2">
        <v>5713402196</v>
      </c>
      <c r="D2584" s="4" t="s">
        <v>120</v>
      </c>
      <c r="E2584" s="5" t="s">
        <v>2323</v>
      </c>
      <c r="F2584" s="6" t="s">
        <v>764</v>
      </c>
      <c r="G2584" s="7" t="s">
        <v>119</v>
      </c>
      <c r="H2584" s="7" t="s">
        <v>234</v>
      </c>
      <c r="I2584" s="7"/>
      <c r="J2584" s="7" t="s">
        <v>311</v>
      </c>
      <c r="K2584" s="7" t="s">
        <v>311</v>
      </c>
      <c r="L2584" s="7" t="s">
        <v>18</v>
      </c>
      <c r="M2584" s="8" t="s">
        <v>5463</v>
      </c>
    </row>
    <row r="2585" spans="1:13">
      <c r="A2585" s="1">
        <v>2584</v>
      </c>
      <c r="B2585" s="1" t="str">
        <f t="shared" si="40"/>
        <v>13</v>
      </c>
      <c r="C2585" s="2">
        <v>5713404512</v>
      </c>
      <c r="D2585" s="4" t="s">
        <v>121</v>
      </c>
      <c r="E2585" s="5" t="s">
        <v>330</v>
      </c>
      <c r="F2585" s="6" t="s">
        <v>4565</v>
      </c>
      <c r="G2585" s="7" t="s">
        <v>119</v>
      </c>
      <c r="H2585" s="7" t="s">
        <v>290</v>
      </c>
      <c r="I2585" s="7"/>
      <c r="J2585" s="7" t="s">
        <v>311</v>
      </c>
      <c r="K2585" s="7" t="s">
        <v>311</v>
      </c>
      <c r="L2585" s="7" t="s">
        <v>18</v>
      </c>
      <c r="M2585" s="8" t="s">
        <v>5463</v>
      </c>
    </row>
    <row r="2586" spans="1:13">
      <c r="A2586" s="1">
        <v>2585</v>
      </c>
      <c r="B2586" s="1" t="str">
        <f t="shared" si="40"/>
        <v>13</v>
      </c>
      <c r="C2586" s="2">
        <v>5413402993</v>
      </c>
      <c r="D2586" s="4" t="s">
        <v>121</v>
      </c>
      <c r="E2586" s="5" t="s">
        <v>4566</v>
      </c>
      <c r="F2586" s="6" t="s">
        <v>4567</v>
      </c>
      <c r="G2586" s="7" t="s">
        <v>119</v>
      </c>
      <c r="H2586" s="7" t="s">
        <v>290</v>
      </c>
      <c r="I2586" s="7"/>
      <c r="J2586" s="7" t="s">
        <v>311</v>
      </c>
      <c r="K2586" s="7" t="s">
        <v>311</v>
      </c>
      <c r="L2586" s="7" t="s">
        <v>18</v>
      </c>
      <c r="M2586" s="8" t="s">
        <v>5463</v>
      </c>
    </row>
    <row r="2587" spans="1:13">
      <c r="A2587" s="1">
        <v>2586</v>
      </c>
      <c r="B2587" s="1" t="str">
        <f t="shared" si="40"/>
        <v>13</v>
      </c>
      <c r="C2587" s="2">
        <v>5713400947</v>
      </c>
      <c r="D2587" s="4" t="s">
        <v>121</v>
      </c>
      <c r="E2587" s="5" t="s">
        <v>4568</v>
      </c>
      <c r="F2587" s="6" t="s">
        <v>4569</v>
      </c>
      <c r="G2587" s="7">
        <v>1</v>
      </c>
      <c r="H2587" s="7" t="s">
        <v>234</v>
      </c>
      <c r="I2587" s="7"/>
      <c r="J2587" s="7" t="s">
        <v>311</v>
      </c>
      <c r="K2587" s="7" t="s">
        <v>311</v>
      </c>
      <c r="L2587" s="7" t="s">
        <v>18</v>
      </c>
      <c r="M2587" s="8" t="s">
        <v>5463</v>
      </c>
    </row>
    <row r="2588" spans="1:13">
      <c r="A2588" s="1">
        <v>2587</v>
      </c>
      <c r="B2588" s="1" t="str">
        <f t="shared" si="40"/>
        <v>13</v>
      </c>
      <c r="C2588" s="2">
        <v>5613400021</v>
      </c>
      <c r="D2588" s="4" t="s">
        <v>120</v>
      </c>
      <c r="E2588" s="5" t="s">
        <v>459</v>
      </c>
      <c r="F2588" s="6" t="s">
        <v>4570</v>
      </c>
      <c r="G2588" s="7">
        <v>1</v>
      </c>
      <c r="H2588" s="7" t="s">
        <v>234</v>
      </c>
      <c r="I2588" s="7"/>
      <c r="J2588" s="7" t="s">
        <v>311</v>
      </c>
      <c r="K2588" s="7" t="s">
        <v>311</v>
      </c>
      <c r="L2588" s="7" t="s">
        <v>18</v>
      </c>
      <c r="M2588" s="8" t="s">
        <v>5463</v>
      </c>
    </row>
    <row r="2589" spans="1:13">
      <c r="A2589" s="1">
        <v>2588</v>
      </c>
      <c r="B2589" s="1" t="str">
        <f t="shared" si="40"/>
        <v>13</v>
      </c>
      <c r="C2589" s="2">
        <v>5513402024</v>
      </c>
      <c r="D2589" s="4" t="s">
        <v>120</v>
      </c>
      <c r="E2589" s="5" t="s">
        <v>1053</v>
      </c>
      <c r="F2589" s="6" t="s">
        <v>4571</v>
      </c>
      <c r="G2589" s="7">
        <v>1</v>
      </c>
      <c r="H2589" s="7" t="s">
        <v>236</v>
      </c>
      <c r="I2589" s="7"/>
      <c r="J2589" s="7" t="s">
        <v>311</v>
      </c>
      <c r="K2589" s="7" t="s">
        <v>311</v>
      </c>
      <c r="L2589" s="7" t="s">
        <v>18</v>
      </c>
      <c r="M2589" s="8" t="s">
        <v>5463</v>
      </c>
    </row>
    <row r="2590" spans="1:13">
      <c r="A2590" s="1">
        <v>2589</v>
      </c>
      <c r="B2590" s="1" t="str">
        <f t="shared" si="40"/>
        <v>13</v>
      </c>
      <c r="C2590" s="2">
        <v>5513400396</v>
      </c>
      <c r="D2590" s="4" t="s">
        <v>121</v>
      </c>
      <c r="E2590" s="5" t="s">
        <v>2235</v>
      </c>
      <c r="F2590" s="6" t="s">
        <v>4572</v>
      </c>
      <c r="G2590" s="7">
        <v>1</v>
      </c>
      <c r="H2590" s="7" t="s">
        <v>234</v>
      </c>
      <c r="I2590" s="7"/>
      <c r="J2590" s="7" t="s">
        <v>311</v>
      </c>
      <c r="K2590" s="7" t="s">
        <v>311</v>
      </c>
      <c r="L2590" s="7" t="s">
        <v>18</v>
      </c>
      <c r="M2590" s="8" t="s">
        <v>5463</v>
      </c>
    </row>
    <row r="2591" spans="1:13">
      <c r="A2591" s="1">
        <v>2590</v>
      </c>
      <c r="B2591" s="1" t="str">
        <f t="shared" si="40"/>
        <v>13</v>
      </c>
      <c r="C2591" s="2">
        <v>5713401805</v>
      </c>
      <c r="D2591" s="4" t="s">
        <v>121</v>
      </c>
      <c r="E2591" s="5" t="s">
        <v>3683</v>
      </c>
      <c r="F2591" s="6" t="s">
        <v>4573</v>
      </c>
      <c r="G2591" s="7">
        <v>2</v>
      </c>
      <c r="H2591" s="7" t="s">
        <v>236</v>
      </c>
      <c r="I2591" s="7"/>
      <c r="J2591" s="7" t="s">
        <v>311</v>
      </c>
      <c r="K2591" s="7" t="s">
        <v>311</v>
      </c>
      <c r="L2591" s="7" t="s">
        <v>18</v>
      </c>
      <c r="M2591" s="8" t="s">
        <v>5463</v>
      </c>
    </row>
    <row r="2592" spans="1:13">
      <c r="A2592" s="1">
        <v>2591</v>
      </c>
      <c r="B2592" s="1" t="str">
        <f t="shared" si="40"/>
        <v>13</v>
      </c>
      <c r="C2592" s="2">
        <v>5613405419</v>
      </c>
      <c r="D2592" s="4" t="s">
        <v>121</v>
      </c>
      <c r="E2592" s="5" t="s">
        <v>4574</v>
      </c>
      <c r="F2592" s="6" t="s">
        <v>1119</v>
      </c>
      <c r="G2592" s="7" t="s">
        <v>119</v>
      </c>
      <c r="H2592" s="7" t="s">
        <v>293</v>
      </c>
      <c r="I2592" s="7"/>
      <c r="J2592" s="7" t="s">
        <v>311</v>
      </c>
      <c r="K2592" s="7" t="s">
        <v>311</v>
      </c>
      <c r="L2592" s="7" t="s">
        <v>18</v>
      </c>
      <c r="M2592" s="8" t="s">
        <v>5463</v>
      </c>
    </row>
    <row r="2593" spans="1:13">
      <c r="A2593" s="1">
        <v>2592</v>
      </c>
      <c r="B2593" s="1" t="str">
        <f t="shared" si="40"/>
        <v>13</v>
      </c>
      <c r="C2593" s="2">
        <v>5713400125</v>
      </c>
      <c r="D2593" s="4" t="s">
        <v>121</v>
      </c>
      <c r="E2593" s="5" t="s">
        <v>4575</v>
      </c>
      <c r="F2593" s="6" t="s">
        <v>4576</v>
      </c>
      <c r="G2593" s="7" t="s">
        <v>119</v>
      </c>
      <c r="H2593" s="7" t="s">
        <v>234</v>
      </c>
      <c r="I2593" s="7"/>
      <c r="J2593" s="7" t="s">
        <v>311</v>
      </c>
      <c r="K2593" s="7" t="s">
        <v>311</v>
      </c>
      <c r="L2593" s="7" t="s">
        <v>18</v>
      </c>
      <c r="M2593" s="8" t="s">
        <v>5463</v>
      </c>
    </row>
    <row r="2594" spans="1:13">
      <c r="A2594" s="1">
        <v>2593</v>
      </c>
      <c r="B2594" s="1" t="str">
        <f t="shared" si="40"/>
        <v>13</v>
      </c>
      <c r="C2594" s="2">
        <v>5713400354</v>
      </c>
      <c r="D2594" s="4" t="s">
        <v>120</v>
      </c>
      <c r="E2594" s="5" t="s">
        <v>4577</v>
      </c>
      <c r="F2594" s="6" t="s">
        <v>3940</v>
      </c>
      <c r="G2594" s="7" t="s">
        <v>119</v>
      </c>
      <c r="H2594" s="7" t="s">
        <v>236</v>
      </c>
      <c r="I2594" s="7"/>
      <c r="J2594" s="7" t="s">
        <v>311</v>
      </c>
      <c r="K2594" s="7" t="s">
        <v>311</v>
      </c>
      <c r="L2594" s="7" t="s">
        <v>18</v>
      </c>
      <c r="M2594" s="8" t="s">
        <v>5463</v>
      </c>
    </row>
    <row r="2595" spans="1:13">
      <c r="A2595" s="1">
        <v>2594</v>
      </c>
      <c r="B2595" s="1" t="str">
        <f t="shared" si="40"/>
        <v>13</v>
      </c>
      <c r="C2595" s="2">
        <v>5713400066</v>
      </c>
      <c r="D2595" s="4" t="s">
        <v>120</v>
      </c>
      <c r="E2595" s="5" t="s">
        <v>257</v>
      </c>
      <c r="F2595" s="6" t="s">
        <v>4578</v>
      </c>
      <c r="G2595" s="7" t="s">
        <v>119</v>
      </c>
      <c r="H2595" s="7" t="s">
        <v>234</v>
      </c>
      <c r="I2595" s="7"/>
      <c r="J2595" s="7" t="s">
        <v>311</v>
      </c>
      <c r="K2595" s="7" t="s">
        <v>311</v>
      </c>
      <c r="L2595" s="7" t="s">
        <v>18</v>
      </c>
      <c r="M2595" s="8" t="s">
        <v>5463</v>
      </c>
    </row>
    <row r="2596" spans="1:13">
      <c r="A2596" s="1">
        <v>2595</v>
      </c>
      <c r="B2596" s="1" t="str">
        <f t="shared" si="40"/>
        <v>13</v>
      </c>
      <c r="C2596" s="2">
        <v>5713403090</v>
      </c>
      <c r="D2596" s="4" t="s">
        <v>121</v>
      </c>
      <c r="E2596" s="5" t="s">
        <v>4579</v>
      </c>
      <c r="F2596" s="6" t="s">
        <v>4580</v>
      </c>
      <c r="G2596" s="7" t="s">
        <v>119</v>
      </c>
      <c r="H2596" s="7" t="s">
        <v>293</v>
      </c>
      <c r="I2596" s="7"/>
      <c r="J2596" s="7" t="s">
        <v>311</v>
      </c>
      <c r="K2596" s="7" t="s">
        <v>311</v>
      </c>
      <c r="L2596" s="7" t="s">
        <v>18</v>
      </c>
      <c r="M2596" s="8" t="s">
        <v>5463</v>
      </c>
    </row>
    <row r="2597" spans="1:13">
      <c r="A2597" s="1">
        <v>2596</v>
      </c>
      <c r="B2597" s="1" t="str">
        <f t="shared" si="40"/>
        <v>13</v>
      </c>
      <c r="C2597" s="2">
        <v>5713402141</v>
      </c>
      <c r="D2597" s="4" t="s">
        <v>121</v>
      </c>
      <c r="E2597" s="5" t="s">
        <v>1085</v>
      </c>
      <c r="F2597" s="6" t="s">
        <v>4581</v>
      </c>
      <c r="G2597" s="7" t="s">
        <v>119</v>
      </c>
      <c r="H2597" s="7" t="s">
        <v>293</v>
      </c>
      <c r="I2597" s="7"/>
      <c r="J2597" s="7" t="s">
        <v>311</v>
      </c>
      <c r="K2597" s="7" t="s">
        <v>311</v>
      </c>
      <c r="L2597" s="7" t="s">
        <v>18</v>
      </c>
      <c r="M2597" s="8" t="s">
        <v>5463</v>
      </c>
    </row>
    <row r="2598" spans="1:13">
      <c r="A2598" s="1">
        <v>2597</v>
      </c>
      <c r="B2598" s="1" t="str">
        <f t="shared" si="40"/>
        <v>13</v>
      </c>
      <c r="C2598" s="2">
        <v>5613401954</v>
      </c>
      <c r="D2598" s="4" t="s">
        <v>121</v>
      </c>
      <c r="E2598" s="5" t="s">
        <v>4582</v>
      </c>
      <c r="F2598" s="6" t="s">
        <v>4583</v>
      </c>
      <c r="G2598" s="7" t="s">
        <v>119</v>
      </c>
      <c r="H2598" s="7" t="s">
        <v>234</v>
      </c>
      <c r="I2598" s="7"/>
      <c r="J2598" s="7" t="s">
        <v>311</v>
      </c>
      <c r="K2598" s="7" t="s">
        <v>311</v>
      </c>
      <c r="L2598" s="7" t="s">
        <v>18</v>
      </c>
      <c r="M2598" s="8" t="s">
        <v>5463</v>
      </c>
    </row>
    <row r="2599" spans="1:13">
      <c r="A2599" s="1">
        <v>2598</v>
      </c>
      <c r="B2599" s="1" t="str">
        <f t="shared" si="40"/>
        <v>13</v>
      </c>
      <c r="C2599" s="2">
        <v>5613404904</v>
      </c>
      <c r="D2599" s="4" t="s">
        <v>121</v>
      </c>
      <c r="E2599" s="5" t="s">
        <v>403</v>
      </c>
      <c r="F2599" s="6" t="s">
        <v>1180</v>
      </c>
      <c r="G2599" s="7" t="s">
        <v>119</v>
      </c>
      <c r="H2599" s="7" t="s">
        <v>293</v>
      </c>
      <c r="I2599" s="7"/>
      <c r="J2599" s="7" t="s">
        <v>311</v>
      </c>
      <c r="K2599" s="7" t="s">
        <v>311</v>
      </c>
      <c r="L2599" s="7" t="s">
        <v>18</v>
      </c>
      <c r="M2599" s="8" t="s">
        <v>5463</v>
      </c>
    </row>
    <row r="2600" spans="1:13">
      <c r="A2600" s="1">
        <v>2599</v>
      </c>
      <c r="B2600" s="1" t="str">
        <f t="shared" si="40"/>
        <v>13</v>
      </c>
      <c r="C2600" s="2">
        <v>5713402996</v>
      </c>
      <c r="D2600" s="4" t="s">
        <v>121</v>
      </c>
      <c r="E2600" s="5" t="s">
        <v>155</v>
      </c>
      <c r="F2600" s="6" t="s">
        <v>4584</v>
      </c>
      <c r="G2600" s="7" t="s">
        <v>119</v>
      </c>
      <c r="H2600" s="7" t="s">
        <v>234</v>
      </c>
      <c r="I2600" s="7"/>
      <c r="J2600" s="7" t="s">
        <v>311</v>
      </c>
      <c r="K2600" s="7" t="s">
        <v>311</v>
      </c>
      <c r="L2600" s="7" t="s">
        <v>18</v>
      </c>
      <c r="M2600" s="8" t="s">
        <v>5463</v>
      </c>
    </row>
    <row r="2601" spans="1:13">
      <c r="A2601" s="1">
        <v>2600</v>
      </c>
      <c r="B2601" s="1" t="str">
        <f t="shared" si="40"/>
        <v>13</v>
      </c>
      <c r="C2601" s="2">
        <v>5713404471</v>
      </c>
      <c r="D2601" s="4" t="s">
        <v>121</v>
      </c>
      <c r="E2601" s="5" t="s">
        <v>4585</v>
      </c>
      <c r="F2601" s="6" t="s">
        <v>4586</v>
      </c>
      <c r="G2601" s="7" t="s">
        <v>119</v>
      </c>
      <c r="H2601" s="7" t="s">
        <v>236</v>
      </c>
      <c r="I2601" s="7"/>
      <c r="J2601" s="7" t="s">
        <v>311</v>
      </c>
      <c r="K2601" s="7" t="s">
        <v>311</v>
      </c>
      <c r="L2601" s="7" t="s">
        <v>18</v>
      </c>
      <c r="M2601" s="8" t="s">
        <v>5463</v>
      </c>
    </row>
    <row r="2602" spans="1:13">
      <c r="A2602" s="1">
        <v>2601</v>
      </c>
      <c r="B2602" s="1" t="str">
        <f t="shared" si="40"/>
        <v>13</v>
      </c>
      <c r="C2602" s="2">
        <v>5713404431</v>
      </c>
      <c r="D2602" s="4" t="s">
        <v>120</v>
      </c>
      <c r="E2602" s="5" t="s">
        <v>4587</v>
      </c>
      <c r="F2602" s="6" t="s">
        <v>857</v>
      </c>
      <c r="G2602" s="7" t="s">
        <v>119</v>
      </c>
      <c r="H2602" s="7" t="s">
        <v>622</v>
      </c>
      <c r="I2602" s="7"/>
      <c r="J2602" s="7" t="s">
        <v>311</v>
      </c>
      <c r="K2602" s="7" t="s">
        <v>311</v>
      </c>
      <c r="L2602" s="7" t="s">
        <v>18</v>
      </c>
      <c r="M2602" s="8" t="s">
        <v>5463</v>
      </c>
    </row>
    <row r="2603" spans="1:13">
      <c r="A2603" s="1">
        <v>2602</v>
      </c>
      <c r="B2603" s="1" t="str">
        <f t="shared" si="40"/>
        <v>13</v>
      </c>
      <c r="C2603" s="2">
        <v>5713401874</v>
      </c>
      <c r="D2603" s="4" t="s">
        <v>121</v>
      </c>
      <c r="E2603" s="5" t="s">
        <v>683</v>
      </c>
      <c r="F2603" s="6" t="s">
        <v>4565</v>
      </c>
      <c r="G2603" s="7" t="s">
        <v>119</v>
      </c>
      <c r="H2603" s="7" t="s">
        <v>234</v>
      </c>
      <c r="I2603" s="7"/>
      <c r="J2603" s="7" t="s">
        <v>311</v>
      </c>
      <c r="K2603" s="7" t="s">
        <v>311</v>
      </c>
      <c r="L2603" s="7" t="s">
        <v>18</v>
      </c>
      <c r="M2603" s="8" t="s">
        <v>5463</v>
      </c>
    </row>
    <row r="2604" spans="1:13">
      <c r="A2604" s="1">
        <v>2603</v>
      </c>
      <c r="B2604" s="1" t="str">
        <f t="shared" si="40"/>
        <v>13</v>
      </c>
      <c r="C2604" s="2">
        <v>5713400804</v>
      </c>
      <c r="D2604" s="4" t="s">
        <v>121</v>
      </c>
      <c r="E2604" s="5" t="s">
        <v>810</v>
      </c>
      <c r="F2604" s="6" t="s">
        <v>4588</v>
      </c>
      <c r="G2604" s="7" t="s">
        <v>119</v>
      </c>
      <c r="H2604" s="7" t="s">
        <v>293</v>
      </c>
      <c r="I2604" s="7"/>
      <c r="J2604" s="7" t="s">
        <v>311</v>
      </c>
      <c r="K2604" s="7" t="s">
        <v>311</v>
      </c>
      <c r="L2604" s="7" t="s">
        <v>18</v>
      </c>
      <c r="M2604" s="8" t="s">
        <v>5463</v>
      </c>
    </row>
    <row r="2605" spans="1:13">
      <c r="A2605" s="1">
        <v>2604</v>
      </c>
      <c r="B2605" s="1" t="str">
        <f t="shared" si="40"/>
        <v>13</v>
      </c>
      <c r="C2605" s="2">
        <v>5713403203</v>
      </c>
      <c r="D2605" s="4" t="s">
        <v>120</v>
      </c>
      <c r="E2605" s="5" t="s">
        <v>2914</v>
      </c>
      <c r="F2605" s="6" t="s">
        <v>4589</v>
      </c>
      <c r="G2605" s="7" t="s">
        <v>119</v>
      </c>
      <c r="H2605" s="7" t="s">
        <v>290</v>
      </c>
      <c r="I2605" s="7"/>
      <c r="J2605" s="7" t="s">
        <v>311</v>
      </c>
      <c r="K2605" s="7" t="s">
        <v>311</v>
      </c>
      <c r="L2605" s="7" t="s">
        <v>18</v>
      </c>
      <c r="M2605" s="8" t="s">
        <v>5463</v>
      </c>
    </row>
    <row r="2606" spans="1:13">
      <c r="A2606" s="1">
        <v>2605</v>
      </c>
      <c r="B2606" s="1" t="str">
        <f t="shared" si="40"/>
        <v>13</v>
      </c>
      <c r="C2606" s="2">
        <v>5713403605</v>
      </c>
      <c r="D2606" s="4" t="s">
        <v>120</v>
      </c>
      <c r="E2606" s="5" t="s">
        <v>397</v>
      </c>
      <c r="F2606" s="6" t="s">
        <v>4590</v>
      </c>
      <c r="G2606" s="7" t="s">
        <v>119</v>
      </c>
      <c r="H2606" s="7" t="s">
        <v>293</v>
      </c>
      <c r="I2606" s="7"/>
      <c r="J2606" s="7" t="s">
        <v>311</v>
      </c>
      <c r="K2606" s="7" t="s">
        <v>311</v>
      </c>
      <c r="L2606" s="7" t="s">
        <v>18</v>
      </c>
      <c r="M2606" s="8" t="s">
        <v>5463</v>
      </c>
    </row>
    <row r="2607" spans="1:13">
      <c r="A2607" s="1">
        <v>2606</v>
      </c>
      <c r="B2607" s="1" t="str">
        <f t="shared" si="40"/>
        <v>13</v>
      </c>
      <c r="C2607" s="2">
        <v>5713405412</v>
      </c>
      <c r="D2607" s="4" t="s">
        <v>121</v>
      </c>
      <c r="E2607" s="5" t="s">
        <v>741</v>
      </c>
      <c r="F2607" s="6" t="s">
        <v>4591</v>
      </c>
      <c r="G2607" s="7" t="s">
        <v>119</v>
      </c>
      <c r="H2607" s="7" t="s">
        <v>290</v>
      </c>
      <c r="I2607" s="7"/>
      <c r="J2607" s="7" t="s">
        <v>311</v>
      </c>
      <c r="K2607" s="7" t="s">
        <v>311</v>
      </c>
      <c r="L2607" s="7" t="s">
        <v>18</v>
      </c>
      <c r="M2607" s="8" t="s">
        <v>5463</v>
      </c>
    </row>
    <row r="2608" spans="1:13">
      <c r="A2608" s="1">
        <v>2607</v>
      </c>
      <c r="B2608" s="1" t="str">
        <f t="shared" si="40"/>
        <v>13</v>
      </c>
      <c r="C2608" s="2">
        <v>5713400233</v>
      </c>
      <c r="D2608" s="4" t="s">
        <v>120</v>
      </c>
      <c r="E2608" s="5" t="s">
        <v>261</v>
      </c>
      <c r="F2608" s="6" t="s">
        <v>4592</v>
      </c>
      <c r="G2608" s="7" t="s">
        <v>119</v>
      </c>
      <c r="H2608" s="7" t="s">
        <v>236</v>
      </c>
      <c r="I2608" s="7"/>
      <c r="J2608" s="7" t="s">
        <v>311</v>
      </c>
      <c r="K2608" s="7" t="s">
        <v>311</v>
      </c>
      <c r="L2608" s="7" t="s">
        <v>18</v>
      </c>
      <c r="M2608" s="8" t="s">
        <v>5463</v>
      </c>
    </row>
    <row r="2609" spans="1:13">
      <c r="A2609" s="1">
        <v>2608</v>
      </c>
      <c r="B2609" s="1" t="str">
        <f t="shared" si="40"/>
        <v>13</v>
      </c>
      <c r="C2609" s="2">
        <v>5613400797</v>
      </c>
      <c r="D2609" s="4" t="s">
        <v>121</v>
      </c>
      <c r="E2609" s="5" t="s">
        <v>4593</v>
      </c>
      <c r="F2609" s="6" t="s">
        <v>4594</v>
      </c>
      <c r="G2609" s="7" t="s">
        <v>119</v>
      </c>
      <c r="H2609" s="7" t="s">
        <v>293</v>
      </c>
      <c r="I2609" s="7"/>
      <c r="J2609" s="7" t="s">
        <v>311</v>
      </c>
      <c r="K2609" s="7" t="s">
        <v>311</v>
      </c>
      <c r="L2609" s="7" t="s">
        <v>18</v>
      </c>
      <c r="M2609" s="8" t="s">
        <v>5463</v>
      </c>
    </row>
    <row r="2610" spans="1:13">
      <c r="A2610" s="1">
        <v>2609</v>
      </c>
      <c r="B2610" s="1" t="str">
        <f t="shared" si="40"/>
        <v>13</v>
      </c>
      <c r="C2610" s="2">
        <v>5713400365</v>
      </c>
      <c r="D2610" s="4" t="s">
        <v>121</v>
      </c>
      <c r="E2610" s="5" t="s">
        <v>4595</v>
      </c>
      <c r="F2610" s="6" t="s">
        <v>4596</v>
      </c>
      <c r="G2610" s="7" t="s">
        <v>119</v>
      </c>
      <c r="H2610" s="7" t="s">
        <v>234</v>
      </c>
      <c r="I2610" s="7"/>
      <c r="J2610" s="7" t="s">
        <v>311</v>
      </c>
      <c r="K2610" s="7" t="s">
        <v>311</v>
      </c>
      <c r="L2610" s="7" t="s">
        <v>18</v>
      </c>
      <c r="M2610" s="8" t="s">
        <v>5463</v>
      </c>
    </row>
    <row r="2611" spans="1:13">
      <c r="A2611" s="1">
        <v>2610</v>
      </c>
      <c r="B2611" s="1" t="str">
        <f t="shared" si="40"/>
        <v>13</v>
      </c>
      <c r="C2611" s="2">
        <v>5313401850</v>
      </c>
      <c r="D2611" s="4" t="s">
        <v>121</v>
      </c>
      <c r="E2611" s="5" t="s">
        <v>4597</v>
      </c>
      <c r="F2611" s="6" t="s">
        <v>4598</v>
      </c>
      <c r="G2611" s="7" t="s">
        <v>119</v>
      </c>
      <c r="H2611" s="7" t="s">
        <v>293</v>
      </c>
      <c r="I2611" s="7"/>
      <c r="J2611" s="7" t="s">
        <v>311</v>
      </c>
      <c r="K2611" s="7" t="s">
        <v>311</v>
      </c>
      <c r="L2611" s="7" t="s">
        <v>18</v>
      </c>
      <c r="M2611" s="8" t="s">
        <v>5463</v>
      </c>
    </row>
    <row r="2612" spans="1:13">
      <c r="A2612" s="1">
        <v>2611</v>
      </c>
      <c r="B2612" s="1" t="str">
        <f t="shared" si="40"/>
        <v>13</v>
      </c>
      <c r="C2612" s="2">
        <v>5813406193</v>
      </c>
      <c r="D2612" s="4" t="s">
        <v>121</v>
      </c>
      <c r="E2612" s="5" t="s">
        <v>1801</v>
      </c>
      <c r="F2612" s="6" t="s">
        <v>4599</v>
      </c>
      <c r="G2612" s="7" t="s">
        <v>119</v>
      </c>
      <c r="H2612" s="7" t="s">
        <v>293</v>
      </c>
      <c r="I2612" s="7"/>
      <c r="J2612" s="7" t="s">
        <v>311</v>
      </c>
      <c r="K2612" s="7" t="s">
        <v>311</v>
      </c>
      <c r="L2612" s="7" t="s">
        <v>18</v>
      </c>
      <c r="M2612" s="8" t="s">
        <v>5464</v>
      </c>
    </row>
    <row r="2613" spans="1:13">
      <c r="A2613" s="1">
        <v>2612</v>
      </c>
      <c r="B2613" s="1" t="str">
        <f t="shared" si="40"/>
        <v>13</v>
      </c>
      <c r="C2613" s="2">
        <v>5313402253</v>
      </c>
      <c r="D2613" s="4" t="s">
        <v>121</v>
      </c>
      <c r="E2613" s="5" t="s">
        <v>4600</v>
      </c>
      <c r="F2613" s="6" t="s">
        <v>4601</v>
      </c>
      <c r="G2613" s="7" t="s">
        <v>119</v>
      </c>
      <c r="H2613" s="7" t="s">
        <v>293</v>
      </c>
      <c r="I2613" s="7"/>
      <c r="J2613" s="7" t="s">
        <v>311</v>
      </c>
      <c r="K2613" s="7" t="s">
        <v>311</v>
      </c>
      <c r="L2613" s="7" t="s">
        <v>18</v>
      </c>
      <c r="M2613" s="8" t="s">
        <v>5463</v>
      </c>
    </row>
    <row r="2614" spans="1:13">
      <c r="A2614" s="1">
        <v>2613</v>
      </c>
      <c r="B2614" s="1" t="str">
        <f t="shared" si="40"/>
        <v>13</v>
      </c>
      <c r="C2614" s="2">
        <v>5613402171</v>
      </c>
      <c r="D2614" s="4" t="s">
        <v>120</v>
      </c>
      <c r="E2614" s="5" t="s">
        <v>1780</v>
      </c>
      <c r="F2614" s="6" t="s">
        <v>799</v>
      </c>
      <c r="G2614" s="7" t="s">
        <v>119</v>
      </c>
      <c r="H2614" s="7" t="s">
        <v>295</v>
      </c>
      <c r="I2614" s="7"/>
      <c r="J2614" s="7" t="s">
        <v>311</v>
      </c>
      <c r="K2614" s="7" t="s">
        <v>311</v>
      </c>
      <c r="L2614" s="7" t="s">
        <v>18</v>
      </c>
      <c r="M2614" s="8" t="s">
        <v>5463</v>
      </c>
    </row>
    <row r="2615" spans="1:13">
      <c r="A2615" s="1">
        <v>2614</v>
      </c>
      <c r="B2615" s="1" t="str">
        <f t="shared" si="40"/>
        <v>13</v>
      </c>
      <c r="C2615" s="2">
        <v>5513406820</v>
      </c>
      <c r="D2615" s="4" t="s">
        <v>121</v>
      </c>
      <c r="E2615" s="5" t="s">
        <v>688</v>
      </c>
      <c r="F2615" s="6" t="s">
        <v>4602</v>
      </c>
      <c r="G2615" s="7" t="s">
        <v>119</v>
      </c>
      <c r="H2615" s="7" t="s">
        <v>236</v>
      </c>
      <c r="I2615" s="7"/>
      <c r="J2615" s="7" t="s">
        <v>311</v>
      </c>
      <c r="K2615" s="7" t="s">
        <v>311</v>
      </c>
      <c r="L2615" s="7" t="s">
        <v>18</v>
      </c>
      <c r="M2615" s="8" t="s">
        <v>5464</v>
      </c>
    </row>
    <row r="2616" spans="1:13">
      <c r="A2616" s="1">
        <v>2615</v>
      </c>
      <c r="B2616" s="1" t="str">
        <f t="shared" si="40"/>
        <v>13</v>
      </c>
      <c r="C2616" s="2">
        <v>5613400687</v>
      </c>
      <c r="D2616" s="4" t="s">
        <v>121</v>
      </c>
      <c r="E2616" s="5" t="s">
        <v>4603</v>
      </c>
      <c r="F2616" s="6" t="s">
        <v>4604</v>
      </c>
      <c r="G2616" s="7" t="s">
        <v>119</v>
      </c>
      <c r="H2616" s="7" t="s">
        <v>236</v>
      </c>
      <c r="I2616" s="7"/>
      <c r="J2616" s="7" t="s">
        <v>311</v>
      </c>
      <c r="K2616" s="7" t="s">
        <v>311</v>
      </c>
      <c r="L2616" s="7" t="s">
        <v>18</v>
      </c>
      <c r="M2616" s="8" t="s">
        <v>5463</v>
      </c>
    </row>
    <row r="2617" spans="1:13">
      <c r="A2617" s="1">
        <v>2616</v>
      </c>
      <c r="B2617" s="1" t="str">
        <f t="shared" si="40"/>
        <v>13</v>
      </c>
      <c r="C2617" s="2">
        <v>5513400789</v>
      </c>
      <c r="D2617" s="4" t="s">
        <v>121</v>
      </c>
      <c r="E2617" s="5" t="s">
        <v>4605</v>
      </c>
      <c r="F2617" s="6" t="s">
        <v>4606</v>
      </c>
      <c r="G2617" s="7" t="s">
        <v>119</v>
      </c>
      <c r="H2617" s="7" t="s">
        <v>290</v>
      </c>
      <c r="I2617" s="7"/>
      <c r="J2617" s="7" t="s">
        <v>311</v>
      </c>
      <c r="K2617" s="7" t="s">
        <v>311</v>
      </c>
      <c r="L2617" s="7" t="s">
        <v>18</v>
      </c>
      <c r="M2617" s="8" t="s">
        <v>5463</v>
      </c>
    </row>
    <row r="2618" spans="1:13">
      <c r="A2618" s="1">
        <v>2617</v>
      </c>
      <c r="B2618" s="1" t="str">
        <f t="shared" si="40"/>
        <v>13</v>
      </c>
      <c r="C2618" s="2">
        <v>5513402534</v>
      </c>
      <c r="D2618" s="4" t="s">
        <v>121</v>
      </c>
      <c r="E2618" s="5" t="s">
        <v>4311</v>
      </c>
      <c r="F2618" s="6" t="s">
        <v>4607</v>
      </c>
      <c r="G2618" s="7" t="s">
        <v>119</v>
      </c>
      <c r="H2618" s="7" t="s">
        <v>236</v>
      </c>
      <c r="I2618" s="7"/>
      <c r="J2618" s="7" t="s">
        <v>311</v>
      </c>
      <c r="K2618" s="7" t="s">
        <v>311</v>
      </c>
      <c r="L2618" s="7" t="s">
        <v>18</v>
      </c>
      <c r="M2618" s="8" t="s">
        <v>5463</v>
      </c>
    </row>
    <row r="2619" spans="1:13">
      <c r="A2619" s="1">
        <v>2618</v>
      </c>
      <c r="B2619" s="1" t="str">
        <f t="shared" si="40"/>
        <v>13</v>
      </c>
      <c r="C2619" s="2">
        <v>5613405699</v>
      </c>
      <c r="D2619" s="4" t="s">
        <v>121</v>
      </c>
      <c r="E2619" s="5" t="s">
        <v>635</v>
      </c>
      <c r="F2619" s="6" t="s">
        <v>4608</v>
      </c>
      <c r="G2619" s="7" t="s">
        <v>119</v>
      </c>
      <c r="H2619" s="7" t="s">
        <v>234</v>
      </c>
      <c r="I2619" s="7"/>
      <c r="J2619" s="7" t="s">
        <v>311</v>
      </c>
      <c r="K2619" s="7" t="s">
        <v>311</v>
      </c>
      <c r="L2619" s="7" t="s">
        <v>18</v>
      </c>
      <c r="M2619" s="8" t="s">
        <v>5464</v>
      </c>
    </row>
    <row r="2620" spans="1:13">
      <c r="A2620" s="1">
        <v>2619</v>
      </c>
      <c r="B2620" s="1" t="str">
        <f t="shared" si="40"/>
        <v>13</v>
      </c>
      <c r="C2620" s="2">
        <v>5613403181</v>
      </c>
      <c r="D2620" s="4" t="s">
        <v>120</v>
      </c>
      <c r="E2620" s="5" t="s">
        <v>4609</v>
      </c>
      <c r="F2620" s="6" t="s">
        <v>4610</v>
      </c>
      <c r="G2620" s="7" t="s">
        <v>119</v>
      </c>
      <c r="H2620" s="7" t="s">
        <v>293</v>
      </c>
      <c r="I2620" s="7"/>
      <c r="J2620" s="7" t="s">
        <v>311</v>
      </c>
      <c r="K2620" s="7" t="s">
        <v>311</v>
      </c>
      <c r="L2620" s="7" t="s">
        <v>18</v>
      </c>
      <c r="M2620" s="8" t="s">
        <v>5463</v>
      </c>
    </row>
    <row r="2621" spans="1:13">
      <c r="A2621" s="1">
        <v>2620</v>
      </c>
      <c r="B2621" s="1" t="str">
        <f t="shared" si="40"/>
        <v>13</v>
      </c>
      <c r="C2621" s="2">
        <v>5613406276</v>
      </c>
      <c r="D2621" s="4" t="s">
        <v>121</v>
      </c>
      <c r="E2621" s="5" t="s">
        <v>4611</v>
      </c>
      <c r="F2621" s="6" t="s">
        <v>1070</v>
      </c>
      <c r="G2621" s="7" t="s">
        <v>119</v>
      </c>
      <c r="H2621" s="7" t="s">
        <v>293</v>
      </c>
      <c r="I2621" s="7"/>
      <c r="J2621" s="7" t="s">
        <v>311</v>
      </c>
      <c r="K2621" s="7" t="s">
        <v>311</v>
      </c>
      <c r="L2621" s="7" t="s">
        <v>18</v>
      </c>
      <c r="M2621" s="8" t="s">
        <v>5464</v>
      </c>
    </row>
    <row r="2622" spans="1:13">
      <c r="A2622" s="1">
        <v>2621</v>
      </c>
      <c r="B2622" s="1" t="str">
        <f t="shared" si="40"/>
        <v>13</v>
      </c>
      <c r="C2622" s="2">
        <v>5613403525</v>
      </c>
      <c r="D2622" s="4" t="s">
        <v>120</v>
      </c>
      <c r="E2622" s="5" t="s">
        <v>4612</v>
      </c>
      <c r="F2622" s="6" t="s">
        <v>4613</v>
      </c>
      <c r="G2622" s="7" t="s">
        <v>119</v>
      </c>
      <c r="H2622" s="7" t="s">
        <v>236</v>
      </c>
      <c r="I2622" s="7"/>
      <c r="J2622" s="7" t="s">
        <v>311</v>
      </c>
      <c r="K2622" s="7" t="s">
        <v>311</v>
      </c>
      <c r="L2622" s="7" t="s">
        <v>18</v>
      </c>
      <c r="M2622" s="8" t="s">
        <v>5463</v>
      </c>
    </row>
    <row r="2623" spans="1:13">
      <c r="A2623" s="1">
        <v>2622</v>
      </c>
      <c r="B2623" s="1" t="str">
        <f t="shared" si="40"/>
        <v>13</v>
      </c>
      <c r="C2623" s="2">
        <v>5613403613</v>
      </c>
      <c r="D2623" s="4" t="s">
        <v>121</v>
      </c>
      <c r="E2623" s="5" t="s">
        <v>4614</v>
      </c>
      <c r="F2623" s="6" t="s">
        <v>4615</v>
      </c>
      <c r="G2623" s="7" t="s">
        <v>119</v>
      </c>
      <c r="H2623" s="7" t="s">
        <v>234</v>
      </c>
      <c r="I2623" s="7"/>
      <c r="J2623" s="7" t="s">
        <v>311</v>
      </c>
      <c r="K2623" s="7" t="s">
        <v>311</v>
      </c>
      <c r="L2623" s="7" t="s">
        <v>18</v>
      </c>
      <c r="M2623" s="8" t="s">
        <v>5463</v>
      </c>
    </row>
    <row r="2624" spans="1:13">
      <c r="A2624" s="1">
        <v>2623</v>
      </c>
      <c r="B2624" s="1" t="str">
        <f t="shared" si="40"/>
        <v>13</v>
      </c>
      <c r="C2624" s="2">
        <v>5513400284</v>
      </c>
      <c r="D2624" s="4" t="s">
        <v>120</v>
      </c>
      <c r="E2624" s="5" t="s">
        <v>149</v>
      </c>
      <c r="F2624" s="6" t="s">
        <v>2160</v>
      </c>
      <c r="G2624" s="7" t="s">
        <v>119</v>
      </c>
      <c r="H2624" s="7" t="s">
        <v>290</v>
      </c>
      <c r="I2624" s="7"/>
      <c r="J2624" s="7" t="s">
        <v>311</v>
      </c>
      <c r="K2624" s="7" t="s">
        <v>311</v>
      </c>
      <c r="L2624" s="7" t="s">
        <v>18</v>
      </c>
      <c r="M2624" s="8" t="s">
        <v>5463</v>
      </c>
    </row>
    <row r="2625" spans="1:13">
      <c r="A2625" s="1">
        <v>2624</v>
      </c>
      <c r="B2625" s="1" t="str">
        <f t="shared" si="40"/>
        <v>13</v>
      </c>
      <c r="C2625" s="2">
        <v>5613404160</v>
      </c>
      <c r="D2625" s="4" t="s">
        <v>121</v>
      </c>
      <c r="E2625" s="5" t="s">
        <v>4469</v>
      </c>
      <c r="F2625" s="6" t="s">
        <v>4616</v>
      </c>
      <c r="G2625" s="7" t="s">
        <v>119</v>
      </c>
      <c r="H2625" s="7" t="s">
        <v>234</v>
      </c>
      <c r="I2625" s="7"/>
      <c r="J2625" s="7" t="s">
        <v>311</v>
      </c>
      <c r="K2625" s="7" t="s">
        <v>311</v>
      </c>
      <c r="L2625" s="7" t="s">
        <v>18</v>
      </c>
      <c r="M2625" s="8" t="s">
        <v>5463</v>
      </c>
    </row>
    <row r="2626" spans="1:13">
      <c r="A2626" s="1">
        <v>2625</v>
      </c>
      <c r="B2626" s="1" t="str">
        <f t="shared" si="40"/>
        <v>13</v>
      </c>
      <c r="C2626" s="2">
        <v>5613404690</v>
      </c>
      <c r="D2626" s="4" t="s">
        <v>121</v>
      </c>
      <c r="E2626" s="5" t="s">
        <v>4318</v>
      </c>
      <c r="F2626" s="6" t="s">
        <v>4617</v>
      </c>
      <c r="G2626" s="7" t="s">
        <v>119</v>
      </c>
      <c r="H2626" s="7" t="s">
        <v>236</v>
      </c>
      <c r="I2626" s="7"/>
      <c r="J2626" s="7" t="s">
        <v>311</v>
      </c>
      <c r="K2626" s="7" t="s">
        <v>311</v>
      </c>
      <c r="L2626" s="7" t="s">
        <v>18</v>
      </c>
      <c r="M2626" s="8" t="s">
        <v>5463</v>
      </c>
    </row>
    <row r="2627" spans="1:13">
      <c r="A2627" s="1">
        <v>2626</v>
      </c>
      <c r="B2627" s="1" t="str">
        <f t="shared" ref="B2627:B2690" si="41">MID(C2627,3,2)</f>
        <v>13</v>
      </c>
      <c r="C2627" s="2">
        <v>5613404771</v>
      </c>
      <c r="D2627" s="4" t="s">
        <v>121</v>
      </c>
      <c r="E2627" s="5" t="s">
        <v>512</v>
      </c>
      <c r="F2627" s="6" t="s">
        <v>4618</v>
      </c>
      <c r="G2627" s="7" t="s">
        <v>119</v>
      </c>
      <c r="H2627" s="7" t="s">
        <v>234</v>
      </c>
      <c r="I2627" s="7"/>
      <c r="J2627" s="7" t="s">
        <v>311</v>
      </c>
      <c r="K2627" s="7" t="s">
        <v>311</v>
      </c>
      <c r="L2627" s="7" t="s">
        <v>18</v>
      </c>
      <c r="M2627" s="8" t="s">
        <v>5463</v>
      </c>
    </row>
    <row r="2628" spans="1:13">
      <c r="A2628" s="1">
        <v>2627</v>
      </c>
      <c r="B2628" s="1" t="str">
        <f t="shared" si="41"/>
        <v>13</v>
      </c>
      <c r="C2628" s="2">
        <v>5613401183</v>
      </c>
      <c r="D2628" s="4" t="s">
        <v>120</v>
      </c>
      <c r="E2628" s="5" t="s">
        <v>876</v>
      </c>
      <c r="F2628" s="6" t="s">
        <v>4619</v>
      </c>
      <c r="G2628" s="7" t="s">
        <v>119</v>
      </c>
      <c r="H2628" s="7" t="s">
        <v>234</v>
      </c>
      <c r="I2628" s="7"/>
      <c r="J2628" s="7" t="s">
        <v>311</v>
      </c>
      <c r="K2628" s="7" t="s">
        <v>311</v>
      </c>
      <c r="L2628" s="7" t="s">
        <v>18</v>
      </c>
      <c r="M2628" s="8" t="s">
        <v>5463</v>
      </c>
    </row>
    <row r="2629" spans="1:13">
      <c r="A2629" s="1">
        <v>2628</v>
      </c>
      <c r="B2629" s="1" t="str">
        <f t="shared" si="41"/>
        <v>13</v>
      </c>
      <c r="C2629" s="2">
        <v>5713400101</v>
      </c>
      <c r="D2629" s="4" t="s">
        <v>120</v>
      </c>
      <c r="E2629" s="5" t="s">
        <v>623</v>
      </c>
      <c r="F2629" s="6" t="s">
        <v>543</v>
      </c>
      <c r="G2629" s="7" t="s">
        <v>119</v>
      </c>
      <c r="H2629" s="7" t="s">
        <v>236</v>
      </c>
      <c r="I2629" s="7"/>
      <c r="J2629" s="7" t="s">
        <v>311</v>
      </c>
      <c r="K2629" s="7" t="s">
        <v>311</v>
      </c>
      <c r="L2629" s="7" t="s">
        <v>18</v>
      </c>
      <c r="M2629" s="8" t="s">
        <v>5463</v>
      </c>
    </row>
    <row r="2630" spans="1:13">
      <c r="A2630" s="1">
        <v>2629</v>
      </c>
      <c r="B2630" s="1" t="str">
        <f t="shared" si="41"/>
        <v>13</v>
      </c>
      <c r="C2630" s="2">
        <v>5513402011</v>
      </c>
      <c r="D2630" s="4" t="s">
        <v>121</v>
      </c>
      <c r="E2630" s="5" t="s">
        <v>4620</v>
      </c>
      <c r="F2630" s="6" t="s">
        <v>4621</v>
      </c>
      <c r="G2630" s="7" t="s">
        <v>119</v>
      </c>
      <c r="H2630" s="7" t="s">
        <v>236</v>
      </c>
      <c r="I2630" s="7"/>
      <c r="J2630" s="7" t="s">
        <v>311</v>
      </c>
      <c r="K2630" s="7" t="s">
        <v>311</v>
      </c>
      <c r="L2630" s="7" t="s">
        <v>18</v>
      </c>
      <c r="M2630" s="8" t="s">
        <v>5463</v>
      </c>
    </row>
    <row r="2631" spans="1:13">
      <c r="A2631" s="1">
        <v>2630</v>
      </c>
      <c r="B2631" s="1" t="str">
        <f t="shared" si="41"/>
        <v>13</v>
      </c>
      <c r="C2631" s="2">
        <v>5613401415</v>
      </c>
      <c r="D2631" s="4" t="s">
        <v>121</v>
      </c>
      <c r="E2631" s="5" t="s">
        <v>1773</v>
      </c>
      <c r="F2631" s="6" t="s">
        <v>767</v>
      </c>
      <c r="G2631" s="7" t="s">
        <v>119</v>
      </c>
      <c r="H2631" s="7" t="s">
        <v>293</v>
      </c>
      <c r="I2631" s="7"/>
      <c r="J2631" s="7" t="s">
        <v>311</v>
      </c>
      <c r="K2631" s="7" t="s">
        <v>311</v>
      </c>
      <c r="L2631" s="7" t="s">
        <v>18</v>
      </c>
      <c r="M2631" s="8" t="s">
        <v>5463</v>
      </c>
    </row>
    <row r="2632" spans="1:13">
      <c r="A2632" s="1">
        <v>2631</v>
      </c>
      <c r="B2632" s="1" t="str">
        <f t="shared" si="41"/>
        <v>13</v>
      </c>
      <c r="C2632" s="2">
        <v>5613402834</v>
      </c>
      <c r="D2632" s="4" t="s">
        <v>121</v>
      </c>
      <c r="E2632" s="5" t="s">
        <v>3236</v>
      </c>
      <c r="F2632" s="6" t="s">
        <v>204</v>
      </c>
      <c r="G2632" s="7" t="s">
        <v>119</v>
      </c>
      <c r="H2632" s="7" t="s">
        <v>293</v>
      </c>
      <c r="I2632" s="7"/>
      <c r="J2632" s="7" t="s">
        <v>311</v>
      </c>
      <c r="K2632" s="7" t="s">
        <v>311</v>
      </c>
      <c r="L2632" s="7" t="s">
        <v>18</v>
      </c>
      <c r="M2632" s="8" t="s">
        <v>5463</v>
      </c>
    </row>
    <row r="2633" spans="1:13">
      <c r="A2633" s="1">
        <v>2632</v>
      </c>
      <c r="B2633" s="1" t="str">
        <f t="shared" si="41"/>
        <v>13</v>
      </c>
      <c r="C2633" s="2">
        <v>5713400912</v>
      </c>
      <c r="D2633" s="4" t="s">
        <v>120</v>
      </c>
      <c r="E2633" s="5" t="s">
        <v>4622</v>
      </c>
      <c r="F2633" s="6" t="s">
        <v>873</v>
      </c>
      <c r="G2633" s="7" t="s">
        <v>119</v>
      </c>
      <c r="H2633" s="7" t="s">
        <v>290</v>
      </c>
      <c r="I2633" s="7"/>
      <c r="J2633" s="7" t="s">
        <v>311</v>
      </c>
      <c r="K2633" s="7" t="s">
        <v>311</v>
      </c>
      <c r="L2633" s="7" t="s">
        <v>18</v>
      </c>
      <c r="M2633" s="8" t="s">
        <v>5463</v>
      </c>
    </row>
    <row r="2634" spans="1:13">
      <c r="A2634" s="1">
        <v>2633</v>
      </c>
      <c r="B2634" s="1" t="str">
        <f t="shared" si="41"/>
        <v>13</v>
      </c>
      <c r="C2634" s="2">
        <v>5713405089</v>
      </c>
      <c r="D2634" s="4" t="s">
        <v>120</v>
      </c>
      <c r="E2634" s="5" t="s">
        <v>4623</v>
      </c>
      <c r="F2634" s="6" t="s">
        <v>4624</v>
      </c>
      <c r="G2634" s="7" t="s">
        <v>119</v>
      </c>
      <c r="H2634" s="7" t="s">
        <v>236</v>
      </c>
      <c r="I2634" s="7"/>
      <c r="J2634" s="7" t="s">
        <v>311</v>
      </c>
      <c r="K2634" s="7" t="s">
        <v>311</v>
      </c>
      <c r="L2634" s="7" t="s">
        <v>18</v>
      </c>
      <c r="M2634" s="8" t="s">
        <v>5463</v>
      </c>
    </row>
    <row r="2635" spans="1:13">
      <c r="A2635" s="1">
        <v>2634</v>
      </c>
      <c r="B2635" s="1" t="str">
        <f t="shared" si="41"/>
        <v>13</v>
      </c>
      <c r="C2635" s="2">
        <v>5713400635</v>
      </c>
      <c r="D2635" s="4" t="s">
        <v>121</v>
      </c>
      <c r="E2635" s="5" t="s">
        <v>4625</v>
      </c>
      <c r="F2635" s="6" t="s">
        <v>404</v>
      </c>
      <c r="G2635" s="7" t="s">
        <v>119</v>
      </c>
      <c r="H2635" s="7" t="s">
        <v>234</v>
      </c>
      <c r="I2635" s="7"/>
      <c r="J2635" s="7" t="s">
        <v>311</v>
      </c>
      <c r="K2635" s="7" t="s">
        <v>311</v>
      </c>
      <c r="L2635" s="7" t="s">
        <v>18</v>
      </c>
      <c r="M2635" s="8" t="s">
        <v>5463</v>
      </c>
    </row>
    <row r="2636" spans="1:13">
      <c r="A2636" s="1">
        <v>2635</v>
      </c>
      <c r="B2636" s="1" t="str">
        <f t="shared" si="41"/>
        <v>13</v>
      </c>
      <c r="C2636" s="2">
        <v>5513404576</v>
      </c>
      <c r="D2636" s="4" t="s">
        <v>121</v>
      </c>
      <c r="E2636" s="5" t="s">
        <v>4626</v>
      </c>
      <c r="F2636" s="6" t="s">
        <v>2453</v>
      </c>
      <c r="G2636" s="7" t="s">
        <v>119</v>
      </c>
      <c r="H2636" s="7" t="s">
        <v>293</v>
      </c>
      <c r="I2636" s="7"/>
      <c r="J2636" s="7" t="s">
        <v>311</v>
      </c>
      <c r="K2636" s="7" t="s">
        <v>311</v>
      </c>
      <c r="L2636" s="7" t="s">
        <v>18</v>
      </c>
      <c r="M2636" s="8" t="s">
        <v>5463</v>
      </c>
    </row>
    <row r="2637" spans="1:13">
      <c r="A2637" s="1">
        <v>2636</v>
      </c>
      <c r="B2637" s="1" t="str">
        <f t="shared" si="41"/>
        <v>13</v>
      </c>
      <c r="C2637" s="2">
        <v>5713403474</v>
      </c>
      <c r="D2637" s="4" t="s">
        <v>120</v>
      </c>
      <c r="E2637" s="5" t="s">
        <v>2505</v>
      </c>
      <c r="F2637" s="6" t="s">
        <v>4627</v>
      </c>
      <c r="G2637" s="7" t="s">
        <v>119</v>
      </c>
      <c r="H2637" s="7" t="s">
        <v>293</v>
      </c>
      <c r="I2637" s="7"/>
      <c r="J2637" s="7" t="s">
        <v>311</v>
      </c>
      <c r="K2637" s="7" t="s">
        <v>311</v>
      </c>
      <c r="L2637" s="7" t="s">
        <v>18</v>
      </c>
      <c r="M2637" s="8" t="s">
        <v>5463</v>
      </c>
    </row>
    <row r="2638" spans="1:13">
      <c r="A2638" s="1">
        <v>2637</v>
      </c>
      <c r="B2638" s="1" t="str">
        <f t="shared" si="41"/>
        <v>13</v>
      </c>
      <c r="C2638" s="2">
        <v>5713600156</v>
      </c>
      <c r="D2638" s="4" t="s">
        <v>120</v>
      </c>
      <c r="E2638" s="5" t="s">
        <v>3568</v>
      </c>
      <c r="F2638" s="6" t="s">
        <v>4628</v>
      </c>
      <c r="G2638" s="7" t="s">
        <v>119</v>
      </c>
      <c r="H2638" s="7" t="s">
        <v>236</v>
      </c>
      <c r="I2638" s="7"/>
      <c r="J2638" s="7" t="s">
        <v>311</v>
      </c>
      <c r="K2638" s="7" t="s">
        <v>311</v>
      </c>
      <c r="L2638" s="7" t="s">
        <v>18</v>
      </c>
      <c r="M2638" s="8" t="s">
        <v>242</v>
      </c>
    </row>
    <row r="2639" spans="1:13">
      <c r="A2639" s="1">
        <v>2638</v>
      </c>
      <c r="B2639" s="1" t="str">
        <f t="shared" si="41"/>
        <v>13</v>
      </c>
      <c r="C2639" s="2">
        <v>5513403524</v>
      </c>
      <c r="D2639" s="4" t="s">
        <v>121</v>
      </c>
      <c r="E2639" s="5" t="s">
        <v>4629</v>
      </c>
      <c r="F2639" s="6" t="s">
        <v>703</v>
      </c>
      <c r="G2639" s="7" t="s">
        <v>119</v>
      </c>
      <c r="H2639" s="7" t="s">
        <v>290</v>
      </c>
      <c r="I2639" s="7"/>
      <c r="J2639" s="7" t="s">
        <v>311</v>
      </c>
      <c r="K2639" s="7" t="s">
        <v>311</v>
      </c>
      <c r="L2639" s="7" t="s">
        <v>18</v>
      </c>
      <c r="M2639" s="8" t="s">
        <v>5463</v>
      </c>
    </row>
    <row r="2640" spans="1:13">
      <c r="A2640" s="1">
        <v>2639</v>
      </c>
      <c r="B2640" s="1" t="str">
        <f t="shared" si="41"/>
        <v>13</v>
      </c>
      <c r="C2640" s="2">
        <v>5713402646</v>
      </c>
      <c r="D2640" s="4" t="s">
        <v>120</v>
      </c>
      <c r="E2640" s="5" t="s">
        <v>2167</v>
      </c>
      <c r="F2640" s="6" t="s">
        <v>858</v>
      </c>
      <c r="G2640" s="7" t="s">
        <v>119</v>
      </c>
      <c r="H2640" s="7" t="s">
        <v>293</v>
      </c>
      <c r="I2640" s="7"/>
      <c r="J2640" s="7" t="s">
        <v>311</v>
      </c>
      <c r="K2640" s="7" t="s">
        <v>311</v>
      </c>
      <c r="L2640" s="7" t="s">
        <v>18</v>
      </c>
      <c r="M2640" s="8" t="s">
        <v>5463</v>
      </c>
    </row>
    <row r="2641" spans="1:13">
      <c r="A2641" s="1">
        <v>2640</v>
      </c>
      <c r="B2641" s="1" t="str">
        <f t="shared" si="41"/>
        <v>13</v>
      </c>
      <c r="C2641" s="2">
        <v>5713600345</v>
      </c>
      <c r="D2641" s="4" t="s">
        <v>120</v>
      </c>
      <c r="E2641" s="5" t="s">
        <v>3895</v>
      </c>
      <c r="F2641" s="6" t="s">
        <v>4630</v>
      </c>
      <c r="G2641" s="7" t="s">
        <v>119</v>
      </c>
      <c r="H2641" s="7" t="s">
        <v>293</v>
      </c>
      <c r="I2641" s="7"/>
      <c r="J2641" s="7" t="s">
        <v>311</v>
      </c>
      <c r="K2641" s="7" t="s">
        <v>311</v>
      </c>
      <c r="L2641" s="7" t="s">
        <v>18</v>
      </c>
      <c r="M2641" s="8" t="s">
        <v>242</v>
      </c>
    </row>
    <row r="2642" spans="1:13">
      <c r="A2642" s="1">
        <v>2641</v>
      </c>
      <c r="B2642" s="1" t="str">
        <f t="shared" si="41"/>
        <v>13</v>
      </c>
      <c r="C2642" s="2">
        <v>5713404789</v>
      </c>
      <c r="D2642" s="4" t="s">
        <v>121</v>
      </c>
      <c r="E2642" s="5" t="s">
        <v>4198</v>
      </c>
      <c r="F2642" s="6" t="s">
        <v>4631</v>
      </c>
      <c r="G2642" s="7" t="s">
        <v>119</v>
      </c>
      <c r="H2642" s="7" t="s">
        <v>293</v>
      </c>
      <c r="I2642" s="7"/>
      <c r="J2642" s="7" t="s">
        <v>311</v>
      </c>
      <c r="K2642" s="7" t="s">
        <v>311</v>
      </c>
      <c r="L2642" s="7" t="s">
        <v>18</v>
      </c>
      <c r="M2642" s="8" t="s">
        <v>5463</v>
      </c>
    </row>
    <row r="2643" spans="1:13">
      <c r="A2643" s="1">
        <v>2642</v>
      </c>
      <c r="B2643" s="1" t="str">
        <f t="shared" si="41"/>
        <v>13</v>
      </c>
      <c r="C2643" s="2">
        <v>5713400541</v>
      </c>
      <c r="D2643" s="4" t="s">
        <v>121</v>
      </c>
      <c r="E2643" s="5" t="s">
        <v>727</v>
      </c>
      <c r="F2643" s="6" t="s">
        <v>1774</v>
      </c>
      <c r="G2643" s="7" t="s">
        <v>119</v>
      </c>
      <c r="H2643" s="7" t="s">
        <v>290</v>
      </c>
      <c r="I2643" s="7"/>
      <c r="J2643" s="7" t="s">
        <v>311</v>
      </c>
      <c r="K2643" s="7" t="s">
        <v>311</v>
      </c>
      <c r="L2643" s="7" t="s">
        <v>18</v>
      </c>
      <c r="M2643" s="8" t="s">
        <v>5463</v>
      </c>
    </row>
    <row r="2644" spans="1:13">
      <c r="A2644" s="1">
        <v>2643</v>
      </c>
      <c r="B2644" s="1" t="str">
        <f t="shared" si="41"/>
        <v>13</v>
      </c>
      <c r="C2644" s="2">
        <v>5613405158</v>
      </c>
      <c r="D2644" s="4" t="s">
        <v>121</v>
      </c>
      <c r="E2644" s="5" t="s">
        <v>784</v>
      </c>
      <c r="F2644" s="6" t="s">
        <v>4632</v>
      </c>
      <c r="G2644" s="7" t="s">
        <v>119</v>
      </c>
      <c r="H2644" s="7" t="s">
        <v>234</v>
      </c>
      <c r="I2644" s="7"/>
      <c r="J2644" s="7" t="s">
        <v>311</v>
      </c>
      <c r="K2644" s="7" t="s">
        <v>311</v>
      </c>
      <c r="L2644" s="7" t="s">
        <v>18</v>
      </c>
      <c r="M2644" s="8" t="s">
        <v>5463</v>
      </c>
    </row>
    <row r="2645" spans="1:13">
      <c r="A2645" s="1">
        <v>2644</v>
      </c>
      <c r="B2645" s="1" t="str">
        <f t="shared" si="41"/>
        <v>13</v>
      </c>
      <c r="C2645" s="2">
        <v>5713402691</v>
      </c>
      <c r="D2645" s="4" t="s">
        <v>121</v>
      </c>
      <c r="E2645" s="5" t="s">
        <v>173</v>
      </c>
      <c r="F2645" s="6" t="s">
        <v>4633</v>
      </c>
      <c r="G2645" s="7" t="s">
        <v>119</v>
      </c>
      <c r="H2645" s="7" t="s">
        <v>236</v>
      </c>
      <c r="I2645" s="7"/>
      <c r="J2645" s="7" t="s">
        <v>311</v>
      </c>
      <c r="K2645" s="7" t="s">
        <v>311</v>
      </c>
      <c r="L2645" s="7" t="s">
        <v>18</v>
      </c>
      <c r="M2645" s="8" t="s">
        <v>5463</v>
      </c>
    </row>
    <row r="2646" spans="1:13">
      <c r="A2646" s="1">
        <v>2645</v>
      </c>
      <c r="B2646" s="1" t="str">
        <f t="shared" si="41"/>
        <v>13</v>
      </c>
      <c r="C2646" s="2">
        <v>5713405359</v>
      </c>
      <c r="D2646" s="4" t="s">
        <v>121</v>
      </c>
      <c r="E2646" s="5" t="s">
        <v>4634</v>
      </c>
      <c r="F2646" s="6" t="s">
        <v>4635</v>
      </c>
      <c r="G2646" s="7" t="s">
        <v>119</v>
      </c>
      <c r="H2646" s="7" t="s">
        <v>234</v>
      </c>
      <c r="I2646" s="7"/>
      <c r="J2646" s="7" t="s">
        <v>311</v>
      </c>
      <c r="K2646" s="7" t="s">
        <v>311</v>
      </c>
      <c r="L2646" s="7" t="s">
        <v>18</v>
      </c>
      <c r="M2646" s="8" t="s">
        <v>5463</v>
      </c>
    </row>
    <row r="2647" spans="1:13">
      <c r="A2647" s="1">
        <v>2646</v>
      </c>
      <c r="B2647" s="1" t="str">
        <f t="shared" si="41"/>
        <v>13</v>
      </c>
      <c r="C2647" s="2">
        <v>5413402597</v>
      </c>
      <c r="D2647" s="4" t="s">
        <v>121</v>
      </c>
      <c r="E2647" s="5" t="s">
        <v>4636</v>
      </c>
      <c r="F2647" s="6" t="s">
        <v>4637</v>
      </c>
      <c r="G2647" s="7" t="s">
        <v>119</v>
      </c>
      <c r="H2647" s="7" t="s">
        <v>236</v>
      </c>
      <c r="I2647" s="7"/>
      <c r="J2647" s="7" t="s">
        <v>311</v>
      </c>
      <c r="K2647" s="7" t="s">
        <v>311</v>
      </c>
      <c r="L2647" s="7" t="s">
        <v>18</v>
      </c>
      <c r="M2647" s="8" t="s">
        <v>5463</v>
      </c>
    </row>
    <row r="2648" spans="1:13">
      <c r="A2648" s="1">
        <v>2647</v>
      </c>
      <c r="B2648" s="1" t="str">
        <f t="shared" si="41"/>
        <v>13</v>
      </c>
      <c r="C2648" s="2">
        <v>5713400620</v>
      </c>
      <c r="D2648" s="4" t="s">
        <v>120</v>
      </c>
      <c r="E2648" s="5" t="s">
        <v>4638</v>
      </c>
      <c r="F2648" s="6" t="s">
        <v>4639</v>
      </c>
      <c r="G2648" s="7" t="s">
        <v>119</v>
      </c>
      <c r="H2648" s="7" t="s">
        <v>293</v>
      </c>
      <c r="I2648" s="7"/>
      <c r="J2648" s="7" t="s">
        <v>311</v>
      </c>
      <c r="K2648" s="7" t="s">
        <v>311</v>
      </c>
      <c r="L2648" s="7" t="s">
        <v>18</v>
      </c>
      <c r="M2648" s="8" t="s">
        <v>5463</v>
      </c>
    </row>
    <row r="2649" spans="1:13">
      <c r="A2649" s="1">
        <v>2648</v>
      </c>
      <c r="B2649" s="1" t="str">
        <f t="shared" si="41"/>
        <v>13</v>
      </c>
      <c r="C2649" s="2">
        <v>5713403696</v>
      </c>
      <c r="D2649" s="4" t="s">
        <v>121</v>
      </c>
      <c r="E2649" s="5" t="s">
        <v>836</v>
      </c>
      <c r="F2649" s="6" t="s">
        <v>4640</v>
      </c>
      <c r="G2649" s="7" t="s">
        <v>119</v>
      </c>
      <c r="H2649" s="7" t="s">
        <v>234</v>
      </c>
      <c r="I2649" s="7"/>
      <c r="J2649" s="7" t="s">
        <v>311</v>
      </c>
      <c r="K2649" s="7" t="s">
        <v>311</v>
      </c>
      <c r="L2649" s="7" t="s">
        <v>18</v>
      </c>
      <c r="M2649" s="8" t="s">
        <v>5463</v>
      </c>
    </row>
    <row r="2650" spans="1:13">
      <c r="A2650" s="1">
        <v>2649</v>
      </c>
      <c r="B2650" s="1" t="str">
        <f t="shared" si="41"/>
        <v>13</v>
      </c>
      <c r="C2650" s="2">
        <v>5713405175</v>
      </c>
      <c r="D2650" s="4" t="s">
        <v>121</v>
      </c>
      <c r="E2650" s="5" t="s">
        <v>4641</v>
      </c>
      <c r="F2650" s="6" t="s">
        <v>4642</v>
      </c>
      <c r="G2650" s="7" t="s">
        <v>119</v>
      </c>
      <c r="H2650" s="7" t="s">
        <v>236</v>
      </c>
      <c r="I2650" s="7"/>
      <c r="J2650" s="7" t="s">
        <v>311</v>
      </c>
      <c r="K2650" s="7" t="s">
        <v>311</v>
      </c>
      <c r="L2650" s="7" t="s">
        <v>18</v>
      </c>
      <c r="M2650" s="8" t="s">
        <v>5463</v>
      </c>
    </row>
    <row r="2651" spans="1:13">
      <c r="A2651" s="1">
        <v>2650</v>
      </c>
      <c r="B2651" s="1" t="str">
        <f t="shared" si="41"/>
        <v>13</v>
      </c>
      <c r="C2651" s="2">
        <v>5713403232</v>
      </c>
      <c r="D2651" s="4" t="s">
        <v>121</v>
      </c>
      <c r="E2651" s="5" t="s">
        <v>4196</v>
      </c>
      <c r="F2651" s="6" t="s">
        <v>560</v>
      </c>
      <c r="G2651" s="7" t="s">
        <v>119</v>
      </c>
      <c r="H2651" s="7" t="s">
        <v>293</v>
      </c>
      <c r="I2651" s="7"/>
      <c r="J2651" s="7" t="s">
        <v>311</v>
      </c>
      <c r="K2651" s="7" t="s">
        <v>311</v>
      </c>
      <c r="L2651" s="7" t="s">
        <v>18</v>
      </c>
      <c r="M2651" s="8" t="s">
        <v>5463</v>
      </c>
    </row>
    <row r="2652" spans="1:13">
      <c r="A2652" s="1">
        <v>2651</v>
      </c>
      <c r="B2652" s="1" t="str">
        <f t="shared" si="41"/>
        <v>13</v>
      </c>
      <c r="C2652" s="2">
        <v>5713401463</v>
      </c>
      <c r="D2652" s="4" t="s">
        <v>120</v>
      </c>
      <c r="E2652" s="5" t="s">
        <v>666</v>
      </c>
      <c r="F2652" s="6" t="s">
        <v>4643</v>
      </c>
      <c r="G2652" s="7" t="s">
        <v>119</v>
      </c>
      <c r="H2652" s="7" t="s">
        <v>622</v>
      </c>
      <c r="I2652" s="7"/>
      <c r="J2652" s="7" t="s">
        <v>311</v>
      </c>
      <c r="K2652" s="7" t="s">
        <v>311</v>
      </c>
      <c r="L2652" s="7" t="s">
        <v>18</v>
      </c>
      <c r="M2652" s="8" t="s">
        <v>5463</v>
      </c>
    </row>
    <row r="2653" spans="1:13">
      <c r="A2653" s="1">
        <v>2652</v>
      </c>
      <c r="B2653" s="1" t="str">
        <f t="shared" si="41"/>
        <v>13</v>
      </c>
      <c r="C2653" s="2">
        <v>5713404361</v>
      </c>
      <c r="D2653" s="4" t="s">
        <v>120</v>
      </c>
      <c r="E2653" s="5" t="s">
        <v>544</v>
      </c>
      <c r="F2653" s="6" t="s">
        <v>4644</v>
      </c>
      <c r="G2653" s="7" t="s">
        <v>119</v>
      </c>
      <c r="H2653" s="7" t="s">
        <v>234</v>
      </c>
      <c r="I2653" s="7"/>
      <c r="J2653" s="7" t="s">
        <v>311</v>
      </c>
      <c r="K2653" s="7" t="s">
        <v>311</v>
      </c>
      <c r="L2653" s="7" t="s">
        <v>18</v>
      </c>
      <c r="M2653" s="8" t="s">
        <v>5463</v>
      </c>
    </row>
    <row r="2654" spans="1:13">
      <c r="A2654" s="1">
        <v>2653</v>
      </c>
      <c r="B2654" s="1" t="str">
        <f t="shared" si="41"/>
        <v>13</v>
      </c>
      <c r="C2654" s="2">
        <v>5713400956</v>
      </c>
      <c r="D2654" s="4" t="s">
        <v>120</v>
      </c>
      <c r="E2654" s="5" t="s">
        <v>537</v>
      </c>
      <c r="F2654" s="6" t="s">
        <v>2500</v>
      </c>
      <c r="G2654" s="7" t="s">
        <v>119</v>
      </c>
      <c r="H2654" s="7" t="s">
        <v>236</v>
      </c>
      <c r="I2654" s="7"/>
      <c r="J2654" s="7" t="s">
        <v>311</v>
      </c>
      <c r="K2654" s="7" t="s">
        <v>311</v>
      </c>
      <c r="L2654" s="7" t="s">
        <v>18</v>
      </c>
      <c r="M2654" s="8" t="s">
        <v>5463</v>
      </c>
    </row>
    <row r="2655" spans="1:13">
      <c r="A2655" s="1">
        <v>2654</v>
      </c>
      <c r="B2655" s="1" t="str">
        <f t="shared" si="41"/>
        <v>13</v>
      </c>
      <c r="C2655" s="2">
        <v>5713403858</v>
      </c>
      <c r="D2655" s="4" t="s">
        <v>121</v>
      </c>
      <c r="E2655" s="5" t="s">
        <v>289</v>
      </c>
      <c r="F2655" s="6" t="s">
        <v>4645</v>
      </c>
      <c r="G2655" s="7" t="s">
        <v>119</v>
      </c>
      <c r="H2655" s="7" t="s">
        <v>293</v>
      </c>
      <c r="I2655" s="7"/>
      <c r="J2655" s="7" t="s">
        <v>311</v>
      </c>
      <c r="K2655" s="7" t="s">
        <v>311</v>
      </c>
      <c r="L2655" s="7" t="s">
        <v>18</v>
      </c>
      <c r="M2655" s="8" t="s">
        <v>5463</v>
      </c>
    </row>
    <row r="2656" spans="1:13">
      <c r="A2656" s="1">
        <v>2655</v>
      </c>
      <c r="B2656" s="1" t="str">
        <f t="shared" si="41"/>
        <v>13</v>
      </c>
      <c r="C2656" s="2">
        <v>5713404181</v>
      </c>
      <c r="D2656" s="4" t="s">
        <v>121</v>
      </c>
      <c r="E2656" s="5" t="s">
        <v>4646</v>
      </c>
      <c r="F2656" s="6" t="s">
        <v>4647</v>
      </c>
      <c r="G2656" s="7" t="s">
        <v>119</v>
      </c>
      <c r="H2656" s="7" t="s">
        <v>293</v>
      </c>
      <c r="I2656" s="7"/>
      <c r="J2656" s="7" t="s">
        <v>311</v>
      </c>
      <c r="K2656" s="7" t="s">
        <v>311</v>
      </c>
      <c r="L2656" s="7" t="s">
        <v>18</v>
      </c>
      <c r="M2656" s="8" t="s">
        <v>5463</v>
      </c>
    </row>
    <row r="2657" spans="1:13">
      <c r="A2657" s="1">
        <v>2656</v>
      </c>
      <c r="B2657" s="1" t="str">
        <f t="shared" si="41"/>
        <v>13</v>
      </c>
      <c r="C2657" s="2">
        <v>5713401131</v>
      </c>
      <c r="D2657" s="4" t="s">
        <v>121</v>
      </c>
      <c r="E2657" s="5" t="s">
        <v>210</v>
      </c>
      <c r="F2657" s="6" t="s">
        <v>4648</v>
      </c>
      <c r="G2657" s="7" t="s">
        <v>119</v>
      </c>
      <c r="H2657" s="7" t="s">
        <v>234</v>
      </c>
      <c r="I2657" s="7"/>
      <c r="J2657" s="7" t="s">
        <v>311</v>
      </c>
      <c r="K2657" s="7" t="s">
        <v>311</v>
      </c>
      <c r="L2657" s="7" t="s">
        <v>18</v>
      </c>
      <c r="M2657" s="8" t="s">
        <v>5463</v>
      </c>
    </row>
    <row r="2658" spans="1:13">
      <c r="A2658" s="1">
        <v>2657</v>
      </c>
      <c r="B2658" s="1" t="str">
        <f t="shared" si="41"/>
        <v>13</v>
      </c>
      <c r="C2658" s="2">
        <v>5713400435</v>
      </c>
      <c r="D2658" s="4" t="s">
        <v>121</v>
      </c>
      <c r="E2658" s="5" t="s">
        <v>4649</v>
      </c>
      <c r="F2658" s="6" t="s">
        <v>4650</v>
      </c>
      <c r="G2658" s="7" t="s">
        <v>119</v>
      </c>
      <c r="H2658" s="7" t="s">
        <v>290</v>
      </c>
      <c r="I2658" s="7"/>
      <c r="J2658" s="7" t="s">
        <v>311</v>
      </c>
      <c r="K2658" s="7" t="s">
        <v>311</v>
      </c>
      <c r="L2658" s="7" t="s">
        <v>18</v>
      </c>
      <c r="M2658" s="8" t="s">
        <v>5463</v>
      </c>
    </row>
    <row r="2659" spans="1:13">
      <c r="A2659" s="1">
        <v>2658</v>
      </c>
      <c r="B2659" s="1" t="str">
        <f t="shared" si="41"/>
        <v>13</v>
      </c>
      <c r="C2659" s="2">
        <v>5713400338</v>
      </c>
      <c r="D2659" s="4" t="s">
        <v>121</v>
      </c>
      <c r="E2659" s="5" t="s">
        <v>4651</v>
      </c>
      <c r="F2659" s="6" t="s">
        <v>4652</v>
      </c>
      <c r="G2659" s="7" t="s">
        <v>119</v>
      </c>
      <c r="H2659" s="7" t="s">
        <v>290</v>
      </c>
      <c r="I2659" s="7"/>
      <c r="J2659" s="7" t="s">
        <v>311</v>
      </c>
      <c r="K2659" s="7" t="s">
        <v>311</v>
      </c>
      <c r="L2659" s="7" t="s">
        <v>18</v>
      </c>
      <c r="M2659" s="8" t="s">
        <v>5463</v>
      </c>
    </row>
    <row r="2660" spans="1:13">
      <c r="A2660" s="1">
        <v>2659</v>
      </c>
      <c r="B2660" s="1" t="str">
        <f t="shared" si="41"/>
        <v>13</v>
      </c>
      <c r="C2660" s="2">
        <v>5313403689</v>
      </c>
      <c r="D2660" s="4" t="s">
        <v>121</v>
      </c>
      <c r="E2660" s="5" t="s">
        <v>4653</v>
      </c>
      <c r="F2660" s="6" t="s">
        <v>4654</v>
      </c>
      <c r="G2660" s="7" t="s">
        <v>119</v>
      </c>
      <c r="H2660" s="7" t="s">
        <v>622</v>
      </c>
      <c r="I2660" s="7"/>
      <c r="J2660" s="7" t="s">
        <v>311</v>
      </c>
      <c r="K2660" s="7" t="s">
        <v>311</v>
      </c>
      <c r="L2660" s="7" t="s">
        <v>18</v>
      </c>
      <c r="M2660" s="8" t="s">
        <v>5463</v>
      </c>
    </row>
    <row r="2661" spans="1:13">
      <c r="A2661" s="1">
        <v>2660</v>
      </c>
      <c r="B2661" s="1" t="str">
        <f t="shared" si="41"/>
        <v>13</v>
      </c>
      <c r="C2661" s="2">
        <v>5613800041</v>
      </c>
      <c r="D2661" s="4" t="s">
        <v>120</v>
      </c>
      <c r="E2661" s="5" t="s">
        <v>4655</v>
      </c>
      <c r="F2661" s="6" t="s">
        <v>4656</v>
      </c>
      <c r="G2661" s="7" t="s">
        <v>119</v>
      </c>
      <c r="H2661" s="7" t="s">
        <v>236</v>
      </c>
      <c r="I2661" s="7"/>
      <c r="J2661" s="7" t="s">
        <v>311</v>
      </c>
      <c r="K2661" s="7" t="s">
        <v>311</v>
      </c>
      <c r="L2661" s="7" t="s">
        <v>18</v>
      </c>
      <c r="M2661" s="8" t="s">
        <v>228</v>
      </c>
    </row>
    <row r="2662" spans="1:13">
      <c r="A2662" s="1">
        <v>2661</v>
      </c>
      <c r="B2662" s="1" t="str">
        <f t="shared" si="41"/>
        <v>13</v>
      </c>
      <c r="C2662" s="2">
        <v>5613400568</v>
      </c>
      <c r="D2662" s="4" t="s">
        <v>120</v>
      </c>
      <c r="E2662" s="5" t="s">
        <v>489</v>
      </c>
      <c r="F2662" s="6" t="s">
        <v>4657</v>
      </c>
      <c r="G2662" s="7" t="s">
        <v>119</v>
      </c>
      <c r="H2662" s="7" t="s">
        <v>295</v>
      </c>
      <c r="I2662" s="7"/>
      <c r="J2662" s="7" t="s">
        <v>311</v>
      </c>
      <c r="K2662" s="7" t="s">
        <v>311</v>
      </c>
      <c r="L2662" s="7" t="s">
        <v>18</v>
      </c>
      <c r="M2662" s="8" t="s">
        <v>5463</v>
      </c>
    </row>
    <row r="2663" spans="1:13">
      <c r="A2663" s="1">
        <v>2662</v>
      </c>
      <c r="B2663" s="1" t="str">
        <f t="shared" si="41"/>
        <v>13</v>
      </c>
      <c r="C2663" s="2">
        <v>5713405034</v>
      </c>
      <c r="D2663" s="4" t="s">
        <v>121</v>
      </c>
      <c r="E2663" s="5" t="s">
        <v>907</v>
      </c>
      <c r="F2663" s="6" t="s">
        <v>4658</v>
      </c>
      <c r="G2663" s="7" t="s">
        <v>119</v>
      </c>
      <c r="H2663" s="7" t="s">
        <v>236</v>
      </c>
      <c r="I2663" s="7"/>
      <c r="J2663" s="7" t="s">
        <v>311</v>
      </c>
      <c r="K2663" s="7" t="s">
        <v>311</v>
      </c>
      <c r="L2663" s="7" t="s">
        <v>18</v>
      </c>
      <c r="M2663" s="8" t="s">
        <v>5463</v>
      </c>
    </row>
    <row r="2664" spans="1:13">
      <c r="A2664" s="1">
        <v>2663</v>
      </c>
      <c r="B2664" s="1" t="str">
        <f t="shared" si="41"/>
        <v>13</v>
      </c>
      <c r="C2664" s="2">
        <v>5713401739</v>
      </c>
      <c r="D2664" s="4" t="s">
        <v>120</v>
      </c>
      <c r="E2664" s="5" t="s">
        <v>4659</v>
      </c>
      <c r="F2664" s="6" t="s">
        <v>4660</v>
      </c>
      <c r="G2664" s="7" t="s">
        <v>119</v>
      </c>
      <c r="H2664" s="7" t="s">
        <v>234</v>
      </c>
      <c r="I2664" s="7"/>
      <c r="J2664" s="7" t="s">
        <v>311</v>
      </c>
      <c r="K2664" s="7" t="s">
        <v>311</v>
      </c>
      <c r="L2664" s="7" t="s">
        <v>18</v>
      </c>
      <c r="M2664" s="8" t="s">
        <v>5463</v>
      </c>
    </row>
    <row r="2665" spans="1:13">
      <c r="A2665" s="1">
        <v>2664</v>
      </c>
      <c r="B2665" s="1" t="str">
        <f t="shared" si="41"/>
        <v>13</v>
      </c>
      <c r="C2665" s="2">
        <v>5513400239</v>
      </c>
      <c r="D2665" s="4" t="s">
        <v>120</v>
      </c>
      <c r="E2665" s="5" t="s">
        <v>1126</v>
      </c>
      <c r="F2665" s="6" t="s">
        <v>4661</v>
      </c>
      <c r="G2665" s="7" t="s">
        <v>119</v>
      </c>
      <c r="H2665" s="7" t="s">
        <v>295</v>
      </c>
      <c r="I2665" s="7"/>
      <c r="J2665" s="7" t="s">
        <v>311</v>
      </c>
      <c r="K2665" s="7" t="s">
        <v>311</v>
      </c>
      <c r="L2665" s="7" t="s">
        <v>18</v>
      </c>
      <c r="M2665" s="8" t="s">
        <v>5463</v>
      </c>
    </row>
    <row r="2666" spans="1:13">
      <c r="A2666" s="1">
        <v>2665</v>
      </c>
      <c r="B2666" s="1" t="str">
        <f t="shared" si="41"/>
        <v>13</v>
      </c>
      <c r="C2666" s="2">
        <v>5713401421</v>
      </c>
      <c r="D2666" s="4" t="s">
        <v>120</v>
      </c>
      <c r="E2666" s="5" t="s">
        <v>127</v>
      </c>
      <c r="F2666" s="6" t="s">
        <v>4662</v>
      </c>
      <c r="G2666" s="7" t="s">
        <v>119</v>
      </c>
      <c r="H2666" s="7" t="s">
        <v>290</v>
      </c>
      <c r="I2666" s="7"/>
      <c r="J2666" s="7" t="s">
        <v>311</v>
      </c>
      <c r="K2666" s="7" t="s">
        <v>311</v>
      </c>
      <c r="L2666" s="7" t="s">
        <v>18</v>
      </c>
      <c r="M2666" s="8" t="s">
        <v>5463</v>
      </c>
    </row>
    <row r="2667" spans="1:13">
      <c r="A2667" s="1">
        <v>2666</v>
      </c>
      <c r="B2667" s="1" t="str">
        <f t="shared" si="41"/>
        <v>13</v>
      </c>
      <c r="C2667" s="2">
        <v>5713401296</v>
      </c>
      <c r="D2667" s="4" t="s">
        <v>120</v>
      </c>
      <c r="E2667" s="5" t="s">
        <v>4663</v>
      </c>
      <c r="F2667" s="6" t="s">
        <v>4664</v>
      </c>
      <c r="G2667" s="7" t="s">
        <v>119</v>
      </c>
      <c r="H2667" s="7" t="s">
        <v>290</v>
      </c>
      <c r="I2667" s="7"/>
      <c r="J2667" s="7" t="s">
        <v>311</v>
      </c>
      <c r="K2667" s="7" t="s">
        <v>311</v>
      </c>
      <c r="L2667" s="7" t="s">
        <v>18</v>
      </c>
      <c r="M2667" s="8" t="s">
        <v>5463</v>
      </c>
    </row>
    <row r="2668" spans="1:13">
      <c r="A2668" s="1">
        <v>2667</v>
      </c>
      <c r="B2668" s="1" t="str">
        <f t="shared" si="41"/>
        <v>13</v>
      </c>
      <c r="C2668" s="2">
        <v>5713403966</v>
      </c>
      <c r="D2668" s="4" t="s">
        <v>120</v>
      </c>
      <c r="E2668" s="5" t="s">
        <v>4665</v>
      </c>
      <c r="F2668" s="6" t="s">
        <v>4666</v>
      </c>
      <c r="G2668" s="7" t="s">
        <v>119</v>
      </c>
      <c r="H2668" s="7" t="s">
        <v>293</v>
      </c>
      <c r="I2668" s="7"/>
      <c r="J2668" s="7" t="s">
        <v>311</v>
      </c>
      <c r="K2668" s="7" t="s">
        <v>311</v>
      </c>
      <c r="L2668" s="7" t="s">
        <v>18</v>
      </c>
      <c r="M2668" s="8" t="s">
        <v>5463</v>
      </c>
    </row>
    <row r="2669" spans="1:13">
      <c r="A2669" s="1">
        <v>2668</v>
      </c>
      <c r="B2669" s="1" t="str">
        <f t="shared" si="41"/>
        <v>13</v>
      </c>
      <c r="C2669" s="2">
        <v>5713404750</v>
      </c>
      <c r="D2669" s="4" t="s">
        <v>121</v>
      </c>
      <c r="E2669" s="5" t="s">
        <v>4460</v>
      </c>
      <c r="F2669" s="6" t="s">
        <v>4667</v>
      </c>
      <c r="G2669" s="7" t="s">
        <v>119</v>
      </c>
      <c r="H2669" s="7" t="s">
        <v>290</v>
      </c>
      <c r="I2669" s="7"/>
      <c r="J2669" s="7" t="s">
        <v>311</v>
      </c>
      <c r="K2669" s="7" t="s">
        <v>311</v>
      </c>
      <c r="L2669" s="7" t="s">
        <v>18</v>
      </c>
      <c r="M2669" s="8" t="s">
        <v>5463</v>
      </c>
    </row>
    <row r="2670" spans="1:13">
      <c r="A2670" s="1">
        <v>2669</v>
      </c>
      <c r="B2670" s="1" t="str">
        <f t="shared" si="41"/>
        <v>13</v>
      </c>
      <c r="C2670" s="2">
        <v>5713403573</v>
      </c>
      <c r="D2670" s="4" t="s">
        <v>121</v>
      </c>
      <c r="E2670" s="5" t="s">
        <v>669</v>
      </c>
      <c r="F2670" s="6" t="s">
        <v>4668</v>
      </c>
      <c r="G2670" s="7" t="s">
        <v>119</v>
      </c>
      <c r="H2670" s="7" t="s">
        <v>234</v>
      </c>
      <c r="I2670" s="7"/>
      <c r="J2670" s="7" t="s">
        <v>311</v>
      </c>
      <c r="K2670" s="7" t="s">
        <v>311</v>
      </c>
      <c r="L2670" s="7" t="s">
        <v>18</v>
      </c>
      <c r="M2670" s="8" t="s">
        <v>5463</v>
      </c>
    </row>
    <row r="2671" spans="1:13">
      <c r="A2671" s="1">
        <v>2670</v>
      </c>
      <c r="B2671" s="1" t="str">
        <f t="shared" si="41"/>
        <v>13</v>
      </c>
      <c r="C2671" s="2">
        <v>5713400790</v>
      </c>
      <c r="D2671" s="4" t="s">
        <v>121</v>
      </c>
      <c r="E2671" s="5" t="s">
        <v>4669</v>
      </c>
      <c r="F2671" s="6" t="s">
        <v>4670</v>
      </c>
      <c r="G2671" s="7" t="s">
        <v>119</v>
      </c>
      <c r="H2671" s="7" t="s">
        <v>290</v>
      </c>
      <c r="I2671" s="7"/>
      <c r="J2671" s="7" t="s">
        <v>311</v>
      </c>
      <c r="K2671" s="7" t="s">
        <v>311</v>
      </c>
      <c r="L2671" s="7" t="s">
        <v>18</v>
      </c>
      <c r="M2671" s="8" t="s">
        <v>5463</v>
      </c>
    </row>
    <row r="2672" spans="1:13">
      <c r="A2672" s="1">
        <v>2671</v>
      </c>
      <c r="B2672" s="1" t="str">
        <f t="shared" si="41"/>
        <v>13</v>
      </c>
      <c r="C2672" s="2">
        <v>5713403054</v>
      </c>
      <c r="D2672" s="4" t="s">
        <v>121</v>
      </c>
      <c r="E2672" s="5" t="s">
        <v>4671</v>
      </c>
      <c r="F2672" s="6" t="s">
        <v>4672</v>
      </c>
      <c r="G2672" s="7" t="s">
        <v>119</v>
      </c>
      <c r="H2672" s="7" t="s">
        <v>293</v>
      </c>
      <c r="I2672" s="7"/>
      <c r="J2672" s="7" t="s">
        <v>311</v>
      </c>
      <c r="K2672" s="7" t="s">
        <v>311</v>
      </c>
      <c r="L2672" s="7" t="s">
        <v>18</v>
      </c>
      <c r="M2672" s="8" t="s">
        <v>5463</v>
      </c>
    </row>
    <row r="2673" spans="1:13">
      <c r="A2673" s="1">
        <v>2672</v>
      </c>
      <c r="B2673" s="1" t="str">
        <f t="shared" si="41"/>
        <v>13</v>
      </c>
      <c r="C2673" s="2">
        <v>5713405809</v>
      </c>
      <c r="D2673" s="4" t="s">
        <v>121</v>
      </c>
      <c r="E2673" s="5" t="s">
        <v>928</v>
      </c>
      <c r="F2673" s="6" t="s">
        <v>4673</v>
      </c>
      <c r="G2673" s="7" t="s">
        <v>119</v>
      </c>
      <c r="H2673" s="7" t="s">
        <v>234</v>
      </c>
      <c r="I2673" s="7"/>
      <c r="J2673" s="7" t="s">
        <v>311</v>
      </c>
      <c r="K2673" s="7" t="s">
        <v>311</v>
      </c>
      <c r="L2673" s="7" t="s">
        <v>18</v>
      </c>
      <c r="M2673" s="8" t="s">
        <v>5463</v>
      </c>
    </row>
    <row r="2674" spans="1:13">
      <c r="A2674" s="1">
        <v>2673</v>
      </c>
      <c r="B2674" s="1" t="str">
        <f t="shared" si="41"/>
        <v>13</v>
      </c>
      <c r="C2674" s="2">
        <v>5613405730</v>
      </c>
      <c r="D2674" s="4" t="s">
        <v>121</v>
      </c>
      <c r="E2674" s="5" t="s">
        <v>4674</v>
      </c>
      <c r="F2674" s="6" t="s">
        <v>4675</v>
      </c>
      <c r="G2674" s="7" t="s">
        <v>119</v>
      </c>
      <c r="H2674" s="7" t="s">
        <v>293</v>
      </c>
      <c r="I2674" s="7"/>
      <c r="J2674" s="7" t="s">
        <v>311</v>
      </c>
      <c r="K2674" s="7" t="s">
        <v>311</v>
      </c>
      <c r="L2674" s="7" t="s">
        <v>18</v>
      </c>
      <c r="M2674" s="8" t="s">
        <v>5464</v>
      </c>
    </row>
    <row r="2675" spans="1:13">
      <c r="A2675" s="1">
        <v>2674</v>
      </c>
      <c r="B2675" s="1" t="str">
        <f t="shared" si="41"/>
        <v>13</v>
      </c>
      <c r="C2675" s="2">
        <v>5413400247</v>
      </c>
      <c r="D2675" s="4" t="s">
        <v>121</v>
      </c>
      <c r="E2675" s="5" t="s">
        <v>1069</v>
      </c>
      <c r="F2675" s="6" t="s">
        <v>4676</v>
      </c>
      <c r="G2675" s="7" t="s">
        <v>119</v>
      </c>
      <c r="H2675" s="7" t="s">
        <v>290</v>
      </c>
      <c r="I2675" s="7"/>
      <c r="J2675" s="7" t="s">
        <v>311</v>
      </c>
      <c r="K2675" s="7" t="s">
        <v>311</v>
      </c>
      <c r="L2675" s="7" t="s">
        <v>18</v>
      </c>
      <c r="M2675" s="8" t="s">
        <v>5463</v>
      </c>
    </row>
    <row r="2676" spans="1:13">
      <c r="A2676" s="1">
        <v>2675</v>
      </c>
      <c r="B2676" s="1" t="str">
        <f t="shared" si="41"/>
        <v>13</v>
      </c>
      <c r="C2676" s="2">
        <v>5713402837</v>
      </c>
      <c r="D2676" s="4" t="s">
        <v>121</v>
      </c>
      <c r="E2676" s="5" t="s">
        <v>370</v>
      </c>
      <c r="F2676" s="6" t="s">
        <v>4677</v>
      </c>
      <c r="G2676" s="7" t="s">
        <v>119</v>
      </c>
      <c r="H2676" s="7" t="s">
        <v>293</v>
      </c>
      <c r="I2676" s="7"/>
      <c r="J2676" s="7" t="s">
        <v>311</v>
      </c>
      <c r="K2676" s="7" t="s">
        <v>311</v>
      </c>
      <c r="L2676" s="7" t="s">
        <v>18</v>
      </c>
      <c r="M2676" s="8" t="s">
        <v>5463</v>
      </c>
    </row>
    <row r="2677" spans="1:13">
      <c r="A2677" s="1">
        <v>2676</v>
      </c>
      <c r="B2677" s="1" t="str">
        <f t="shared" si="41"/>
        <v>13</v>
      </c>
      <c r="C2677" s="2">
        <v>5713404305</v>
      </c>
      <c r="D2677" s="4" t="s">
        <v>120</v>
      </c>
      <c r="E2677" s="5" t="s">
        <v>4678</v>
      </c>
      <c r="F2677" s="6" t="s">
        <v>4679</v>
      </c>
      <c r="G2677" s="7" t="s">
        <v>119</v>
      </c>
      <c r="H2677" s="7" t="s">
        <v>290</v>
      </c>
      <c r="I2677" s="7"/>
      <c r="J2677" s="7" t="s">
        <v>311</v>
      </c>
      <c r="K2677" s="7" t="s">
        <v>311</v>
      </c>
      <c r="L2677" s="7" t="s">
        <v>18</v>
      </c>
      <c r="M2677" s="8" t="s">
        <v>5463</v>
      </c>
    </row>
    <row r="2678" spans="1:13">
      <c r="A2678" s="1">
        <v>2677</v>
      </c>
      <c r="B2678" s="1" t="str">
        <f t="shared" si="41"/>
        <v>13</v>
      </c>
      <c r="C2678" s="2">
        <v>5613400380</v>
      </c>
      <c r="D2678" s="4" t="s">
        <v>121</v>
      </c>
      <c r="E2678" s="5" t="s">
        <v>4680</v>
      </c>
      <c r="F2678" s="6" t="s">
        <v>4681</v>
      </c>
      <c r="G2678" s="7" t="s">
        <v>119</v>
      </c>
      <c r="H2678" s="7" t="s">
        <v>293</v>
      </c>
      <c r="I2678" s="7"/>
      <c r="J2678" s="7" t="s">
        <v>311</v>
      </c>
      <c r="K2678" s="7" t="s">
        <v>311</v>
      </c>
      <c r="L2678" s="7" t="s">
        <v>18</v>
      </c>
      <c r="M2678" s="8" t="s">
        <v>5463</v>
      </c>
    </row>
    <row r="2679" spans="1:13">
      <c r="A2679" s="1">
        <v>2678</v>
      </c>
      <c r="B2679" s="1" t="str">
        <f t="shared" si="41"/>
        <v>13</v>
      </c>
      <c r="C2679" s="2">
        <v>5713400345</v>
      </c>
      <c r="D2679" s="4" t="s">
        <v>120</v>
      </c>
      <c r="E2679" s="5" t="s">
        <v>1022</v>
      </c>
      <c r="F2679" s="6" t="s">
        <v>4682</v>
      </c>
      <c r="G2679" s="7" t="s">
        <v>119</v>
      </c>
      <c r="H2679" s="7" t="s">
        <v>290</v>
      </c>
      <c r="I2679" s="7"/>
      <c r="J2679" s="7" t="s">
        <v>311</v>
      </c>
      <c r="K2679" s="7" t="s">
        <v>311</v>
      </c>
      <c r="L2679" s="7" t="s">
        <v>18</v>
      </c>
      <c r="M2679" s="8" t="s">
        <v>5463</v>
      </c>
    </row>
    <row r="2680" spans="1:13">
      <c r="A2680" s="1">
        <v>2679</v>
      </c>
      <c r="B2680" s="1" t="str">
        <f t="shared" si="41"/>
        <v>13</v>
      </c>
      <c r="C2680" s="2">
        <v>5513407197</v>
      </c>
      <c r="D2680" s="4" t="s">
        <v>121</v>
      </c>
      <c r="E2680" s="5" t="s">
        <v>4683</v>
      </c>
      <c r="F2680" s="6" t="s">
        <v>4684</v>
      </c>
      <c r="G2680" s="7" t="s">
        <v>119</v>
      </c>
      <c r="H2680" s="7" t="s">
        <v>234</v>
      </c>
      <c r="I2680" s="7"/>
      <c r="J2680" s="7" t="s">
        <v>311</v>
      </c>
      <c r="K2680" s="7" t="s">
        <v>311</v>
      </c>
      <c r="L2680" s="7" t="s">
        <v>18</v>
      </c>
      <c r="M2680" s="8" t="s">
        <v>5464</v>
      </c>
    </row>
    <row r="2681" spans="1:13">
      <c r="A2681" s="1">
        <v>2680</v>
      </c>
      <c r="B2681" s="1" t="str">
        <f t="shared" si="41"/>
        <v>13</v>
      </c>
      <c r="C2681" s="2">
        <v>5613404276</v>
      </c>
      <c r="D2681" s="4" t="s">
        <v>121</v>
      </c>
      <c r="E2681" s="5" t="s">
        <v>4685</v>
      </c>
      <c r="F2681" s="6" t="s">
        <v>4686</v>
      </c>
      <c r="G2681" s="7" t="s">
        <v>119</v>
      </c>
      <c r="H2681" s="7" t="s">
        <v>622</v>
      </c>
      <c r="I2681" s="7"/>
      <c r="J2681" s="7" t="s">
        <v>311</v>
      </c>
      <c r="K2681" s="7" t="s">
        <v>311</v>
      </c>
      <c r="L2681" s="7" t="s">
        <v>18</v>
      </c>
      <c r="M2681" s="8" t="s">
        <v>5463</v>
      </c>
    </row>
    <row r="2682" spans="1:13">
      <c r="A2682" s="1">
        <v>2681</v>
      </c>
      <c r="B2682" s="1" t="str">
        <f t="shared" si="41"/>
        <v>13</v>
      </c>
      <c r="C2682" s="2">
        <v>5713403399</v>
      </c>
      <c r="D2682" s="4" t="s">
        <v>121</v>
      </c>
      <c r="E2682" s="5" t="s">
        <v>4687</v>
      </c>
      <c r="F2682" s="6" t="s">
        <v>4688</v>
      </c>
      <c r="G2682" s="7" t="s">
        <v>119</v>
      </c>
      <c r="H2682" s="7" t="s">
        <v>293</v>
      </c>
      <c r="I2682" s="7"/>
      <c r="J2682" s="7" t="s">
        <v>311</v>
      </c>
      <c r="K2682" s="7" t="s">
        <v>311</v>
      </c>
      <c r="L2682" s="7" t="s">
        <v>18</v>
      </c>
      <c r="M2682" s="8" t="s">
        <v>5463</v>
      </c>
    </row>
    <row r="2683" spans="1:13">
      <c r="A2683" s="1">
        <v>2682</v>
      </c>
      <c r="B2683" s="1" t="str">
        <f t="shared" si="41"/>
        <v>13</v>
      </c>
      <c r="C2683" s="2">
        <v>5813600210</v>
      </c>
      <c r="D2683" s="4" t="s">
        <v>121</v>
      </c>
      <c r="E2683" s="5" t="s">
        <v>4689</v>
      </c>
      <c r="F2683" s="6" t="s">
        <v>746</v>
      </c>
      <c r="G2683" s="7" t="s">
        <v>119</v>
      </c>
      <c r="H2683" s="7" t="s">
        <v>236</v>
      </c>
      <c r="I2683" s="7"/>
      <c r="J2683" s="7" t="s">
        <v>311</v>
      </c>
      <c r="K2683" s="7" t="s">
        <v>311</v>
      </c>
      <c r="L2683" s="7" t="s">
        <v>18</v>
      </c>
      <c r="M2683" s="8" t="s">
        <v>242</v>
      </c>
    </row>
    <row r="2684" spans="1:13">
      <c r="A2684" s="1">
        <v>2683</v>
      </c>
      <c r="B2684" s="1" t="str">
        <f t="shared" si="41"/>
        <v>13</v>
      </c>
      <c r="C2684" s="2">
        <v>5613404331</v>
      </c>
      <c r="D2684" s="4" t="s">
        <v>120</v>
      </c>
      <c r="E2684" s="5" t="s">
        <v>123</v>
      </c>
      <c r="F2684" s="6" t="s">
        <v>4690</v>
      </c>
      <c r="G2684" s="7" t="s">
        <v>119</v>
      </c>
      <c r="H2684" s="7" t="s">
        <v>236</v>
      </c>
      <c r="I2684" s="7"/>
      <c r="J2684" s="7" t="s">
        <v>311</v>
      </c>
      <c r="K2684" s="7" t="s">
        <v>311</v>
      </c>
      <c r="L2684" s="7" t="s">
        <v>18</v>
      </c>
      <c r="M2684" s="8" t="s">
        <v>5463</v>
      </c>
    </row>
    <row r="2685" spans="1:13">
      <c r="A2685" s="1">
        <v>2684</v>
      </c>
      <c r="B2685" s="1" t="str">
        <f t="shared" si="41"/>
        <v>13</v>
      </c>
      <c r="C2685" s="2">
        <v>5713400228</v>
      </c>
      <c r="D2685" s="4" t="s">
        <v>120</v>
      </c>
      <c r="E2685" s="5" t="s">
        <v>1161</v>
      </c>
      <c r="F2685" s="6" t="s">
        <v>4691</v>
      </c>
      <c r="G2685" s="7" t="s">
        <v>119</v>
      </c>
      <c r="H2685" s="7" t="s">
        <v>293</v>
      </c>
      <c r="I2685" s="7"/>
      <c r="J2685" s="7" t="s">
        <v>311</v>
      </c>
      <c r="K2685" s="7" t="s">
        <v>311</v>
      </c>
      <c r="L2685" s="7" t="s">
        <v>18</v>
      </c>
      <c r="M2685" s="8" t="s">
        <v>5463</v>
      </c>
    </row>
    <row r="2686" spans="1:13">
      <c r="A2686" s="1">
        <v>2685</v>
      </c>
      <c r="B2686" s="1" t="str">
        <f t="shared" si="41"/>
        <v>13</v>
      </c>
      <c r="C2686" s="2">
        <v>5713405795</v>
      </c>
      <c r="D2686" s="4" t="s">
        <v>121</v>
      </c>
      <c r="E2686" s="5" t="s">
        <v>784</v>
      </c>
      <c r="F2686" s="6" t="s">
        <v>4692</v>
      </c>
      <c r="G2686" s="7" t="s">
        <v>119</v>
      </c>
      <c r="H2686" s="7" t="s">
        <v>236</v>
      </c>
      <c r="I2686" s="7"/>
      <c r="J2686" s="7" t="s">
        <v>311</v>
      </c>
      <c r="K2686" s="7" t="s">
        <v>311</v>
      </c>
      <c r="L2686" s="7" t="s">
        <v>18</v>
      </c>
      <c r="M2686" s="8" t="s">
        <v>5463</v>
      </c>
    </row>
    <row r="2687" spans="1:13">
      <c r="A2687" s="1">
        <v>2686</v>
      </c>
      <c r="B2687" s="1" t="str">
        <f t="shared" si="41"/>
        <v>13</v>
      </c>
      <c r="C2687" s="2">
        <v>5513404235</v>
      </c>
      <c r="D2687" s="4" t="s">
        <v>121</v>
      </c>
      <c r="E2687" s="5" t="s">
        <v>818</v>
      </c>
      <c r="F2687" s="6" t="s">
        <v>4693</v>
      </c>
      <c r="G2687" s="7" t="s">
        <v>119</v>
      </c>
      <c r="H2687" s="7" t="s">
        <v>236</v>
      </c>
      <c r="I2687" s="7"/>
      <c r="J2687" s="7" t="s">
        <v>311</v>
      </c>
      <c r="K2687" s="7" t="s">
        <v>311</v>
      </c>
      <c r="L2687" s="7" t="s">
        <v>18</v>
      </c>
      <c r="M2687" s="8" t="s">
        <v>5463</v>
      </c>
    </row>
    <row r="2688" spans="1:13">
      <c r="A2688" s="1">
        <v>2687</v>
      </c>
      <c r="B2688" s="1" t="str">
        <f t="shared" si="41"/>
        <v>13</v>
      </c>
      <c r="C2688" s="2">
        <v>5713400901</v>
      </c>
      <c r="D2688" s="4" t="s">
        <v>121</v>
      </c>
      <c r="E2688" s="5" t="s">
        <v>992</v>
      </c>
      <c r="F2688" s="6" t="s">
        <v>4694</v>
      </c>
      <c r="G2688" s="7" t="s">
        <v>119</v>
      </c>
      <c r="H2688" s="7" t="s">
        <v>293</v>
      </c>
      <c r="I2688" s="7"/>
      <c r="J2688" s="7" t="s">
        <v>311</v>
      </c>
      <c r="K2688" s="7" t="s">
        <v>311</v>
      </c>
      <c r="L2688" s="7" t="s">
        <v>18</v>
      </c>
      <c r="M2688" s="8" t="s">
        <v>5463</v>
      </c>
    </row>
    <row r="2689" spans="1:13">
      <c r="A2689" s="1">
        <v>2688</v>
      </c>
      <c r="B2689" s="1" t="str">
        <f t="shared" si="41"/>
        <v>13</v>
      </c>
      <c r="C2689" s="2">
        <v>5713405601</v>
      </c>
      <c r="D2689" s="4" t="s">
        <v>120</v>
      </c>
      <c r="E2689" s="5" t="s">
        <v>850</v>
      </c>
      <c r="F2689" s="6" t="s">
        <v>4695</v>
      </c>
      <c r="G2689" s="7" t="s">
        <v>119</v>
      </c>
      <c r="H2689" s="7" t="s">
        <v>236</v>
      </c>
      <c r="I2689" s="7"/>
      <c r="J2689" s="7" t="s">
        <v>311</v>
      </c>
      <c r="K2689" s="7" t="s">
        <v>311</v>
      </c>
      <c r="L2689" s="7" t="s">
        <v>18</v>
      </c>
      <c r="M2689" s="8" t="s">
        <v>5463</v>
      </c>
    </row>
    <row r="2690" spans="1:13">
      <c r="A2690" s="1">
        <v>2689</v>
      </c>
      <c r="B2690" s="1" t="str">
        <f t="shared" si="41"/>
        <v>13</v>
      </c>
      <c r="C2690" s="2">
        <v>5713401056</v>
      </c>
      <c r="D2690" s="4" t="s">
        <v>121</v>
      </c>
      <c r="E2690" s="5" t="s">
        <v>4696</v>
      </c>
      <c r="F2690" s="6" t="s">
        <v>4697</v>
      </c>
      <c r="G2690" s="7" t="s">
        <v>119</v>
      </c>
      <c r="H2690" s="7" t="s">
        <v>234</v>
      </c>
      <c r="I2690" s="7"/>
      <c r="J2690" s="7" t="s">
        <v>311</v>
      </c>
      <c r="K2690" s="7" t="s">
        <v>311</v>
      </c>
      <c r="L2690" s="7" t="s">
        <v>18</v>
      </c>
      <c r="M2690" s="8" t="s">
        <v>5463</v>
      </c>
    </row>
    <row r="2691" spans="1:13">
      <c r="A2691" s="1">
        <v>2690</v>
      </c>
      <c r="B2691" s="1" t="str">
        <f t="shared" ref="B2691:B2754" si="42">MID(C2691,3,2)</f>
        <v>13</v>
      </c>
      <c r="C2691" s="2">
        <v>5713401850</v>
      </c>
      <c r="D2691" s="4" t="s">
        <v>121</v>
      </c>
      <c r="E2691" s="5" t="s">
        <v>635</v>
      </c>
      <c r="F2691" s="6" t="s">
        <v>4698</v>
      </c>
      <c r="G2691" s="7" t="s">
        <v>119</v>
      </c>
      <c r="H2691" s="7" t="s">
        <v>293</v>
      </c>
      <c r="I2691" s="7"/>
      <c r="J2691" s="7" t="s">
        <v>311</v>
      </c>
      <c r="K2691" s="7" t="s">
        <v>311</v>
      </c>
      <c r="L2691" s="7" t="s">
        <v>18</v>
      </c>
      <c r="M2691" s="8" t="s">
        <v>5463</v>
      </c>
    </row>
    <row r="2692" spans="1:13">
      <c r="A2692" s="1">
        <v>2691</v>
      </c>
      <c r="B2692" s="1" t="str">
        <f t="shared" si="42"/>
        <v>13</v>
      </c>
      <c r="C2692" s="2">
        <v>5713405630</v>
      </c>
      <c r="D2692" s="4" t="s">
        <v>121</v>
      </c>
      <c r="E2692" s="5" t="s">
        <v>4699</v>
      </c>
      <c r="F2692" s="6" t="s">
        <v>4700</v>
      </c>
      <c r="G2692" s="7" t="s">
        <v>119</v>
      </c>
      <c r="H2692" s="7" t="s">
        <v>293</v>
      </c>
      <c r="I2692" s="7"/>
      <c r="J2692" s="7" t="s">
        <v>311</v>
      </c>
      <c r="K2692" s="7" t="s">
        <v>311</v>
      </c>
      <c r="L2692" s="7" t="s">
        <v>18</v>
      </c>
      <c r="M2692" s="8" t="s">
        <v>5463</v>
      </c>
    </row>
    <row r="2693" spans="1:13">
      <c r="A2693" s="1">
        <v>2692</v>
      </c>
      <c r="B2693" s="1" t="str">
        <f t="shared" si="42"/>
        <v>13</v>
      </c>
      <c r="C2693" s="2">
        <v>5713401724</v>
      </c>
      <c r="D2693" s="4" t="s">
        <v>121</v>
      </c>
      <c r="E2693" s="5" t="s">
        <v>4701</v>
      </c>
      <c r="F2693" s="6" t="s">
        <v>4702</v>
      </c>
      <c r="G2693" s="7" t="s">
        <v>119</v>
      </c>
      <c r="H2693" s="7" t="s">
        <v>293</v>
      </c>
      <c r="I2693" s="7"/>
      <c r="J2693" s="7" t="s">
        <v>311</v>
      </c>
      <c r="K2693" s="7" t="s">
        <v>311</v>
      </c>
      <c r="L2693" s="7" t="s">
        <v>18</v>
      </c>
      <c r="M2693" s="8" t="s">
        <v>5463</v>
      </c>
    </row>
    <row r="2694" spans="1:13">
      <c r="A2694" s="1">
        <v>2693</v>
      </c>
      <c r="B2694" s="1" t="str">
        <f t="shared" si="42"/>
        <v>13</v>
      </c>
      <c r="C2694" s="2">
        <v>5713401391</v>
      </c>
      <c r="D2694" s="4" t="s">
        <v>121</v>
      </c>
      <c r="E2694" s="5" t="s">
        <v>4703</v>
      </c>
      <c r="F2694" s="6" t="s">
        <v>4704</v>
      </c>
      <c r="G2694" s="7" t="s">
        <v>119</v>
      </c>
      <c r="H2694" s="7" t="s">
        <v>234</v>
      </c>
      <c r="I2694" s="7"/>
      <c r="J2694" s="7" t="s">
        <v>311</v>
      </c>
      <c r="K2694" s="7" t="s">
        <v>311</v>
      </c>
      <c r="L2694" s="7" t="s">
        <v>18</v>
      </c>
      <c r="M2694" s="8" t="s">
        <v>5463</v>
      </c>
    </row>
    <row r="2695" spans="1:13">
      <c r="A2695" s="1">
        <v>2694</v>
      </c>
      <c r="B2695" s="1" t="str">
        <f t="shared" si="42"/>
        <v>13</v>
      </c>
      <c r="C2695" s="2">
        <v>5713800019</v>
      </c>
      <c r="D2695" s="4" t="s">
        <v>121</v>
      </c>
      <c r="E2695" s="5" t="s">
        <v>4705</v>
      </c>
      <c r="F2695" s="6" t="s">
        <v>4706</v>
      </c>
      <c r="G2695" s="7" t="s">
        <v>119</v>
      </c>
      <c r="H2695" s="7" t="s">
        <v>234</v>
      </c>
      <c r="I2695" s="7"/>
      <c r="J2695" s="7" t="s">
        <v>311</v>
      </c>
      <c r="K2695" s="7" t="s">
        <v>311</v>
      </c>
      <c r="L2695" s="7" t="s">
        <v>18</v>
      </c>
      <c r="M2695" s="8" t="s">
        <v>228</v>
      </c>
    </row>
    <row r="2696" spans="1:13">
      <c r="A2696" s="1">
        <v>2695</v>
      </c>
      <c r="B2696" s="1" t="str">
        <f t="shared" si="42"/>
        <v>13</v>
      </c>
      <c r="C2696" s="2">
        <v>5713404051</v>
      </c>
      <c r="D2696" s="4" t="s">
        <v>120</v>
      </c>
      <c r="E2696" s="5" t="s">
        <v>2072</v>
      </c>
      <c r="F2696" s="6" t="s">
        <v>4707</v>
      </c>
      <c r="G2696" s="7" t="s">
        <v>119</v>
      </c>
      <c r="H2696" s="7" t="s">
        <v>236</v>
      </c>
      <c r="I2696" s="7"/>
      <c r="J2696" s="7" t="s">
        <v>311</v>
      </c>
      <c r="K2696" s="7" t="s">
        <v>311</v>
      </c>
      <c r="L2696" s="7" t="s">
        <v>18</v>
      </c>
      <c r="M2696" s="8" t="s">
        <v>5463</v>
      </c>
    </row>
    <row r="2697" spans="1:13">
      <c r="A2697" s="1">
        <v>2696</v>
      </c>
      <c r="B2697" s="1" t="str">
        <f t="shared" si="42"/>
        <v>13</v>
      </c>
      <c r="C2697" s="2">
        <v>5613402652</v>
      </c>
      <c r="D2697" s="4" t="s">
        <v>121</v>
      </c>
      <c r="E2697" s="5" t="s">
        <v>1102</v>
      </c>
      <c r="F2697" s="6" t="s">
        <v>4708</v>
      </c>
      <c r="G2697" s="7" t="s">
        <v>119</v>
      </c>
      <c r="H2697" s="7" t="s">
        <v>293</v>
      </c>
      <c r="I2697" s="7"/>
      <c r="J2697" s="7" t="s">
        <v>311</v>
      </c>
      <c r="K2697" s="7" t="s">
        <v>311</v>
      </c>
      <c r="L2697" s="7" t="s">
        <v>18</v>
      </c>
      <c r="M2697" s="8" t="s">
        <v>5463</v>
      </c>
    </row>
    <row r="2698" spans="1:13">
      <c r="A2698" s="1">
        <v>2697</v>
      </c>
      <c r="B2698" s="1" t="str">
        <f t="shared" si="42"/>
        <v>13</v>
      </c>
      <c r="C2698" s="2">
        <v>5713400888</v>
      </c>
      <c r="D2698" s="4" t="s">
        <v>121</v>
      </c>
      <c r="E2698" s="5" t="s">
        <v>4354</v>
      </c>
      <c r="F2698" s="6" t="s">
        <v>4709</v>
      </c>
      <c r="G2698" s="7" t="s">
        <v>119</v>
      </c>
      <c r="H2698" s="7" t="s">
        <v>293</v>
      </c>
      <c r="I2698" s="7"/>
      <c r="J2698" s="7" t="s">
        <v>311</v>
      </c>
      <c r="K2698" s="7" t="s">
        <v>311</v>
      </c>
      <c r="L2698" s="7" t="s">
        <v>18</v>
      </c>
      <c r="M2698" s="8" t="s">
        <v>5463</v>
      </c>
    </row>
    <row r="2699" spans="1:13">
      <c r="A2699" s="1">
        <v>2698</v>
      </c>
      <c r="B2699" s="1" t="str">
        <f t="shared" si="42"/>
        <v>13</v>
      </c>
      <c r="C2699" s="2">
        <v>5813405480</v>
      </c>
      <c r="D2699" s="4" t="s">
        <v>121</v>
      </c>
      <c r="E2699" s="5" t="s">
        <v>334</v>
      </c>
      <c r="F2699" s="6" t="s">
        <v>4710</v>
      </c>
      <c r="G2699" s="7" t="s">
        <v>119</v>
      </c>
      <c r="H2699" s="7" t="s">
        <v>236</v>
      </c>
      <c r="I2699" s="7"/>
      <c r="J2699" s="7" t="s">
        <v>311</v>
      </c>
      <c r="K2699" s="7" t="s">
        <v>311</v>
      </c>
      <c r="L2699" s="7" t="s">
        <v>18</v>
      </c>
      <c r="M2699" s="8" t="s">
        <v>5464</v>
      </c>
    </row>
    <row r="2700" spans="1:13">
      <c r="A2700" s="1">
        <v>2699</v>
      </c>
      <c r="B2700" s="1" t="str">
        <f t="shared" si="42"/>
        <v>13</v>
      </c>
      <c r="C2700" s="2">
        <v>5713402916</v>
      </c>
      <c r="D2700" s="4" t="s">
        <v>121</v>
      </c>
      <c r="E2700" s="5" t="s">
        <v>476</v>
      </c>
      <c r="F2700" s="6" t="s">
        <v>4711</v>
      </c>
      <c r="G2700" s="7" t="s">
        <v>119</v>
      </c>
      <c r="H2700" s="7" t="s">
        <v>234</v>
      </c>
      <c r="I2700" s="7"/>
      <c r="J2700" s="7" t="s">
        <v>311</v>
      </c>
      <c r="K2700" s="7" t="s">
        <v>311</v>
      </c>
      <c r="L2700" s="7" t="s">
        <v>18</v>
      </c>
      <c r="M2700" s="8" t="s">
        <v>5463</v>
      </c>
    </row>
    <row r="2701" spans="1:13">
      <c r="A2701" s="1">
        <v>2700</v>
      </c>
      <c r="B2701" s="1" t="str">
        <f t="shared" si="42"/>
        <v>13</v>
      </c>
      <c r="C2701" s="2">
        <v>5713404042</v>
      </c>
      <c r="D2701" s="4" t="s">
        <v>120</v>
      </c>
      <c r="E2701" s="5" t="s">
        <v>261</v>
      </c>
      <c r="F2701" s="6" t="s">
        <v>4712</v>
      </c>
      <c r="G2701" s="7" t="s">
        <v>119</v>
      </c>
      <c r="H2701" s="7" t="s">
        <v>290</v>
      </c>
      <c r="I2701" s="7"/>
      <c r="J2701" s="7" t="s">
        <v>311</v>
      </c>
      <c r="K2701" s="7" t="s">
        <v>311</v>
      </c>
      <c r="L2701" s="7" t="s">
        <v>18</v>
      </c>
      <c r="M2701" s="8" t="s">
        <v>5463</v>
      </c>
    </row>
    <row r="2702" spans="1:13">
      <c r="A2702" s="1">
        <v>2701</v>
      </c>
      <c r="B2702" s="1" t="str">
        <f t="shared" si="42"/>
        <v>13</v>
      </c>
      <c r="C2702" s="2">
        <v>5713405265</v>
      </c>
      <c r="D2702" s="4" t="s">
        <v>121</v>
      </c>
      <c r="E2702" s="5" t="s">
        <v>4713</v>
      </c>
      <c r="F2702" s="6" t="s">
        <v>4714</v>
      </c>
      <c r="G2702" s="7" t="s">
        <v>119</v>
      </c>
      <c r="H2702" s="7" t="s">
        <v>293</v>
      </c>
      <c r="I2702" s="7"/>
      <c r="J2702" s="7" t="s">
        <v>311</v>
      </c>
      <c r="K2702" s="7" t="s">
        <v>311</v>
      </c>
      <c r="L2702" s="7" t="s">
        <v>18</v>
      </c>
      <c r="M2702" s="8" t="s">
        <v>5463</v>
      </c>
    </row>
    <row r="2703" spans="1:13">
      <c r="A2703" s="1">
        <v>2702</v>
      </c>
      <c r="B2703" s="1" t="str">
        <f t="shared" si="42"/>
        <v>13</v>
      </c>
      <c r="C2703" s="2">
        <v>5713402882</v>
      </c>
      <c r="D2703" s="4" t="s">
        <v>121</v>
      </c>
      <c r="E2703" s="5" t="s">
        <v>992</v>
      </c>
      <c r="F2703" s="6" t="s">
        <v>4715</v>
      </c>
      <c r="G2703" s="7" t="s">
        <v>119</v>
      </c>
      <c r="H2703" s="7" t="s">
        <v>234</v>
      </c>
      <c r="I2703" s="7"/>
      <c r="J2703" s="7" t="s">
        <v>311</v>
      </c>
      <c r="K2703" s="7" t="s">
        <v>311</v>
      </c>
      <c r="L2703" s="7" t="s">
        <v>18</v>
      </c>
      <c r="M2703" s="8" t="s">
        <v>5463</v>
      </c>
    </row>
    <row r="2704" spans="1:13">
      <c r="A2704" s="1">
        <v>2703</v>
      </c>
      <c r="B2704" s="1" t="str">
        <f t="shared" si="42"/>
        <v>13</v>
      </c>
      <c r="C2704" s="2">
        <v>5713404686</v>
      </c>
      <c r="D2704" s="4" t="s">
        <v>120</v>
      </c>
      <c r="E2704" s="5" t="s">
        <v>3356</v>
      </c>
      <c r="F2704" s="6" t="s">
        <v>4716</v>
      </c>
      <c r="G2704" s="7" t="s">
        <v>119</v>
      </c>
      <c r="H2704" s="7" t="s">
        <v>293</v>
      </c>
      <c r="I2704" s="7"/>
      <c r="J2704" s="7" t="s">
        <v>311</v>
      </c>
      <c r="K2704" s="7" t="s">
        <v>311</v>
      </c>
      <c r="L2704" s="7" t="s">
        <v>18</v>
      </c>
      <c r="M2704" s="8" t="s">
        <v>5463</v>
      </c>
    </row>
    <row r="2705" spans="1:13">
      <c r="A2705" s="1">
        <v>2704</v>
      </c>
      <c r="B2705" s="1" t="str">
        <f t="shared" si="42"/>
        <v>13</v>
      </c>
      <c r="C2705" s="2">
        <v>5713404493</v>
      </c>
      <c r="D2705" s="4" t="s">
        <v>121</v>
      </c>
      <c r="E2705" s="5" t="s">
        <v>4717</v>
      </c>
      <c r="F2705" s="6" t="s">
        <v>4718</v>
      </c>
      <c r="G2705" s="7" t="s">
        <v>119</v>
      </c>
      <c r="H2705" s="7" t="s">
        <v>293</v>
      </c>
      <c r="I2705" s="7"/>
      <c r="J2705" s="7" t="s">
        <v>311</v>
      </c>
      <c r="K2705" s="7" t="s">
        <v>311</v>
      </c>
      <c r="L2705" s="7" t="s">
        <v>18</v>
      </c>
      <c r="M2705" s="8" t="s">
        <v>5463</v>
      </c>
    </row>
    <row r="2706" spans="1:13">
      <c r="A2706" s="1">
        <v>2705</v>
      </c>
      <c r="B2706" s="1" t="str">
        <f t="shared" si="42"/>
        <v>13</v>
      </c>
      <c r="C2706" s="2">
        <v>5713404592</v>
      </c>
      <c r="D2706" s="4" t="s">
        <v>121</v>
      </c>
      <c r="E2706" s="5" t="s">
        <v>3776</v>
      </c>
      <c r="F2706" s="6" t="s">
        <v>1950</v>
      </c>
      <c r="G2706" s="7" t="s">
        <v>119</v>
      </c>
      <c r="H2706" s="7" t="s">
        <v>236</v>
      </c>
      <c r="I2706" s="7"/>
      <c r="J2706" s="7" t="s">
        <v>311</v>
      </c>
      <c r="K2706" s="7" t="s">
        <v>311</v>
      </c>
      <c r="L2706" s="7" t="s">
        <v>18</v>
      </c>
      <c r="M2706" s="8" t="s">
        <v>5463</v>
      </c>
    </row>
    <row r="2707" spans="1:13">
      <c r="A2707" s="1">
        <v>2706</v>
      </c>
      <c r="B2707" s="1" t="str">
        <f t="shared" si="42"/>
        <v>13</v>
      </c>
      <c r="C2707" s="2">
        <v>5613400694</v>
      </c>
      <c r="D2707" s="4" t="s">
        <v>120</v>
      </c>
      <c r="E2707" s="5" t="s">
        <v>261</v>
      </c>
      <c r="F2707" s="6" t="s">
        <v>4719</v>
      </c>
      <c r="G2707" s="7" t="s">
        <v>119</v>
      </c>
      <c r="H2707" s="7" t="s">
        <v>236</v>
      </c>
      <c r="I2707" s="7"/>
      <c r="J2707" s="7" t="s">
        <v>311</v>
      </c>
      <c r="K2707" s="7" t="s">
        <v>311</v>
      </c>
      <c r="L2707" s="7" t="s">
        <v>18</v>
      </c>
      <c r="M2707" s="8" t="s">
        <v>5463</v>
      </c>
    </row>
    <row r="2708" spans="1:13">
      <c r="A2708" s="1">
        <v>2707</v>
      </c>
      <c r="B2708" s="1" t="str">
        <f t="shared" si="42"/>
        <v>13</v>
      </c>
      <c r="C2708" s="2">
        <v>5713404671</v>
      </c>
      <c r="D2708" s="4" t="s">
        <v>121</v>
      </c>
      <c r="E2708" s="5" t="s">
        <v>173</v>
      </c>
      <c r="F2708" s="6" t="s">
        <v>4720</v>
      </c>
      <c r="G2708" s="7" t="s">
        <v>119</v>
      </c>
      <c r="H2708" s="7" t="s">
        <v>234</v>
      </c>
      <c r="I2708" s="7"/>
      <c r="J2708" s="7" t="s">
        <v>311</v>
      </c>
      <c r="K2708" s="7" t="s">
        <v>311</v>
      </c>
      <c r="L2708" s="7" t="s">
        <v>18</v>
      </c>
      <c r="M2708" s="8" t="s">
        <v>5463</v>
      </c>
    </row>
    <row r="2709" spans="1:13">
      <c r="A2709" s="1">
        <v>2708</v>
      </c>
      <c r="B2709" s="1" t="str">
        <f t="shared" si="42"/>
        <v>13</v>
      </c>
      <c r="C2709" s="2">
        <v>5713402161</v>
      </c>
      <c r="D2709" s="4" t="s">
        <v>121</v>
      </c>
      <c r="E2709" s="5" t="s">
        <v>637</v>
      </c>
      <c r="F2709" s="6" t="s">
        <v>4721</v>
      </c>
      <c r="G2709" s="7" t="s">
        <v>119</v>
      </c>
      <c r="H2709" s="7" t="s">
        <v>236</v>
      </c>
      <c r="I2709" s="7"/>
      <c r="J2709" s="7" t="s">
        <v>311</v>
      </c>
      <c r="K2709" s="7" t="s">
        <v>311</v>
      </c>
      <c r="L2709" s="7" t="s">
        <v>18</v>
      </c>
      <c r="M2709" s="8" t="s">
        <v>5463</v>
      </c>
    </row>
    <row r="2710" spans="1:13">
      <c r="A2710" s="1">
        <v>2709</v>
      </c>
      <c r="B2710" s="1" t="str">
        <f t="shared" si="42"/>
        <v>13</v>
      </c>
      <c r="C2710" s="2">
        <v>5713403803</v>
      </c>
      <c r="D2710" s="4" t="s">
        <v>120</v>
      </c>
      <c r="E2710" s="5" t="s">
        <v>4722</v>
      </c>
      <c r="F2710" s="6" t="s">
        <v>4723</v>
      </c>
      <c r="G2710" s="7" t="s">
        <v>119</v>
      </c>
      <c r="H2710" s="7" t="s">
        <v>236</v>
      </c>
      <c r="I2710" s="7"/>
      <c r="J2710" s="7" t="s">
        <v>311</v>
      </c>
      <c r="K2710" s="7" t="s">
        <v>311</v>
      </c>
      <c r="L2710" s="7" t="s">
        <v>18</v>
      </c>
      <c r="M2710" s="8" t="s">
        <v>5463</v>
      </c>
    </row>
    <row r="2711" spans="1:13">
      <c r="A2711" s="1">
        <v>2710</v>
      </c>
      <c r="B2711" s="1" t="str">
        <f t="shared" si="42"/>
        <v>13</v>
      </c>
      <c r="C2711" s="2">
        <v>5713404631</v>
      </c>
      <c r="D2711" s="4" t="s">
        <v>121</v>
      </c>
      <c r="E2711" s="5" t="s">
        <v>4724</v>
      </c>
      <c r="F2711" s="6" t="s">
        <v>4725</v>
      </c>
      <c r="G2711" s="7" t="s">
        <v>119</v>
      </c>
      <c r="H2711" s="7" t="s">
        <v>236</v>
      </c>
      <c r="I2711" s="7"/>
      <c r="J2711" s="7" t="s">
        <v>311</v>
      </c>
      <c r="K2711" s="7" t="s">
        <v>311</v>
      </c>
      <c r="L2711" s="7" t="s">
        <v>18</v>
      </c>
      <c r="M2711" s="8" t="s">
        <v>5463</v>
      </c>
    </row>
    <row r="2712" spans="1:13">
      <c r="A2712" s="1">
        <v>2711</v>
      </c>
      <c r="B2712" s="1" t="str">
        <f t="shared" si="42"/>
        <v>13</v>
      </c>
      <c r="C2712" s="2">
        <v>5713403155</v>
      </c>
      <c r="D2712" s="4" t="s">
        <v>121</v>
      </c>
      <c r="E2712" s="5" t="s">
        <v>4726</v>
      </c>
      <c r="F2712" s="6" t="s">
        <v>556</v>
      </c>
      <c r="G2712" s="7" t="s">
        <v>119</v>
      </c>
      <c r="H2712" s="7" t="s">
        <v>236</v>
      </c>
      <c r="I2712" s="7"/>
      <c r="J2712" s="7" t="s">
        <v>311</v>
      </c>
      <c r="K2712" s="7" t="s">
        <v>311</v>
      </c>
      <c r="L2712" s="7" t="s">
        <v>18</v>
      </c>
      <c r="M2712" s="8" t="s">
        <v>5463</v>
      </c>
    </row>
    <row r="2713" spans="1:13">
      <c r="A2713" s="1">
        <v>2712</v>
      </c>
      <c r="B2713" s="1" t="str">
        <f t="shared" si="42"/>
        <v>13</v>
      </c>
      <c r="C2713" s="2">
        <v>5713403416</v>
      </c>
      <c r="D2713" s="4" t="s">
        <v>121</v>
      </c>
      <c r="E2713" s="5" t="s">
        <v>545</v>
      </c>
      <c r="F2713" s="6" t="s">
        <v>4727</v>
      </c>
      <c r="G2713" s="7" t="s">
        <v>119</v>
      </c>
      <c r="H2713" s="7" t="s">
        <v>295</v>
      </c>
      <c r="I2713" s="7"/>
      <c r="J2713" s="7" t="s">
        <v>311</v>
      </c>
      <c r="K2713" s="7" t="s">
        <v>311</v>
      </c>
      <c r="L2713" s="7" t="s">
        <v>18</v>
      </c>
      <c r="M2713" s="8" t="s">
        <v>5463</v>
      </c>
    </row>
    <row r="2714" spans="1:13">
      <c r="A2714" s="1">
        <v>2713</v>
      </c>
      <c r="B2714" s="1" t="str">
        <f t="shared" si="42"/>
        <v>13</v>
      </c>
      <c r="C2714" s="2">
        <v>5713402369</v>
      </c>
      <c r="D2714" s="4" t="s">
        <v>121</v>
      </c>
      <c r="E2714" s="5" t="s">
        <v>4728</v>
      </c>
      <c r="F2714" s="6" t="s">
        <v>4729</v>
      </c>
      <c r="G2714" s="7" t="s">
        <v>119</v>
      </c>
      <c r="H2714" s="7" t="s">
        <v>293</v>
      </c>
      <c r="I2714" s="7"/>
      <c r="J2714" s="7" t="s">
        <v>311</v>
      </c>
      <c r="K2714" s="7" t="s">
        <v>311</v>
      </c>
      <c r="L2714" s="7" t="s">
        <v>18</v>
      </c>
      <c r="M2714" s="8" t="s">
        <v>5463</v>
      </c>
    </row>
    <row r="2715" spans="1:13">
      <c r="A2715" s="1">
        <v>2714</v>
      </c>
      <c r="B2715" s="1" t="str">
        <f t="shared" si="42"/>
        <v>13</v>
      </c>
      <c r="C2715" s="2">
        <v>5713400985</v>
      </c>
      <c r="D2715" s="4" t="s">
        <v>120</v>
      </c>
      <c r="E2715" s="5" t="s">
        <v>4730</v>
      </c>
      <c r="F2715" s="6" t="s">
        <v>1162</v>
      </c>
      <c r="G2715" s="7" t="s">
        <v>119</v>
      </c>
      <c r="H2715" s="7" t="s">
        <v>236</v>
      </c>
      <c r="I2715" s="7"/>
      <c r="J2715" s="7" t="s">
        <v>311</v>
      </c>
      <c r="K2715" s="7" t="s">
        <v>311</v>
      </c>
      <c r="L2715" s="7" t="s">
        <v>18</v>
      </c>
      <c r="M2715" s="8" t="s">
        <v>5463</v>
      </c>
    </row>
    <row r="2716" spans="1:13">
      <c r="A2716" s="1">
        <v>2715</v>
      </c>
      <c r="B2716" s="1" t="str">
        <f t="shared" si="42"/>
        <v>13</v>
      </c>
      <c r="C2716" s="2">
        <v>5713404080</v>
      </c>
      <c r="D2716" s="4" t="s">
        <v>121</v>
      </c>
      <c r="E2716" s="5" t="s">
        <v>4731</v>
      </c>
      <c r="F2716" s="6" t="s">
        <v>4732</v>
      </c>
      <c r="G2716" s="7" t="s">
        <v>119</v>
      </c>
      <c r="H2716" s="7" t="s">
        <v>293</v>
      </c>
      <c r="I2716" s="7"/>
      <c r="J2716" s="7" t="s">
        <v>311</v>
      </c>
      <c r="K2716" s="7" t="s">
        <v>311</v>
      </c>
      <c r="L2716" s="7" t="s">
        <v>18</v>
      </c>
      <c r="M2716" s="8" t="s">
        <v>5463</v>
      </c>
    </row>
    <row r="2717" spans="1:13">
      <c r="A2717" s="1">
        <v>2716</v>
      </c>
      <c r="B2717" s="1" t="str">
        <f t="shared" si="42"/>
        <v>13</v>
      </c>
      <c r="C2717" s="2">
        <v>5713401168</v>
      </c>
      <c r="D2717" s="4" t="s">
        <v>121</v>
      </c>
      <c r="E2717" s="5" t="s">
        <v>3299</v>
      </c>
      <c r="F2717" s="6" t="s">
        <v>308</v>
      </c>
      <c r="G2717" s="7" t="s">
        <v>119</v>
      </c>
      <c r="H2717" s="7" t="s">
        <v>293</v>
      </c>
      <c r="I2717" s="7"/>
      <c r="J2717" s="7" t="s">
        <v>311</v>
      </c>
      <c r="K2717" s="7" t="s">
        <v>311</v>
      </c>
      <c r="L2717" s="7" t="s">
        <v>18</v>
      </c>
      <c r="M2717" s="8" t="s">
        <v>5463</v>
      </c>
    </row>
    <row r="2718" spans="1:13">
      <c r="A2718" s="1">
        <v>2717</v>
      </c>
      <c r="B2718" s="1" t="str">
        <f t="shared" si="42"/>
        <v>13</v>
      </c>
      <c r="C2718" s="2">
        <v>5713405584</v>
      </c>
      <c r="D2718" s="4" t="s">
        <v>120</v>
      </c>
      <c r="E2718" s="5" t="s">
        <v>4733</v>
      </c>
      <c r="F2718" s="6" t="s">
        <v>3154</v>
      </c>
      <c r="G2718" s="7" t="s">
        <v>119</v>
      </c>
      <c r="H2718" s="7" t="s">
        <v>295</v>
      </c>
      <c r="I2718" s="7"/>
      <c r="J2718" s="7" t="s">
        <v>311</v>
      </c>
      <c r="K2718" s="7" t="s">
        <v>311</v>
      </c>
      <c r="L2718" s="7" t="s">
        <v>18</v>
      </c>
      <c r="M2718" s="8" t="s">
        <v>5463</v>
      </c>
    </row>
    <row r="2719" spans="1:13">
      <c r="A2719" s="1">
        <v>2718</v>
      </c>
      <c r="B2719" s="1" t="str">
        <f t="shared" si="42"/>
        <v>13</v>
      </c>
      <c r="C2719" s="2">
        <v>5713402510</v>
      </c>
      <c r="D2719" s="4" t="s">
        <v>121</v>
      </c>
      <c r="E2719" s="5" t="s">
        <v>4734</v>
      </c>
      <c r="F2719" s="6" t="s">
        <v>4735</v>
      </c>
      <c r="G2719" s="7" t="s">
        <v>119</v>
      </c>
      <c r="H2719" s="7" t="s">
        <v>293</v>
      </c>
      <c r="I2719" s="7"/>
      <c r="J2719" s="7" t="s">
        <v>311</v>
      </c>
      <c r="K2719" s="7" t="s">
        <v>311</v>
      </c>
      <c r="L2719" s="7" t="s">
        <v>18</v>
      </c>
      <c r="M2719" s="8" t="s">
        <v>5463</v>
      </c>
    </row>
    <row r="2720" spans="1:13">
      <c r="A2720" s="1">
        <v>2719</v>
      </c>
      <c r="B2720" s="1" t="str">
        <f t="shared" si="42"/>
        <v>13</v>
      </c>
      <c r="C2720" s="2">
        <v>5713401186</v>
      </c>
      <c r="D2720" s="4" t="s">
        <v>121</v>
      </c>
      <c r="E2720" s="5" t="s">
        <v>4736</v>
      </c>
      <c r="F2720" s="6" t="s">
        <v>4737</v>
      </c>
      <c r="G2720" s="7" t="s">
        <v>119</v>
      </c>
      <c r="H2720" s="7" t="s">
        <v>293</v>
      </c>
      <c r="I2720" s="7"/>
      <c r="J2720" s="7" t="s">
        <v>311</v>
      </c>
      <c r="K2720" s="7" t="s">
        <v>311</v>
      </c>
      <c r="L2720" s="7" t="s">
        <v>18</v>
      </c>
      <c r="M2720" s="8" t="s">
        <v>5463</v>
      </c>
    </row>
    <row r="2721" spans="1:13">
      <c r="A2721" s="1">
        <v>2720</v>
      </c>
      <c r="B2721" s="1" t="str">
        <f t="shared" si="42"/>
        <v>13</v>
      </c>
      <c r="C2721" s="2">
        <v>5713401931</v>
      </c>
      <c r="D2721" s="4" t="s">
        <v>120</v>
      </c>
      <c r="E2721" s="5" t="s">
        <v>1042</v>
      </c>
      <c r="F2721" s="6" t="s">
        <v>4738</v>
      </c>
      <c r="G2721" s="7" t="s">
        <v>119</v>
      </c>
      <c r="H2721" s="7" t="s">
        <v>236</v>
      </c>
      <c r="I2721" s="7"/>
      <c r="J2721" s="7" t="s">
        <v>311</v>
      </c>
      <c r="K2721" s="7" t="s">
        <v>311</v>
      </c>
      <c r="L2721" s="7" t="s">
        <v>18</v>
      </c>
      <c r="M2721" s="8" t="s">
        <v>5463</v>
      </c>
    </row>
    <row r="2722" spans="1:13">
      <c r="A2722" s="1">
        <v>2721</v>
      </c>
      <c r="B2722" s="1" t="str">
        <f t="shared" si="42"/>
        <v>13</v>
      </c>
      <c r="C2722" s="2">
        <v>5713403629</v>
      </c>
      <c r="D2722" s="4" t="s">
        <v>121</v>
      </c>
      <c r="E2722" s="5" t="s">
        <v>4739</v>
      </c>
      <c r="F2722" s="6" t="s">
        <v>4740</v>
      </c>
      <c r="G2722" s="7" t="s">
        <v>119</v>
      </c>
      <c r="H2722" s="7" t="s">
        <v>234</v>
      </c>
      <c r="I2722" s="7"/>
      <c r="J2722" s="7" t="s">
        <v>311</v>
      </c>
      <c r="K2722" s="7" t="s">
        <v>311</v>
      </c>
      <c r="L2722" s="7" t="s">
        <v>18</v>
      </c>
      <c r="M2722" s="8" t="s">
        <v>5463</v>
      </c>
    </row>
    <row r="2723" spans="1:13">
      <c r="A2723" s="1">
        <v>2722</v>
      </c>
      <c r="B2723" s="1" t="str">
        <f t="shared" si="42"/>
        <v>13</v>
      </c>
      <c r="C2723" s="2">
        <v>5713400462</v>
      </c>
      <c r="D2723" s="4" t="s">
        <v>121</v>
      </c>
      <c r="E2723" s="5" t="s">
        <v>354</v>
      </c>
      <c r="F2723" s="6" t="s">
        <v>4741</v>
      </c>
      <c r="G2723" s="7" t="s">
        <v>119</v>
      </c>
      <c r="H2723" s="7" t="s">
        <v>234</v>
      </c>
      <c r="I2723" s="7"/>
      <c r="J2723" s="7" t="s">
        <v>311</v>
      </c>
      <c r="K2723" s="7" t="s">
        <v>311</v>
      </c>
      <c r="L2723" s="7" t="s">
        <v>18</v>
      </c>
      <c r="M2723" s="8" t="s">
        <v>5463</v>
      </c>
    </row>
    <row r="2724" spans="1:13">
      <c r="A2724" s="1">
        <v>2723</v>
      </c>
      <c r="B2724" s="1" t="str">
        <f t="shared" si="42"/>
        <v>13</v>
      </c>
      <c r="C2724" s="2">
        <v>5713400024</v>
      </c>
      <c r="D2724" s="4" t="s">
        <v>120</v>
      </c>
      <c r="E2724" s="5" t="s">
        <v>823</v>
      </c>
      <c r="F2724" s="6" t="s">
        <v>158</v>
      </c>
      <c r="G2724" s="7" t="s">
        <v>119</v>
      </c>
      <c r="H2724" s="7" t="s">
        <v>290</v>
      </c>
      <c r="I2724" s="7"/>
      <c r="J2724" s="7" t="s">
        <v>311</v>
      </c>
      <c r="K2724" s="7" t="s">
        <v>311</v>
      </c>
      <c r="L2724" s="7" t="s">
        <v>18</v>
      </c>
      <c r="M2724" s="8" t="s">
        <v>5463</v>
      </c>
    </row>
    <row r="2725" spans="1:13">
      <c r="A2725" s="1">
        <v>2724</v>
      </c>
      <c r="B2725" s="1" t="str">
        <f t="shared" si="42"/>
        <v>13</v>
      </c>
      <c r="C2725" s="2">
        <v>5713401407</v>
      </c>
      <c r="D2725" s="4" t="s">
        <v>121</v>
      </c>
      <c r="E2725" s="5" t="s">
        <v>545</v>
      </c>
      <c r="F2725" s="6" t="s">
        <v>462</v>
      </c>
      <c r="G2725" s="7" t="s">
        <v>119</v>
      </c>
      <c r="H2725" s="7" t="s">
        <v>290</v>
      </c>
      <c r="I2725" s="7"/>
      <c r="J2725" s="7" t="s">
        <v>311</v>
      </c>
      <c r="K2725" s="7" t="s">
        <v>311</v>
      </c>
      <c r="L2725" s="7" t="s">
        <v>18</v>
      </c>
      <c r="M2725" s="8" t="s">
        <v>5463</v>
      </c>
    </row>
    <row r="2726" spans="1:13">
      <c r="A2726" s="1">
        <v>2725</v>
      </c>
      <c r="B2726" s="1" t="str">
        <f t="shared" si="42"/>
        <v>20</v>
      </c>
      <c r="C2726" s="2">
        <v>5620400229</v>
      </c>
      <c r="D2726" s="4" t="s">
        <v>120</v>
      </c>
      <c r="E2726" s="5" t="s">
        <v>4742</v>
      </c>
      <c r="F2726" s="6" t="s">
        <v>2742</v>
      </c>
      <c r="G2726" s="7" t="s">
        <v>119</v>
      </c>
      <c r="H2726" s="7" t="s">
        <v>1253</v>
      </c>
      <c r="I2726" s="7"/>
      <c r="J2726" s="7" t="s">
        <v>239</v>
      </c>
      <c r="K2726" s="7" t="s">
        <v>239</v>
      </c>
      <c r="L2726" s="7" t="s">
        <v>19</v>
      </c>
      <c r="M2726" s="8" t="s">
        <v>5463</v>
      </c>
    </row>
    <row r="2727" spans="1:13">
      <c r="A2727" s="1">
        <v>2726</v>
      </c>
      <c r="B2727" s="1" t="str">
        <f t="shared" si="42"/>
        <v>20</v>
      </c>
      <c r="C2727" s="2">
        <v>5620400234</v>
      </c>
      <c r="D2727" s="4" t="s">
        <v>120</v>
      </c>
      <c r="E2727" s="5" t="s">
        <v>418</v>
      </c>
      <c r="F2727" s="6" t="s">
        <v>1159</v>
      </c>
      <c r="G2727" s="7" t="s">
        <v>119</v>
      </c>
      <c r="H2727" s="7" t="s">
        <v>1253</v>
      </c>
      <c r="I2727" s="7"/>
      <c r="J2727" s="7" t="s">
        <v>239</v>
      </c>
      <c r="K2727" s="7" t="s">
        <v>239</v>
      </c>
      <c r="L2727" s="7" t="s">
        <v>19</v>
      </c>
      <c r="M2727" s="8" t="s">
        <v>5463</v>
      </c>
    </row>
    <row r="2728" spans="1:13">
      <c r="A2728" s="1">
        <v>2727</v>
      </c>
      <c r="B2728" s="1" t="str">
        <f t="shared" si="42"/>
        <v>20</v>
      </c>
      <c r="C2728" s="2">
        <v>5620400311</v>
      </c>
      <c r="D2728" s="4" t="s">
        <v>121</v>
      </c>
      <c r="E2728" s="5" t="s">
        <v>4743</v>
      </c>
      <c r="F2728" s="6" t="s">
        <v>4744</v>
      </c>
      <c r="G2728" s="7" t="s">
        <v>119</v>
      </c>
      <c r="H2728" s="7" t="s">
        <v>1253</v>
      </c>
      <c r="I2728" s="7"/>
      <c r="J2728" s="7" t="s">
        <v>5455</v>
      </c>
      <c r="K2728" s="7" t="s">
        <v>5455</v>
      </c>
      <c r="L2728" s="7" t="s">
        <v>19</v>
      </c>
      <c r="M2728" s="8" t="s">
        <v>5463</v>
      </c>
    </row>
    <row r="2729" spans="1:13">
      <c r="A2729" s="1">
        <v>2728</v>
      </c>
      <c r="B2729" s="1" t="str">
        <f t="shared" si="42"/>
        <v>20</v>
      </c>
      <c r="C2729" s="2">
        <v>5620400366</v>
      </c>
      <c r="D2729" s="4" t="s">
        <v>121</v>
      </c>
      <c r="E2729" s="5" t="s">
        <v>633</v>
      </c>
      <c r="F2729" s="6" t="s">
        <v>4745</v>
      </c>
      <c r="G2729" s="7" t="s">
        <v>119</v>
      </c>
      <c r="H2729" s="7" t="s">
        <v>1253</v>
      </c>
      <c r="I2729" s="7"/>
      <c r="J2729" s="7" t="s">
        <v>5456</v>
      </c>
      <c r="K2729" s="7" t="s">
        <v>5456</v>
      </c>
      <c r="L2729" s="7" t="s">
        <v>19</v>
      </c>
      <c r="M2729" s="8" t="s">
        <v>5463</v>
      </c>
    </row>
    <row r="2730" spans="1:13">
      <c r="A2730" s="1">
        <v>2729</v>
      </c>
      <c r="B2730" s="1" t="str">
        <f t="shared" si="42"/>
        <v>20</v>
      </c>
      <c r="C2730" s="2">
        <v>5620400418</v>
      </c>
      <c r="D2730" s="4" t="s">
        <v>120</v>
      </c>
      <c r="E2730" s="5" t="s">
        <v>123</v>
      </c>
      <c r="F2730" s="6" t="s">
        <v>4746</v>
      </c>
      <c r="G2730" s="7" t="s">
        <v>119</v>
      </c>
      <c r="H2730" s="7" t="s">
        <v>1253</v>
      </c>
      <c r="I2730" s="7"/>
      <c r="J2730" s="7" t="s">
        <v>5455</v>
      </c>
      <c r="K2730" s="7" t="s">
        <v>5455</v>
      </c>
      <c r="L2730" s="7" t="s">
        <v>19</v>
      </c>
      <c r="M2730" s="8" t="s">
        <v>5463</v>
      </c>
    </row>
    <row r="2731" spans="1:13">
      <c r="A2731" s="1">
        <v>2730</v>
      </c>
      <c r="B2731" s="1" t="str">
        <f t="shared" si="42"/>
        <v>20</v>
      </c>
      <c r="C2731" s="2">
        <v>5620400618</v>
      </c>
      <c r="D2731" s="4" t="s">
        <v>120</v>
      </c>
      <c r="E2731" s="5" t="s">
        <v>710</v>
      </c>
      <c r="F2731" s="6" t="s">
        <v>4747</v>
      </c>
      <c r="G2731" s="7" t="s">
        <v>119</v>
      </c>
      <c r="H2731" s="7" t="s">
        <v>1253</v>
      </c>
      <c r="I2731" s="7"/>
      <c r="J2731" s="7" t="s">
        <v>239</v>
      </c>
      <c r="K2731" s="7" t="s">
        <v>239</v>
      </c>
      <c r="L2731" s="7" t="s">
        <v>19</v>
      </c>
      <c r="M2731" s="8" t="s">
        <v>5463</v>
      </c>
    </row>
    <row r="2732" spans="1:13">
      <c r="A2732" s="1">
        <v>2731</v>
      </c>
      <c r="B2732" s="1" t="str">
        <f t="shared" si="42"/>
        <v>20</v>
      </c>
      <c r="C2732" s="2">
        <v>5620400739</v>
      </c>
      <c r="D2732" s="4" t="s">
        <v>120</v>
      </c>
      <c r="E2732" s="5" t="s">
        <v>4748</v>
      </c>
      <c r="F2732" s="6" t="s">
        <v>1207</v>
      </c>
      <c r="G2732" s="7" t="s">
        <v>119</v>
      </c>
      <c r="H2732" s="7" t="s">
        <v>1253</v>
      </c>
      <c r="I2732" s="7"/>
      <c r="J2732" s="7" t="s">
        <v>5456</v>
      </c>
      <c r="K2732" s="7" t="s">
        <v>5456</v>
      </c>
      <c r="L2732" s="7" t="s">
        <v>19</v>
      </c>
      <c r="M2732" s="8" t="s">
        <v>5463</v>
      </c>
    </row>
    <row r="2733" spans="1:13">
      <c r="A2733" s="1">
        <v>2732</v>
      </c>
      <c r="B2733" s="1" t="str">
        <f t="shared" si="42"/>
        <v>20</v>
      </c>
      <c r="C2733" s="2">
        <v>5620400746</v>
      </c>
      <c r="D2733" s="4" t="s">
        <v>121</v>
      </c>
      <c r="E2733" s="5" t="s">
        <v>535</v>
      </c>
      <c r="F2733" s="6" t="s">
        <v>4749</v>
      </c>
      <c r="G2733" s="7" t="s">
        <v>119</v>
      </c>
      <c r="H2733" s="7" t="s">
        <v>1253</v>
      </c>
      <c r="I2733" s="7"/>
      <c r="J2733" s="7" t="s">
        <v>5455</v>
      </c>
      <c r="K2733" s="7" t="s">
        <v>5455</v>
      </c>
      <c r="L2733" s="7" t="s">
        <v>19</v>
      </c>
      <c r="M2733" s="8" t="s">
        <v>5463</v>
      </c>
    </row>
    <row r="2734" spans="1:13">
      <c r="A2734" s="1">
        <v>2733</v>
      </c>
      <c r="B2734" s="1" t="str">
        <f t="shared" si="42"/>
        <v>20</v>
      </c>
      <c r="C2734" s="2">
        <v>5620400861</v>
      </c>
      <c r="D2734" s="4" t="s">
        <v>120</v>
      </c>
      <c r="E2734" s="5" t="s">
        <v>151</v>
      </c>
      <c r="F2734" s="6" t="s">
        <v>4750</v>
      </c>
      <c r="G2734" s="7" t="s">
        <v>119</v>
      </c>
      <c r="H2734" s="7" t="s">
        <v>1253</v>
      </c>
      <c r="I2734" s="7"/>
      <c r="J2734" s="7" t="s">
        <v>239</v>
      </c>
      <c r="K2734" s="7" t="s">
        <v>239</v>
      </c>
      <c r="L2734" s="7" t="s">
        <v>19</v>
      </c>
      <c r="M2734" s="8" t="s">
        <v>5463</v>
      </c>
    </row>
    <row r="2735" spans="1:13">
      <c r="A2735" s="1">
        <v>2734</v>
      </c>
      <c r="B2735" s="1" t="str">
        <f t="shared" si="42"/>
        <v>20</v>
      </c>
      <c r="C2735" s="2">
        <v>5720400439</v>
      </c>
      <c r="D2735" s="4" t="s">
        <v>120</v>
      </c>
      <c r="E2735" s="5" t="s">
        <v>4751</v>
      </c>
      <c r="F2735" s="6" t="s">
        <v>4752</v>
      </c>
      <c r="G2735" s="7" t="s">
        <v>119</v>
      </c>
      <c r="H2735" s="7" t="s">
        <v>1253</v>
      </c>
      <c r="I2735" s="7"/>
      <c r="J2735" s="7" t="s">
        <v>5455</v>
      </c>
      <c r="K2735" s="7" t="s">
        <v>5455</v>
      </c>
      <c r="L2735" s="7" t="s">
        <v>19</v>
      </c>
      <c r="M2735" s="8" t="s">
        <v>5463</v>
      </c>
    </row>
    <row r="2736" spans="1:13">
      <c r="A2736" s="1">
        <v>2735</v>
      </c>
      <c r="B2736" s="1" t="str">
        <f t="shared" si="42"/>
        <v>20</v>
      </c>
      <c r="C2736" s="2">
        <v>5720400455</v>
      </c>
      <c r="D2736" s="4" t="s">
        <v>121</v>
      </c>
      <c r="E2736" s="5" t="s">
        <v>1145</v>
      </c>
      <c r="F2736" s="6" t="s">
        <v>4753</v>
      </c>
      <c r="G2736" s="7" t="s">
        <v>119</v>
      </c>
      <c r="H2736" s="7" t="s">
        <v>1253</v>
      </c>
      <c r="I2736" s="7"/>
      <c r="J2736" s="7" t="s">
        <v>239</v>
      </c>
      <c r="K2736" s="7" t="s">
        <v>239</v>
      </c>
      <c r="L2736" s="7" t="s">
        <v>19</v>
      </c>
      <c r="M2736" s="8" t="s">
        <v>5463</v>
      </c>
    </row>
    <row r="2737" spans="1:13">
      <c r="A2737" s="1">
        <v>2736</v>
      </c>
      <c r="B2737" s="1" t="str">
        <f t="shared" si="42"/>
        <v>20</v>
      </c>
      <c r="C2737" s="2">
        <v>5720400479</v>
      </c>
      <c r="D2737" s="4" t="s">
        <v>121</v>
      </c>
      <c r="E2737" s="5" t="s">
        <v>818</v>
      </c>
      <c r="F2737" s="6" t="s">
        <v>4754</v>
      </c>
      <c r="G2737" s="7" t="s">
        <v>119</v>
      </c>
      <c r="H2737" s="7" t="s">
        <v>1253</v>
      </c>
      <c r="I2737" s="7"/>
      <c r="J2737" s="7" t="s">
        <v>5455</v>
      </c>
      <c r="K2737" s="7" t="s">
        <v>5455</v>
      </c>
      <c r="L2737" s="7" t="s">
        <v>19</v>
      </c>
      <c r="M2737" s="8" t="s">
        <v>5463</v>
      </c>
    </row>
    <row r="2738" spans="1:13">
      <c r="A2738" s="1">
        <v>2737</v>
      </c>
      <c r="B2738" s="1" t="str">
        <f t="shared" si="42"/>
        <v>20</v>
      </c>
      <c r="C2738" s="2">
        <v>5720400523</v>
      </c>
      <c r="D2738" s="4" t="s">
        <v>120</v>
      </c>
      <c r="E2738" s="5" t="s">
        <v>4755</v>
      </c>
      <c r="F2738" s="6" t="s">
        <v>4756</v>
      </c>
      <c r="G2738" s="7" t="s">
        <v>119</v>
      </c>
      <c r="H2738" s="7" t="s">
        <v>1253</v>
      </c>
      <c r="I2738" s="7"/>
      <c r="J2738" s="7" t="s">
        <v>5455</v>
      </c>
      <c r="K2738" s="7" t="s">
        <v>5455</v>
      </c>
      <c r="L2738" s="7" t="s">
        <v>19</v>
      </c>
      <c r="M2738" s="8" t="s">
        <v>5463</v>
      </c>
    </row>
    <row r="2739" spans="1:13">
      <c r="A2739" s="1">
        <v>2738</v>
      </c>
      <c r="B2739" s="1" t="str">
        <f t="shared" si="42"/>
        <v>20</v>
      </c>
      <c r="C2739" s="2">
        <v>5720400538</v>
      </c>
      <c r="D2739" s="4" t="s">
        <v>120</v>
      </c>
      <c r="E2739" s="5" t="s">
        <v>4757</v>
      </c>
      <c r="F2739" s="6" t="s">
        <v>4758</v>
      </c>
      <c r="G2739" s="7" t="s">
        <v>119</v>
      </c>
      <c r="H2739" s="7" t="s">
        <v>1253</v>
      </c>
      <c r="I2739" s="7"/>
      <c r="J2739" s="7" t="s">
        <v>239</v>
      </c>
      <c r="K2739" s="7" t="s">
        <v>239</v>
      </c>
      <c r="L2739" s="7" t="s">
        <v>19</v>
      </c>
      <c r="M2739" s="8" t="s">
        <v>5463</v>
      </c>
    </row>
    <row r="2740" spans="1:13">
      <c r="A2740" s="1">
        <v>2739</v>
      </c>
      <c r="B2740" s="1" t="str">
        <f t="shared" si="42"/>
        <v>20</v>
      </c>
      <c r="C2740" s="2">
        <v>5720400545</v>
      </c>
      <c r="D2740" s="4" t="s">
        <v>121</v>
      </c>
      <c r="E2740" s="5" t="s">
        <v>437</v>
      </c>
      <c r="F2740" s="6" t="s">
        <v>4759</v>
      </c>
      <c r="G2740" s="7" t="s">
        <v>119</v>
      </c>
      <c r="H2740" s="7" t="s">
        <v>1253</v>
      </c>
      <c r="I2740" s="7"/>
      <c r="J2740" s="7" t="s">
        <v>239</v>
      </c>
      <c r="K2740" s="7" t="s">
        <v>239</v>
      </c>
      <c r="L2740" s="7" t="s">
        <v>19</v>
      </c>
      <c r="M2740" s="8" t="s">
        <v>5463</v>
      </c>
    </row>
    <row r="2741" spans="1:13">
      <c r="A2741" s="1">
        <v>2740</v>
      </c>
      <c r="B2741" s="1" t="str">
        <f t="shared" si="42"/>
        <v>20</v>
      </c>
      <c r="C2741" s="2">
        <v>5720400639</v>
      </c>
      <c r="D2741" s="4" t="s">
        <v>121</v>
      </c>
      <c r="E2741" s="5" t="s">
        <v>4760</v>
      </c>
      <c r="F2741" s="6" t="s">
        <v>4761</v>
      </c>
      <c r="G2741" s="7" t="s">
        <v>119</v>
      </c>
      <c r="H2741" s="7" t="s">
        <v>1253</v>
      </c>
      <c r="I2741" s="7"/>
      <c r="J2741" s="7" t="s">
        <v>239</v>
      </c>
      <c r="K2741" s="7" t="s">
        <v>239</v>
      </c>
      <c r="L2741" s="7" t="s">
        <v>19</v>
      </c>
      <c r="M2741" s="8" t="s">
        <v>5463</v>
      </c>
    </row>
    <row r="2742" spans="1:13">
      <c r="A2742" s="1">
        <v>2741</v>
      </c>
      <c r="B2742" s="1" t="str">
        <f t="shared" si="42"/>
        <v>20</v>
      </c>
      <c r="C2742" s="2">
        <v>5720400646</v>
      </c>
      <c r="D2742" s="4" t="s">
        <v>120</v>
      </c>
      <c r="E2742" s="5" t="s">
        <v>124</v>
      </c>
      <c r="F2742" s="6" t="s">
        <v>4762</v>
      </c>
      <c r="G2742" s="7" t="s">
        <v>119</v>
      </c>
      <c r="H2742" s="7" t="s">
        <v>1253</v>
      </c>
      <c r="I2742" s="7"/>
      <c r="J2742" s="7" t="s">
        <v>5456</v>
      </c>
      <c r="K2742" s="7" t="s">
        <v>5456</v>
      </c>
      <c r="L2742" s="7" t="s">
        <v>19</v>
      </c>
      <c r="M2742" s="8" t="s">
        <v>5463</v>
      </c>
    </row>
    <row r="2743" spans="1:13">
      <c r="A2743" s="1">
        <v>2742</v>
      </c>
      <c r="B2743" s="1" t="str">
        <f t="shared" si="42"/>
        <v>20</v>
      </c>
      <c r="C2743" s="2">
        <v>5720400666</v>
      </c>
      <c r="D2743" s="4" t="s">
        <v>120</v>
      </c>
      <c r="E2743" s="5" t="s">
        <v>676</v>
      </c>
      <c r="F2743" s="6" t="s">
        <v>603</v>
      </c>
      <c r="G2743" s="7" t="s">
        <v>119</v>
      </c>
      <c r="H2743" s="7" t="s">
        <v>1253</v>
      </c>
      <c r="I2743" s="7"/>
      <c r="J2743" s="7" t="s">
        <v>5455</v>
      </c>
      <c r="K2743" s="7" t="s">
        <v>5455</v>
      </c>
      <c r="L2743" s="7" t="s">
        <v>19</v>
      </c>
      <c r="M2743" s="8" t="s">
        <v>5463</v>
      </c>
    </row>
    <row r="2744" spans="1:13">
      <c r="A2744" s="1">
        <v>2743</v>
      </c>
      <c r="B2744" s="1" t="str">
        <f t="shared" si="42"/>
        <v>20</v>
      </c>
      <c r="C2744" s="2">
        <v>5720400758</v>
      </c>
      <c r="D2744" s="4" t="s">
        <v>121</v>
      </c>
      <c r="E2744" s="5" t="s">
        <v>532</v>
      </c>
      <c r="F2744" s="6" t="s">
        <v>4763</v>
      </c>
      <c r="G2744" s="7" t="s">
        <v>119</v>
      </c>
      <c r="H2744" s="7" t="s">
        <v>1253</v>
      </c>
      <c r="I2744" s="7"/>
      <c r="J2744" s="7" t="s">
        <v>5455</v>
      </c>
      <c r="K2744" s="7" t="s">
        <v>5455</v>
      </c>
      <c r="L2744" s="7" t="s">
        <v>19</v>
      </c>
      <c r="M2744" s="8" t="s">
        <v>5463</v>
      </c>
    </row>
    <row r="2745" spans="1:13">
      <c r="A2745" s="1">
        <v>2744</v>
      </c>
      <c r="B2745" s="1" t="str">
        <f t="shared" si="42"/>
        <v>20</v>
      </c>
      <c r="C2745" s="2">
        <v>5720400015</v>
      </c>
      <c r="D2745" s="4" t="s">
        <v>120</v>
      </c>
      <c r="E2745" s="5" t="s">
        <v>1197</v>
      </c>
      <c r="F2745" s="6" t="s">
        <v>4764</v>
      </c>
      <c r="G2745" s="7" t="s">
        <v>119</v>
      </c>
      <c r="H2745" s="7" t="s">
        <v>1253</v>
      </c>
      <c r="I2745" s="7"/>
      <c r="J2745" s="7" t="s">
        <v>5455</v>
      </c>
      <c r="K2745" s="7" t="s">
        <v>5455</v>
      </c>
      <c r="L2745" s="7" t="s">
        <v>19</v>
      </c>
      <c r="M2745" s="8" t="s">
        <v>5463</v>
      </c>
    </row>
    <row r="2746" spans="1:13">
      <c r="A2746" s="1">
        <v>2745</v>
      </c>
      <c r="B2746" s="1" t="str">
        <f t="shared" si="42"/>
        <v>20</v>
      </c>
      <c r="C2746" s="2">
        <v>5720400028</v>
      </c>
      <c r="D2746" s="4" t="s">
        <v>121</v>
      </c>
      <c r="E2746" s="5" t="s">
        <v>686</v>
      </c>
      <c r="F2746" s="6" t="s">
        <v>4765</v>
      </c>
      <c r="G2746" s="7" t="s">
        <v>119</v>
      </c>
      <c r="H2746" s="7" t="s">
        <v>1253</v>
      </c>
      <c r="I2746" s="7"/>
      <c r="J2746" s="7" t="s">
        <v>239</v>
      </c>
      <c r="K2746" s="7" t="s">
        <v>239</v>
      </c>
      <c r="L2746" s="7" t="s">
        <v>19</v>
      </c>
      <c r="M2746" s="8" t="s">
        <v>5463</v>
      </c>
    </row>
    <row r="2747" spans="1:13">
      <c r="A2747" s="1">
        <v>2746</v>
      </c>
      <c r="B2747" s="1" t="str">
        <f t="shared" si="42"/>
        <v>20</v>
      </c>
      <c r="C2747" s="2">
        <v>5720400040</v>
      </c>
      <c r="D2747" s="4" t="s">
        <v>121</v>
      </c>
      <c r="E2747" s="5" t="s">
        <v>4766</v>
      </c>
      <c r="F2747" s="6" t="s">
        <v>4767</v>
      </c>
      <c r="G2747" s="7" t="s">
        <v>119</v>
      </c>
      <c r="H2747" s="7" t="s">
        <v>1253</v>
      </c>
      <c r="I2747" s="7"/>
      <c r="J2747" s="7" t="s">
        <v>239</v>
      </c>
      <c r="K2747" s="7" t="s">
        <v>239</v>
      </c>
      <c r="L2747" s="7" t="s">
        <v>19</v>
      </c>
      <c r="M2747" s="8" t="s">
        <v>5463</v>
      </c>
    </row>
    <row r="2748" spans="1:13">
      <c r="A2748" s="1">
        <v>2747</v>
      </c>
      <c r="B2748" s="1" t="str">
        <f t="shared" si="42"/>
        <v>20</v>
      </c>
      <c r="C2748" s="2">
        <v>5720400059</v>
      </c>
      <c r="D2748" s="4" t="s">
        <v>120</v>
      </c>
      <c r="E2748" s="5" t="s">
        <v>1073</v>
      </c>
      <c r="F2748" s="6" t="s">
        <v>4768</v>
      </c>
      <c r="G2748" s="7" t="s">
        <v>119</v>
      </c>
      <c r="H2748" s="7" t="s">
        <v>1253</v>
      </c>
      <c r="I2748" s="7"/>
      <c r="J2748" s="7" t="s">
        <v>5456</v>
      </c>
      <c r="K2748" s="7" t="s">
        <v>5456</v>
      </c>
      <c r="L2748" s="7" t="s">
        <v>19</v>
      </c>
      <c r="M2748" s="8" t="s">
        <v>5463</v>
      </c>
    </row>
    <row r="2749" spans="1:13">
      <c r="A2749" s="1">
        <v>2748</v>
      </c>
      <c r="B2749" s="1" t="str">
        <f t="shared" si="42"/>
        <v>20</v>
      </c>
      <c r="C2749" s="2">
        <v>5720400141</v>
      </c>
      <c r="D2749" s="4" t="s">
        <v>121</v>
      </c>
      <c r="E2749" s="5" t="s">
        <v>642</v>
      </c>
      <c r="F2749" s="6" t="s">
        <v>4769</v>
      </c>
      <c r="G2749" s="7" t="s">
        <v>119</v>
      </c>
      <c r="H2749" s="7" t="s">
        <v>1253</v>
      </c>
      <c r="I2749" s="7"/>
      <c r="J2749" s="7" t="s">
        <v>5455</v>
      </c>
      <c r="K2749" s="7" t="s">
        <v>5455</v>
      </c>
      <c r="L2749" s="7" t="s">
        <v>19</v>
      </c>
      <c r="M2749" s="8" t="s">
        <v>5463</v>
      </c>
    </row>
    <row r="2750" spans="1:13">
      <c r="A2750" s="1">
        <v>2749</v>
      </c>
      <c r="B2750" s="1" t="str">
        <f t="shared" si="42"/>
        <v>20</v>
      </c>
      <c r="C2750" s="2">
        <v>5720400161</v>
      </c>
      <c r="D2750" s="4" t="s">
        <v>121</v>
      </c>
      <c r="E2750" s="5" t="s">
        <v>4770</v>
      </c>
      <c r="F2750" s="6" t="s">
        <v>4771</v>
      </c>
      <c r="G2750" s="7" t="s">
        <v>119</v>
      </c>
      <c r="H2750" s="7" t="s">
        <v>1253</v>
      </c>
      <c r="I2750" s="7"/>
      <c r="J2750" s="7" t="s">
        <v>5456</v>
      </c>
      <c r="K2750" s="7" t="s">
        <v>5456</v>
      </c>
      <c r="L2750" s="7" t="s">
        <v>19</v>
      </c>
      <c r="M2750" s="8" t="s">
        <v>5463</v>
      </c>
    </row>
    <row r="2751" spans="1:13">
      <c r="A2751" s="1">
        <v>2750</v>
      </c>
      <c r="B2751" s="1" t="str">
        <f t="shared" si="42"/>
        <v>20</v>
      </c>
      <c r="C2751" s="2">
        <v>5720400219</v>
      </c>
      <c r="D2751" s="4" t="s">
        <v>121</v>
      </c>
      <c r="E2751" s="5" t="s">
        <v>4772</v>
      </c>
      <c r="F2751" s="6" t="s">
        <v>4773</v>
      </c>
      <c r="G2751" s="7" t="s">
        <v>119</v>
      </c>
      <c r="H2751" s="7" t="s">
        <v>1253</v>
      </c>
      <c r="I2751" s="7"/>
      <c r="J2751" s="7" t="s">
        <v>5455</v>
      </c>
      <c r="K2751" s="7" t="s">
        <v>5455</v>
      </c>
      <c r="L2751" s="7" t="s">
        <v>19</v>
      </c>
      <c r="M2751" s="8" t="s">
        <v>5463</v>
      </c>
    </row>
    <row r="2752" spans="1:13">
      <c r="A2752" s="1">
        <v>2751</v>
      </c>
      <c r="B2752" s="1" t="str">
        <f t="shared" si="42"/>
        <v>20</v>
      </c>
      <c r="C2752" s="2">
        <v>5720400222</v>
      </c>
      <c r="D2752" s="4" t="s">
        <v>121</v>
      </c>
      <c r="E2752" s="5" t="s">
        <v>4774</v>
      </c>
      <c r="F2752" s="6" t="s">
        <v>4775</v>
      </c>
      <c r="G2752" s="7" t="s">
        <v>119</v>
      </c>
      <c r="H2752" s="7" t="s">
        <v>1253</v>
      </c>
      <c r="I2752" s="7"/>
      <c r="J2752" s="7" t="s">
        <v>239</v>
      </c>
      <c r="K2752" s="7" t="s">
        <v>239</v>
      </c>
      <c r="L2752" s="7" t="s">
        <v>19</v>
      </c>
      <c r="M2752" s="8" t="s">
        <v>5463</v>
      </c>
    </row>
    <row r="2753" spans="1:13">
      <c r="A2753" s="1">
        <v>2752</v>
      </c>
      <c r="B2753" s="1" t="str">
        <f t="shared" si="42"/>
        <v>20</v>
      </c>
      <c r="C2753" s="2">
        <v>5720400253</v>
      </c>
      <c r="D2753" s="4" t="s">
        <v>121</v>
      </c>
      <c r="E2753" s="5" t="s">
        <v>646</v>
      </c>
      <c r="F2753" s="6" t="s">
        <v>4776</v>
      </c>
      <c r="G2753" s="7" t="s">
        <v>119</v>
      </c>
      <c r="H2753" s="7" t="s">
        <v>1253</v>
      </c>
      <c r="I2753" s="7"/>
      <c r="J2753" s="7" t="s">
        <v>5455</v>
      </c>
      <c r="K2753" s="7" t="s">
        <v>5455</v>
      </c>
      <c r="L2753" s="7" t="s">
        <v>19</v>
      </c>
      <c r="M2753" s="8" t="s">
        <v>5463</v>
      </c>
    </row>
    <row r="2754" spans="1:13">
      <c r="A2754" s="1">
        <v>2753</v>
      </c>
      <c r="B2754" s="1" t="str">
        <f t="shared" si="42"/>
        <v>20</v>
      </c>
      <c r="C2754" s="2">
        <v>5720400264</v>
      </c>
      <c r="D2754" s="4" t="s">
        <v>121</v>
      </c>
      <c r="E2754" s="5" t="s">
        <v>4777</v>
      </c>
      <c r="F2754" s="6" t="s">
        <v>4778</v>
      </c>
      <c r="G2754" s="7" t="s">
        <v>119</v>
      </c>
      <c r="H2754" s="7" t="s">
        <v>1253</v>
      </c>
      <c r="I2754" s="7"/>
      <c r="J2754" s="7" t="s">
        <v>5455</v>
      </c>
      <c r="K2754" s="7" t="s">
        <v>5455</v>
      </c>
      <c r="L2754" s="7" t="s">
        <v>19</v>
      </c>
      <c r="M2754" s="8" t="s">
        <v>5463</v>
      </c>
    </row>
    <row r="2755" spans="1:13">
      <c r="A2755" s="1">
        <v>2754</v>
      </c>
      <c r="B2755" s="1" t="str">
        <f t="shared" ref="B2755:B2818" si="43">MID(C2755,3,2)</f>
        <v>20</v>
      </c>
      <c r="C2755" s="2">
        <v>5720400349</v>
      </c>
      <c r="D2755" s="4" t="s">
        <v>121</v>
      </c>
      <c r="E2755" s="5" t="s">
        <v>4779</v>
      </c>
      <c r="F2755" s="6" t="s">
        <v>4780</v>
      </c>
      <c r="G2755" s="7" t="s">
        <v>119</v>
      </c>
      <c r="H2755" s="7" t="s">
        <v>1253</v>
      </c>
      <c r="I2755" s="7"/>
      <c r="J2755" s="7" t="s">
        <v>5455</v>
      </c>
      <c r="K2755" s="7" t="s">
        <v>5455</v>
      </c>
      <c r="L2755" s="7" t="s">
        <v>19</v>
      </c>
      <c r="M2755" s="8" t="s">
        <v>5463</v>
      </c>
    </row>
    <row r="2756" spans="1:13">
      <c r="A2756" s="1">
        <v>2755</v>
      </c>
      <c r="B2756" s="1" t="str">
        <f t="shared" si="43"/>
        <v>20</v>
      </c>
      <c r="C2756" s="2">
        <v>5720400394</v>
      </c>
      <c r="D2756" s="4" t="s">
        <v>121</v>
      </c>
      <c r="E2756" s="5" t="s">
        <v>545</v>
      </c>
      <c r="F2756" s="6" t="s">
        <v>449</v>
      </c>
      <c r="G2756" s="7" t="s">
        <v>119</v>
      </c>
      <c r="H2756" s="7" t="s">
        <v>1253</v>
      </c>
      <c r="I2756" s="7"/>
      <c r="J2756" s="7" t="s">
        <v>5455</v>
      </c>
      <c r="K2756" s="7" t="s">
        <v>5455</v>
      </c>
      <c r="L2756" s="7" t="s">
        <v>19</v>
      </c>
      <c r="M2756" s="8" t="s">
        <v>5463</v>
      </c>
    </row>
    <row r="2757" spans="1:13">
      <c r="A2757" s="1">
        <v>2756</v>
      </c>
      <c r="B2757" s="1" t="str">
        <f t="shared" si="43"/>
        <v>20</v>
      </c>
      <c r="C2757" s="2">
        <v>5720400411</v>
      </c>
      <c r="D2757" s="4" t="s">
        <v>120</v>
      </c>
      <c r="E2757" s="5" t="s">
        <v>161</v>
      </c>
      <c r="F2757" s="6" t="s">
        <v>4781</v>
      </c>
      <c r="G2757" s="7" t="s">
        <v>119</v>
      </c>
      <c r="H2757" s="7" t="s">
        <v>1253</v>
      </c>
      <c r="I2757" s="7"/>
      <c r="J2757" s="7" t="s">
        <v>239</v>
      </c>
      <c r="K2757" s="7" t="s">
        <v>239</v>
      </c>
      <c r="L2757" s="7" t="s">
        <v>19</v>
      </c>
      <c r="M2757" s="8" t="s">
        <v>5463</v>
      </c>
    </row>
    <row r="2758" spans="1:13">
      <c r="A2758" s="1">
        <v>2757</v>
      </c>
      <c r="B2758" s="1" t="str">
        <f t="shared" si="43"/>
        <v>20</v>
      </c>
      <c r="C2758" s="2">
        <v>5520400125</v>
      </c>
      <c r="D2758" s="4" t="s">
        <v>121</v>
      </c>
      <c r="E2758" s="5" t="s">
        <v>4782</v>
      </c>
      <c r="F2758" s="6" t="s">
        <v>4783</v>
      </c>
      <c r="G2758" s="7" t="s">
        <v>119</v>
      </c>
      <c r="H2758" s="7" t="s">
        <v>1253</v>
      </c>
      <c r="I2758" s="7"/>
      <c r="J2758" s="7" t="s">
        <v>239</v>
      </c>
      <c r="K2758" s="7" t="s">
        <v>239</v>
      </c>
      <c r="L2758" s="7" t="s">
        <v>19</v>
      </c>
      <c r="M2758" s="8" t="s">
        <v>5463</v>
      </c>
    </row>
    <row r="2759" spans="1:13">
      <c r="A2759" s="1">
        <v>2758</v>
      </c>
      <c r="B2759" s="1" t="str">
        <f t="shared" si="43"/>
        <v>20</v>
      </c>
      <c r="C2759" s="2">
        <v>5720400150</v>
      </c>
      <c r="D2759" s="4" t="s">
        <v>121</v>
      </c>
      <c r="E2759" s="5" t="s">
        <v>280</v>
      </c>
      <c r="F2759" s="6" t="s">
        <v>4784</v>
      </c>
      <c r="G2759" s="7" t="s">
        <v>119</v>
      </c>
      <c r="H2759" s="7" t="s">
        <v>1253</v>
      </c>
      <c r="I2759" s="7"/>
      <c r="J2759" s="7" t="s">
        <v>5455</v>
      </c>
      <c r="K2759" s="7" t="s">
        <v>5455</v>
      </c>
      <c r="L2759" s="7" t="s">
        <v>19</v>
      </c>
      <c r="M2759" s="8" t="s">
        <v>5463</v>
      </c>
    </row>
    <row r="2760" spans="1:13">
      <c r="A2760" s="1">
        <v>2759</v>
      </c>
      <c r="B2760" s="1" t="str">
        <f t="shared" si="43"/>
        <v>20</v>
      </c>
      <c r="C2760" s="2">
        <v>5620400841</v>
      </c>
      <c r="D2760" s="4" t="s">
        <v>121</v>
      </c>
      <c r="E2760" s="5" t="s">
        <v>4785</v>
      </c>
      <c r="F2760" s="6" t="s">
        <v>921</v>
      </c>
      <c r="G2760" s="7" t="s">
        <v>119</v>
      </c>
      <c r="H2760" s="7" t="s">
        <v>1253</v>
      </c>
      <c r="I2760" s="7"/>
      <c r="J2760" s="7" t="s">
        <v>5456</v>
      </c>
      <c r="K2760" s="7" t="s">
        <v>5456</v>
      </c>
      <c r="L2760" s="7" t="s">
        <v>19</v>
      </c>
      <c r="M2760" s="8" t="s">
        <v>5463</v>
      </c>
    </row>
    <row r="2761" spans="1:13">
      <c r="A2761" s="1">
        <v>2760</v>
      </c>
      <c r="B2761" s="1" t="str">
        <f t="shared" si="43"/>
        <v>20</v>
      </c>
      <c r="C2761" s="2">
        <v>5720400684</v>
      </c>
      <c r="D2761" s="4" t="s">
        <v>120</v>
      </c>
      <c r="E2761" s="5" t="s">
        <v>4786</v>
      </c>
      <c r="F2761" s="6" t="s">
        <v>4787</v>
      </c>
      <c r="G2761" s="7" t="s">
        <v>119</v>
      </c>
      <c r="H2761" s="7" t="s">
        <v>1253</v>
      </c>
      <c r="I2761" s="7"/>
      <c r="J2761" s="7" t="s">
        <v>5455</v>
      </c>
      <c r="K2761" s="7" t="s">
        <v>5455</v>
      </c>
      <c r="L2761" s="7" t="s">
        <v>19</v>
      </c>
      <c r="M2761" s="8" t="s">
        <v>5463</v>
      </c>
    </row>
    <row r="2762" spans="1:13">
      <c r="A2762" s="1">
        <v>2761</v>
      </c>
      <c r="B2762" s="1" t="str">
        <f t="shared" si="43"/>
        <v>20</v>
      </c>
      <c r="C2762" s="2">
        <v>5720400769</v>
      </c>
      <c r="D2762" s="4" t="s">
        <v>121</v>
      </c>
      <c r="E2762" s="5" t="s">
        <v>4788</v>
      </c>
      <c r="F2762" s="6" t="s">
        <v>4789</v>
      </c>
      <c r="G2762" s="7" t="s">
        <v>119</v>
      </c>
      <c r="H2762" s="7" t="s">
        <v>1253</v>
      </c>
      <c r="I2762" s="7"/>
      <c r="J2762" s="7" t="s">
        <v>239</v>
      </c>
      <c r="K2762" s="7" t="s">
        <v>239</v>
      </c>
      <c r="L2762" s="7" t="s">
        <v>19</v>
      </c>
      <c r="M2762" s="8" t="s">
        <v>5463</v>
      </c>
    </row>
    <row r="2763" spans="1:13">
      <c r="A2763" s="1">
        <v>2762</v>
      </c>
      <c r="B2763" s="1" t="str">
        <f t="shared" si="43"/>
        <v>20</v>
      </c>
      <c r="C2763" s="2">
        <v>5520401880</v>
      </c>
      <c r="D2763" s="4" t="s">
        <v>120</v>
      </c>
      <c r="E2763" s="5" t="s">
        <v>589</v>
      </c>
      <c r="F2763" s="6" t="s">
        <v>4790</v>
      </c>
      <c r="G2763" s="7" t="s">
        <v>119</v>
      </c>
      <c r="H2763" s="7" t="s">
        <v>1253</v>
      </c>
      <c r="I2763" s="7"/>
      <c r="J2763" s="7" t="s">
        <v>5456</v>
      </c>
      <c r="K2763" s="7" t="s">
        <v>5456</v>
      </c>
      <c r="L2763" s="7" t="s">
        <v>19</v>
      </c>
      <c r="M2763" s="8" t="s">
        <v>5463</v>
      </c>
    </row>
    <row r="2764" spans="1:13">
      <c r="A2764" s="1">
        <v>2763</v>
      </c>
      <c r="B2764" s="1" t="str">
        <f t="shared" si="43"/>
        <v>20</v>
      </c>
      <c r="C2764" s="2">
        <v>5720400277</v>
      </c>
      <c r="D2764" s="4" t="s">
        <v>121</v>
      </c>
      <c r="E2764" s="5" t="s">
        <v>810</v>
      </c>
      <c r="F2764" s="6" t="s">
        <v>538</v>
      </c>
      <c r="G2764" s="7" t="s">
        <v>119</v>
      </c>
      <c r="H2764" s="7" t="s">
        <v>1253</v>
      </c>
      <c r="I2764" s="7"/>
      <c r="J2764" s="7" t="s">
        <v>239</v>
      </c>
      <c r="K2764" s="7" t="s">
        <v>239</v>
      </c>
      <c r="L2764" s="7" t="s">
        <v>19</v>
      </c>
      <c r="M2764" s="8" t="s">
        <v>5463</v>
      </c>
    </row>
    <row r="2765" spans="1:13">
      <c r="A2765" s="1">
        <v>2764</v>
      </c>
      <c r="B2765" s="1" t="str">
        <f t="shared" si="43"/>
        <v>20</v>
      </c>
      <c r="C2765" s="2">
        <v>5720400134</v>
      </c>
      <c r="D2765" s="4" t="s">
        <v>121</v>
      </c>
      <c r="E2765" s="5" t="s">
        <v>4791</v>
      </c>
      <c r="F2765" s="6" t="s">
        <v>4792</v>
      </c>
      <c r="G2765" s="7" t="s">
        <v>119</v>
      </c>
      <c r="H2765" s="7" t="s">
        <v>1253</v>
      </c>
      <c r="I2765" s="7"/>
      <c r="J2765" s="7" t="s">
        <v>239</v>
      </c>
      <c r="K2765" s="7" t="s">
        <v>239</v>
      </c>
      <c r="L2765" s="7" t="s">
        <v>19</v>
      </c>
      <c r="M2765" s="8" t="s">
        <v>5463</v>
      </c>
    </row>
    <row r="2766" spans="1:13">
      <c r="A2766" s="1">
        <v>2765</v>
      </c>
      <c r="B2766" s="1" t="str">
        <f t="shared" si="43"/>
        <v>20</v>
      </c>
      <c r="C2766" s="2">
        <v>5720400565</v>
      </c>
      <c r="D2766" s="4" t="s">
        <v>120</v>
      </c>
      <c r="E2766" s="5" t="s">
        <v>151</v>
      </c>
      <c r="F2766" s="6" t="s">
        <v>4793</v>
      </c>
      <c r="G2766" s="7" t="s">
        <v>119</v>
      </c>
      <c r="H2766" s="7" t="s">
        <v>1253</v>
      </c>
      <c r="I2766" s="7"/>
      <c r="J2766" s="7" t="s">
        <v>5455</v>
      </c>
      <c r="K2766" s="7" t="s">
        <v>5455</v>
      </c>
      <c r="L2766" s="7" t="s">
        <v>19</v>
      </c>
      <c r="M2766" s="8" t="s">
        <v>5463</v>
      </c>
    </row>
    <row r="2767" spans="1:13">
      <c r="A2767" s="1">
        <v>2766</v>
      </c>
      <c r="B2767" s="1" t="str">
        <f t="shared" si="43"/>
        <v>20</v>
      </c>
      <c r="C2767" s="2">
        <v>5720400509</v>
      </c>
      <c r="D2767" s="4" t="s">
        <v>121</v>
      </c>
      <c r="E2767" s="5" t="s">
        <v>692</v>
      </c>
      <c r="F2767" s="6" t="s">
        <v>4794</v>
      </c>
      <c r="G2767" s="7" t="s">
        <v>119</v>
      </c>
      <c r="H2767" s="7" t="s">
        <v>1253</v>
      </c>
      <c r="I2767" s="7"/>
      <c r="J2767" s="7" t="s">
        <v>5456</v>
      </c>
      <c r="K2767" s="7" t="s">
        <v>5456</v>
      </c>
      <c r="L2767" s="7" t="s">
        <v>19</v>
      </c>
      <c r="M2767" s="8" t="s">
        <v>5463</v>
      </c>
    </row>
    <row r="2768" spans="1:13">
      <c r="A2768" s="1">
        <v>2767</v>
      </c>
      <c r="B2768" s="1" t="str">
        <f t="shared" si="43"/>
        <v>20</v>
      </c>
      <c r="C2768" s="2">
        <v>5620400850</v>
      </c>
      <c r="D2768" s="4" t="s">
        <v>120</v>
      </c>
      <c r="E2768" s="5" t="s">
        <v>4795</v>
      </c>
      <c r="F2768" s="6" t="s">
        <v>4796</v>
      </c>
      <c r="G2768" s="7" t="s">
        <v>119</v>
      </c>
      <c r="H2768" s="7" t="s">
        <v>1253</v>
      </c>
      <c r="I2768" s="7"/>
      <c r="J2768" s="7" t="s">
        <v>5455</v>
      </c>
      <c r="K2768" s="7" t="s">
        <v>5455</v>
      </c>
      <c r="L2768" s="7" t="s">
        <v>19</v>
      </c>
      <c r="M2768" s="8" t="s">
        <v>5463</v>
      </c>
    </row>
    <row r="2769" spans="1:13">
      <c r="A2769" s="1">
        <v>2768</v>
      </c>
      <c r="B2769" s="1" t="str">
        <f t="shared" si="43"/>
        <v>20</v>
      </c>
      <c r="C2769" s="2">
        <v>5620400126</v>
      </c>
      <c r="D2769" s="4" t="s">
        <v>121</v>
      </c>
      <c r="E2769" s="5" t="s">
        <v>354</v>
      </c>
      <c r="F2769" s="6" t="s">
        <v>4797</v>
      </c>
      <c r="G2769" s="7" t="s">
        <v>119</v>
      </c>
      <c r="H2769" s="7" t="s">
        <v>1253</v>
      </c>
      <c r="I2769" s="7"/>
      <c r="J2769" s="7" t="s">
        <v>5456</v>
      </c>
      <c r="K2769" s="7" t="s">
        <v>5456</v>
      </c>
      <c r="L2769" s="7" t="s">
        <v>19</v>
      </c>
      <c r="M2769" s="8" t="s">
        <v>5463</v>
      </c>
    </row>
    <row r="2770" spans="1:13">
      <c r="A2770" s="1">
        <v>2769</v>
      </c>
      <c r="B2770" s="1" t="str">
        <f t="shared" si="43"/>
        <v>20</v>
      </c>
      <c r="C2770" s="2">
        <v>5620400520</v>
      </c>
      <c r="D2770" s="4" t="s">
        <v>120</v>
      </c>
      <c r="E2770" s="5" t="s">
        <v>4187</v>
      </c>
      <c r="F2770" s="6" t="s">
        <v>518</v>
      </c>
      <c r="G2770" s="7" t="s">
        <v>119</v>
      </c>
      <c r="H2770" s="7" t="s">
        <v>1253</v>
      </c>
      <c r="I2770" s="7"/>
      <c r="J2770" s="7" t="s">
        <v>239</v>
      </c>
      <c r="K2770" s="7" t="s">
        <v>239</v>
      </c>
      <c r="L2770" s="7" t="s">
        <v>19</v>
      </c>
      <c r="M2770" s="8" t="s">
        <v>5463</v>
      </c>
    </row>
    <row r="2771" spans="1:13">
      <c r="A2771" s="1">
        <v>2770</v>
      </c>
      <c r="B2771" s="1" t="str">
        <f t="shared" si="43"/>
        <v>20</v>
      </c>
      <c r="C2771" s="2">
        <v>5720400655</v>
      </c>
      <c r="D2771" s="4" t="s">
        <v>120</v>
      </c>
      <c r="E2771" s="5" t="s">
        <v>864</v>
      </c>
      <c r="F2771" s="6" t="s">
        <v>4798</v>
      </c>
      <c r="G2771" s="7" t="s">
        <v>119</v>
      </c>
      <c r="H2771" s="7" t="s">
        <v>1253</v>
      </c>
      <c r="I2771" s="7"/>
      <c r="J2771" s="7" t="s">
        <v>239</v>
      </c>
      <c r="K2771" s="7" t="s">
        <v>239</v>
      </c>
      <c r="L2771" s="7" t="s">
        <v>19</v>
      </c>
      <c r="M2771" s="8" t="s">
        <v>5463</v>
      </c>
    </row>
    <row r="2772" spans="1:13">
      <c r="A2772" s="1">
        <v>2771</v>
      </c>
      <c r="B2772" s="1" t="str">
        <f t="shared" si="43"/>
        <v>20</v>
      </c>
      <c r="C2772" s="2">
        <v>5620400779</v>
      </c>
      <c r="D2772" s="4" t="s">
        <v>120</v>
      </c>
      <c r="E2772" s="5" t="s">
        <v>459</v>
      </c>
      <c r="F2772" s="6" t="s">
        <v>553</v>
      </c>
      <c r="G2772" s="7" t="s">
        <v>119</v>
      </c>
      <c r="H2772" s="7" t="s">
        <v>1253</v>
      </c>
      <c r="I2772" s="7"/>
      <c r="J2772" s="7" t="s">
        <v>239</v>
      </c>
      <c r="K2772" s="7" t="s">
        <v>239</v>
      </c>
      <c r="L2772" s="7" t="s">
        <v>19</v>
      </c>
      <c r="M2772" s="8" t="s">
        <v>5463</v>
      </c>
    </row>
    <row r="2773" spans="1:13">
      <c r="A2773" s="1">
        <v>2772</v>
      </c>
      <c r="B2773" s="1" t="str">
        <f t="shared" si="43"/>
        <v>20</v>
      </c>
      <c r="C2773" s="2">
        <v>5620400755</v>
      </c>
      <c r="D2773" s="4" t="s">
        <v>120</v>
      </c>
      <c r="E2773" s="5" t="s">
        <v>4799</v>
      </c>
      <c r="F2773" s="6" t="s">
        <v>4800</v>
      </c>
      <c r="G2773" s="7" t="s">
        <v>119</v>
      </c>
      <c r="H2773" s="7" t="s">
        <v>1253</v>
      </c>
      <c r="I2773" s="7"/>
      <c r="J2773" s="7" t="s">
        <v>5455</v>
      </c>
      <c r="K2773" s="7" t="s">
        <v>5455</v>
      </c>
      <c r="L2773" s="7" t="s">
        <v>19</v>
      </c>
      <c r="M2773" s="8" t="s">
        <v>5463</v>
      </c>
    </row>
    <row r="2774" spans="1:13">
      <c r="A2774" s="1">
        <v>2773</v>
      </c>
      <c r="B2774" s="1" t="str">
        <f t="shared" si="43"/>
        <v>20</v>
      </c>
      <c r="C2774" s="2">
        <v>5720400749</v>
      </c>
      <c r="D2774" s="4" t="s">
        <v>120</v>
      </c>
      <c r="E2774" s="5" t="s">
        <v>270</v>
      </c>
      <c r="F2774" s="6" t="s">
        <v>4801</v>
      </c>
      <c r="G2774" s="7" t="s">
        <v>119</v>
      </c>
      <c r="H2774" s="7" t="s">
        <v>1253</v>
      </c>
      <c r="I2774" s="7"/>
      <c r="J2774" s="7" t="s">
        <v>239</v>
      </c>
      <c r="K2774" s="7" t="s">
        <v>239</v>
      </c>
      <c r="L2774" s="7" t="s">
        <v>19</v>
      </c>
      <c r="M2774" s="8" t="s">
        <v>5463</v>
      </c>
    </row>
    <row r="2775" spans="1:13">
      <c r="A2775" s="1">
        <v>2774</v>
      </c>
      <c r="B2775" s="1" t="str">
        <f t="shared" si="43"/>
        <v>20</v>
      </c>
      <c r="C2775" s="2">
        <v>5620400652</v>
      </c>
      <c r="D2775" s="4" t="s">
        <v>120</v>
      </c>
      <c r="E2775" s="5" t="s">
        <v>223</v>
      </c>
      <c r="F2775" s="6" t="s">
        <v>4802</v>
      </c>
      <c r="G2775" s="7" t="s">
        <v>119</v>
      </c>
      <c r="H2775" s="7" t="s">
        <v>1253</v>
      </c>
      <c r="I2775" s="7"/>
      <c r="J2775" s="7" t="s">
        <v>5455</v>
      </c>
      <c r="K2775" s="7" t="s">
        <v>5455</v>
      </c>
      <c r="L2775" s="7" t="s">
        <v>19</v>
      </c>
      <c r="M2775" s="8" t="s">
        <v>5463</v>
      </c>
    </row>
    <row r="2776" spans="1:13">
      <c r="A2776" s="1">
        <v>2775</v>
      </c>
      <c r="B2776" s="1" t="str">
        <f t="shared" si="43"/>
        <v>20</v>
      </c>
      <c r="C2776" s="2">
        <v>5720400327</v>
      </c>
      <c r="D2776" s="4" t="s">
        <v>120</v>
      </c>
      <c r="E2776" s="5" t="s">
        <v>180</v>
      </c>
      <c r="F2776" s="6" t="s">
        <v>299</v>
      </c>
      <c r="G2776" s="7" t="s">
        <v>119</v>
      </c>
      <c r="H2776" s="7" t="s">
        <v>1253</v>
      </c>
      <c r="I2776" s="7"/>
      <c r="J2776" s="7" t="s">
        <v>239</v>
      </c>
      <c r="K2776" s="7" t="s">
        <v>239</v>
      </c>
      <c r="L2776" s="7" t="s">
        <v>19</v>
      </c>
      <c r="M2776" s="8" t="s">
        <v>5463</v>
      </c>
    </row>
    <row r="2777" spans="1:13">
      <c r="A2777" s="1">
        <v>2776</v>
      </c>
      <c r="B2777" s="1" t="str">
        <f t="shared" si="43"/>
        <v>20</v>
      </c>
      <c r="C2777" s="2">
        <v>5620400250</v>
      </c>
      <c r="D2777" s="4" t="s">
        <v>120</v>
      </c>
      <c r="E2777" s="5" t="s">
        <v>2866</v>
      </c>
      <c r="F2777" s="6" t="s">
        <v>4803</v>
      </c>
      <c r="G2777" s="7" t="s">
        <v>119</v>
      </c>
      <c r="H2777" s="7" t="s">
        <v>1253</v>
      </c>
      <c r="I2777" s="7"/>
      <c r="J2777" s="7" t="s">
        <v>5456</v>
      </c>
      <c r="K2777" s="7" t="s">
        <v>5456</v>
      </c>
      <c r="L2777" s="7" t="s">
        <v>19</v>
      </c>
      <c r="M2777" s="8" t="s">
        <v>5463</v>
      </c>
    </row>
    <row r="2778" spans="1:13">
      <c r="A2778" s="1">
        <v>2777</v>
      </c>
      <c r="B2778" s="1" t="str">
        <f t="shared" si="43"/>
        <v>20</v>
      </c>
      <c r="C2778" s="2">
        <v>5620400681</v>
      </c>
      <c r="D2778" s="4" t="s">
        <v>121</v>
      </c>
      <c r="E2778" s="5" t="s">
        <v>4804</v>
      </c>
      <c r="F2778" s="6" t="s">
        <v>4805</v>
      </c>
      <c r="G2778" s="7" t="s">
        <v>119</v>
      </c>
      <c r="H2778" s="7" t="s">
        <v>1253</v>
      </c>
      <c r="I2778" s="7"/>
      <c r="J2778" s="7" t="s">
        <v>5456</v>
      </c>
      <c r="K2778" s="7" t="s">
        <v>5456</v>
      </c>
      <c r="L2778" s="7" t="s">
        <v>19</v>
      </c>
      <c r="M2778" s="8" t="s">
        <v>5463</v>
      </c>
    </row>
    <row r="2779" spans="1:13">
      <c r="A2779" s="1">
        <v>2778</v>
      </c>
      <c r="B2779" s="1" t="str">
        <f t="shared" si="43"/>
        <v>20</v>
      </c>
      <c r="C2779" s="2">
        <v>5620400289</v>
      </c>
      <c r="D2779" s="4" t="s">
        <v>120</v>
      </c>
      <c r="E2779" s="5" t="s">
        <v>4806</v>
      </c>
      <c r="F2779" s="6" t="s">
        <v>4807</v>
      </c>
      <c r="G2779" s="7" t="s">
        <v>119</v>
      </c>
      <c r="H2779" s="7" t="s">
        <v>1253</v>
      </c>
      <c r="I2779" s="7"/>
      <c r="J2779" s="7" t="s">
        <v>5456</v>
      </c>
      <c r="K2779" s="7" t="s">
        <v>5456</v>
      </c>
      <c r="L2779" s="7" t="s">
        <v>19</v>
      </c>
      <c r="M2779" s="8" t="s">
        <v>5463</v>
      </c>
    </row>
    <row r="2780" spans="1:13">
      <c r="A2780" s="1">
        <v>2779</v>
      </c>
      <c r="B2780" s="1" t="str">
        <f t="shared" si="43"/>
        <v>20</v>
      </c>
      <c r="C2780" s="2">
        <v>5720400095</v>
      </c>
      <c r="D2780" s="4" t="s">
        <v>121</v>
      </c>
      <c r="E2780" s="5" t="s">
        <v>313</v>
      </c>
      <c r="F2780" s="6" t="s">
        <v>4808</v>
      </c>
      <c r="G2780" s="7" t="s">
        <v>119</v>
      </c>
      <c r="H2780" s="7" t="s">
        <v>1253</v>
      </c>
      <c r="I2780" s="7"/>
      <c r="J2780" s="7" t="s">
        <v>239</v>
      </c>
      <c r="K2780" s="7" t="s">
        <v>239</v>
      </c>
      <c r="L2780" s="7" t="s">
        <v>19</v>
      </c>
      <c r="M2780" s="8" t="s">
        <v>5463</v>
      </c>
    </row>
    <row r="2781" spans="1:13">
      <c r="A2781" s="1">
        <v>2780</v>
      </c>
      <c r="B2781" s="1" t="str">
        <f t="shared" si="43"/>
        <v>20</v>
      </c>
      <c r="C2781" s="2">
        <v>5720400679</v>
      </c>
      <c r="D2781" s="4" t="s">
        <v>120</v>
      </c>
      <c r="E2781" s="5" t="s">
        <v>4243</v>
      </c>
      <c r="F2781" s="6" t="s">
        <v>4809</v>
      </c>
      <c r="G2781" s="7" t="s">
        <v>119</v>
      </c>
      <c r="H2781" s="7" t="s">
        <v>1253</v>
      </c>
      <c r="I2781" s="7"/>
      <c r="J2781" s="7" t="s">
        <v>239</v>
      </c>
      <c r="K2781" s="7" t="s">
        <v>239</v>
      </c>
      <c r="L2781" s="7" t="s">
        <v>19</v>
      </c>
      <c r="M2781" s="8" t="s">
        <v>5463</v>
      </c>
    </row>
    <row r="2782" spans="1:13">
      <c r="A2782" s="1">
        <v>2781</v>
      </c>
      <c r="B2782" s="1" t="str">
        <f t="shared" si="43"/>
        <v>20</v>
      </c>
      <c r="C2782" s="2">
        <v>5720400372</v>
      </c>
      <c r="D2782" s="4" t="s">
        <v>121</v>
      </c>
      <c r="E2782" s="5" t="s">
        <v>4810</v>
      </c>
      <c r="F2782" s="6" t="s">
        <v>4811</v>
      </c>
      <c r="G2782" s="7" t="s">
        <v>119</v>
      </c>
      <c r="H2782" s="7" t="s">
        <v>1253</v>
      </c>
      <c r="I2782" s="7"/>
      <c r="J2782" s="7" t="s">
        <v>239</v>
      </c>
      <c r="K2782" s="7" t="s">
        <v>239</v>
      </c>
      <c r="L2782" s="7" t="s">
        <v>19</v>
      </c>
      <c r="M2782" s="8" t="s">
        <v>5463</v>
      </c>
    </row>
    <row r="2783" spans="1:13">
      <c r="A2783" s="1">
        <v>2782</v>
      </c>
      <c r="B2783" s="1" t="str">
        <f t="shared" si="43"/>
        <v>20</v>
      </c>
      <c r="C2783" s="2">
        <v>5620400724</v>
      </c>
      <c r="D2783" s="4" t="s">
        <v>121</v>
      </c>
      <c r="E2783" s="5" t="s">
        <v>4788</v>
      </c>
      <c r="F2783" s="6" t="s">
        <v>4812</v>
      </c>
      <c r="G2783" s="7" t="s">
        <v>119</v>
      </c>
      <c r="H2783" s="7" t="s">
        <v>1253</v>
      </c>
      <c r="I2783" s="7"/>
      <c r="J2783" s="7" t="s">
        <v>239</v>
      </c>
      <c r="K2783" s="7" t="s">
        <v>239</v>
      </c>
      <c r="L2783" s="7" t="s">
        <v>19</v>
      </c>
      <c r="M2783" s="8" t="s">
        <v>5463</v>
      </c>
    </row>
    <row r="2784" spans="1:13">
      <c r="A2784" s="1">
        <v>2783</v>
      </c>
      <c r="B2784" s="1" t="str">
        <f t="shared" si="43"/>
        <v>20</v>
      </c>
      <c r="C2784" s="2">
        <v>5720400303</v>
      </c>
      <c r="D2784" s="4" t="s">
        <v>120</v>
      </c>
      <c r="E2784" s="5" t="s">
        <v>4813</v>
      </c>
      <c r="F2784" s="6" t="s">
        <v>4814</v>
      </c>
      <c r="G2784" s="7" t="s">
        <v>119</v>
      </c>
      <c r="H2784" s="7" t="s">
        <v>1253</v>
      </c>
      <c r="I2784" s="7"/>
      <c r="J2784" s="7" t="s">
        <v>239</v>
      </c>
      <c r="K2784" s="7" t="s">
        <v>239</v>
      </c>
      <c r="L2784" s="7" t="s">
        <v>19</v>
      </c>
      <c r="M2784" s="8" t="s">
        <v>5463</v>
      </c>
    </row>
    <row r="2785" spans="1:13">
      <c r="A2785" s="1">
        <v>2784</v>
      </c>
      <c r="B2785" s="1" t="str">
        <f t="shared" si="43"/>
        <v>14</v>
      </c>
      <c r="C2785" s="2">
        <v>5514401916</v>
      </c>
      <c r="D2785" s="4" t="s">
        <v>120</v>
      </c>
      <c r="E2785" s="5" t="s">
        <v>4815</v>
      </c>
      <c r="F2785" s="6" t="s">
        <v>2286</v>
      </c>
      <c r="G2785" s="7">
        <v>1</v>
      </c>
      <c r="H2785" s="7" t="s">
        <v>890</v>
      </c>
      <c r="I2785" s="7"/>
      <c r="J2785" s="7" t="s">
        <v>311</v>
      </c>
      <c r="K2785" s="7" t="s">
        <v>311</v>
      </c>
      <c r="L2785" s="7" t="s">
        <v>23</v>
      </c>
      <c r="M2785" s="8" t="s">
        <v>5463</v>
      </c>
    </row>
    <row r="2786" spans="1:13">
      <c r="A2786" s="1">
        <v>2785</v>
      </c>
      <c r="B2786" s="1" t="str">
        <f t="shared" si="43"/>
        <v>14</v>
      </c>
      <c r="C2786" s="2">
        <v>5514403644</v>
      </c>
      <c r="D2786" s="4" t="s">
        <v>120</v>
      </c>
      <c r="E2786" s="5" t="s">
        <v>180</v>
      </c>
      <c r="F2786" s="6" t="s">
        <v>4816</v>
      </c>
      <c r="G2786" s="7">
        <v>1</v>
      </c>
      <c r="H2786" s="7" t="s">
        <v>874</v>
      </c>
      <c r="I2786" s="7"/>
      <c r="J2786" s="7" t="s">
        <v>311</v>
      </c>
      <c r="K2786" s="7" t="s">
        <v>311</v>
      </c>
      <c r="L2786" s="7" t="s">
        <v>23</v>
      </c>
      <c r="M2786" s="8" t="s">
        <v>5463</v>
      </c>
    </row>
    <row r="2787" spans="1:13">
      <c r="A2787" s="1">
        <v>2786</v>
      </c>
      <c r="B2787" s="1" t="str">
        <f t="shared" si="43"/>
        <v>14</v>
      </c>
      <c r="C2787" s="2">
        <v>5514402469</v>
      </c>
      <c r="D2787" s="4" t="s">
        <v>120</v>
      </c>
      <c r="E2787" s="5" t="s">
        <v>125</v>
      </c>
      <c r="F2787" s="6" t="s">
        <v>4817</v>
      </c>
      <c r="G2787" s="7">
        <v>1</v>
      </c>
      <c r="H2787" s="7" t="s">
        <v>963</v>
      </c>
      <c r="I2787" s="7"/>
      <c r="J2787" s="7" t="s">
        <v>311</v>
      </c>
      <c r="K2787" s="7" t="s">
        <v>311</v>
      </c>
      <c r="L2787" s="7" t="s">
        <v>23</v>
      </c>
      <c r="M2787" s="8" t="s">
        <v>5463</v>
      </c>
    </row>
    <row r="2788" spans="1:13">
      <c r="A2788" s="1">
        <v>2787</v>
      </c>
      <c r="B2788" s="1" t="str">
        <f t="shared" si="43"/>
        <v>14</v>
      </c>
      <c r="C2788" s="2">
        <v>5514404269</v>
      </c>
      <c r="D2788" s="4" t="s">
        <v>120</v>
      </c>
      <c r="E2788" s="5" t="s">
        <v>4818</v>
      </c>
      <c r="F2788" s="6" t="s">
        <v>4819</v>
      </c>
      <c r="G2788" s="7">
        <v>1</v>
      </c>
      <c r="H2788" s="7" t="s">
        <v>890</v>
      </c>
      <c r="I2788" s="7"/>
      <c r="J2788" s="7" t="s">
        <v>311</v>
      </c>
      <c r="K2788" s="7" t="s">
        <v>311</v>
      </c>
      <c r="L2788" s="7" t="s">
        <v>23</v>
      </c>
      <c r="M2788" s="8" t="s">
        <v>5463</v>
      </c>
    </row>
    <row r="2789" spans="1:13">
      <c r="A2789" s="1">
        <v>2788</v>
      </c>
      <c r="B2789" s="1" t="str">
        <f t="shared" si="43"/>
        <v>14</v>
      </c>
      <c r="C2789" s="2">
        <v>5514403220</v>
      </c>
      <c r="D2789" s="4" t="s">
        <v>120</v>
      </c>
      <c r="E2789" s="5" t="s">
        <v>418</v>
      </c>
      <c r="F2789" s="6" t="s">
        <v>4464</v>
      </c>
      <c r="G2789" s="7">
        <v>1</v>
      </c>
      <c r="H2789" s="7" t="s">
        <v>963</v>
      </c>
      <c r="I2789" s="7"/>
      <c r="J2789" s="7" t="s">
        <v>311</v>
      </c>
      <c r="K2789" s="7" t="s">
        <v>311</v>
      </c>
      <c r="L2789" s="7" t="s">
        <v>23</v>
      </c>
      <c r="M2789" s="8" t="s">
        <v>5463</v>
      </c>
    </row>
    <row r="2790" spans="1:13">
      <c r="A2790" s="1">
        <v>2789</v>
      </c>
      <c r="B2790" s="1" t="str">
        <f t="shared" si="43"/>
        <v>14</v>
      </c>
      <c r="C2790" s="2">
        <v>5514403275</v>
      </c>
      <c r="D2790" s="4" t="s">
        <v>120</v>
      </c>
      <c r="E2790" s="5" t="s">
        <v>893</v>
      </c>
      <c r="F2790" s="6" t="s">
        <v>1900</v>
      </c>
      <c r="G2790" s="7">
        <v>2</v>
      </c>
      <c r="H2790" s="7" t="s">
        <v>963</v>
      </c>
      <c r="I2790" s="7"/>
      <c r="J2790" s="7" t="s">
        <v>311</v>
      </c>
      <c r="K2790" s="7" t="s">
        <v>311</v>
      </c>
      <c r="L2790" s="7" t="s">
        <v>23</v>
      </c>
      <c r="M2790" s="8" t="s">
        <v>5463</v>
      </c>
    </row>
    <row r="2791" spans="1:13">
      <c r="A2791" s="1">
        <v>2790</v>
      </c>
      <c r="B2791" s="1" t="str">
        <f t="shared" si="43"/>
        <v>14</v>
      </c>
      <c r="C2791" s="2">
        <v>5514402119</v>
      </c>
      <c r="D2791" s="4" t="s">
        <v>120</v>
      </c>
      <c r="E2791" s="5" t="s">
        <v>4820</v>
      </c>
      <c r="F2791" s="6" t="s">
        <v>4821</v>
      </c>
      <c r="G2791" s="7">
        <v>2</v>
      </c>
      <c r="H2791" s="7" t="s">
        <v>890</v>
      </c>
      <c r="I2791" s="7"/>
      <c r="J2791" s="7" t="s">
        <v>311</v>
      </c>
      <c r="K2791" s="7" t="s">
        <v>311</v>
      </c>
      <c r="L2791" s="7" t="s">
        <v>23</v>
      </c>
      <c r="M2791" s="8" t="s">
        <v>5463</v>
      </c>
    </row>
    <row r="2792" spans="1:13">
      <c r="A2792" s="1">
        <v>2791</v>
      </c>
      <c r="B2792" s="1" t="str">
        <f t="shared" si="43"/>
        <v>14</v>
      </c>
      <c r="C2792" s="2">
        <v>5714401514</v>
      </c>
      <c r="D2792" s="4" t="s">
        <v>120</v>
      </c>
      <c r="E2792" s="5" t="s">
        <v>591</v>
      </c>
      <c r="F2792" s="6" t="s">
        <v>4822</v>
      </c>
      <c r="G2792" s="7">
        <v>2</v>
      </c>
      <c r="H2792" s="7" t="s">
        <v>918</v>
      </c>
      <c r="I2792" s="7"/>
      <c r="J2792" s="7" t="s">
        <v>311</v>
      </c>
      <c r="K2792" s="7" t="s">
        <v>311</v>
      </c>
      <c r="L2792" s="7" t="s">
        <v>23</v>
      </c>
      <c r="M2792" s="8" t="s">
        <v>5463</v>
      </c>
    </row>
    <row r="2793" spans="1:13">
      <c r="A2793" s="1">
        <v>2792</v>
      </c>
      <c r="B2793" s="1" t="str">
        <f t="shared" si="43"/>
        <v>14</v>
      </c>
      <c r="C2793" s="2">
        <v>5714401527</v>
      </c>
      <c r="D2793" s="4" t="s">
        <v>120</v>
      </c>
      <c r="E2793" s="5" t="s">
        <v>4823</v>
      </c>
      <c r="F2793" s="6" t="s">
        <v>4824</v>
      </c>
      <c r="G2793" s="7">
        <v>2</v>
      </c>
      <c r="H2793" s="7" t="s">
        <v>918</v>
      </c>
      <c r="I2793" s="7"/>
      <c r="J2793" s="7" t="s">
        <v>311</v>
      </c>
      <c r="K2793" s="7" t="s">
        <v>311</v>
      </c>
      <c r="L2793" s="7" t="s">
        <v>23</v>
      </c>
      <c r="M2793" s="8" t="s">
        <v>5463</v>
      </c>
    </row>
    <row r="2794" spans="1:13">
      <c r="A2794" s="1">
        <v>2793</v>
      </c>
      <c r="B2794" s="1" t="str">
        <f t="shared" si="43"/>
        <v>14</v>
      </c>
      <c r="C2794" s="2">
        <v>5714401587</v>
      </c>
      <c r="D2794" s="4" t="s">
        <v>120</v>
      </c>
      <c r="E2794" s="5" t="s">
        <v>2793</v>
      </c>
      <c r="F2794" s="6" t="s">
        <v>4825</v>
      </c>
      <c r="G2794" s="7">
        <v>2</v>
      </c>
      <c r="H2794" s="7" t="s">
        <v>918</v>
      </c>
      <c r="I2794" s="7"/>
      <c r="J2794" s="7" t="s">
        <v>311</v>
      </c>
      <c r="K2794" s="7" t="s">
        <v>311</v>
      </c>
      <c r="L2794" s="7" t="s">
        <v>23</v>
      </c>
      <c r="M2794" s="8" t="s">
        <v>5463</v>
      </c>
    </row>
    <row r="2795" spans="1:13">
      <c r="A2795" s="1">
        <v>2794</v>
      </c>
      <c r="B2795" s="1" t="str">
        <f t="shared" si="43"/>
        <v>14</v>
      </c>
      <c r="C2795" s="2">
        <v>5714401594</v>
      </c>
      <c r="D2795" s="4" t="s">
        <v>120</v>
      </c>
      <c r="E2795" s="5" t="s">
        <v>4826</v>
      </c>
      <c r="F2795" s="6" t="s">
        <v>4827</v>
      </c>
      <c r="G2795" s="7">
        <v>2</v>
      </c>
      <c r="H2795" s="7" t="s">
        <v>918</v>
      </c>
      <c r="I2795" s="7"/>
      <c r="J2795" s="7" t="s">
        <v>311</v>
      </c>
      <c r="K2795" s="7" t="s">
        <v>311</v>
      </c>
      <c r="L2795" s="7" t="s">
        <v>23</v>
      </c>
      <c r="M2795" s="8" t="s">
        <v>5463</v>
      </c>
    </row>
    <row r="2796" spans="1:13">
      <c r="A2796" s="1">
        <v>2795</v>
      </c>
      <c r="B2796" s="1" t="str">
        <f t="shared" si="43"/>
        <v>14</v>
      </c>
      <c r="C2796" s="2">
        <v>5714401615</v>
      </c>
      <c r="D2796" s="4" t="s">
        <v>120</v>
      </c>
      <c r="E2796" s="5" t="s">
        <v>1144</v>
      </c>
      <c r="F2796" s="6" t="s">
        <v>4828</v>
      </c>
      <c r="G2796" s="7">
        <v>2</v>
      </c>
      <c r="H2796" s="7" t="s">
        <v>918</v>
      </c>
      <c r="I2796" s="7"/>
      <c r="J2796" s="7" t="s">
        <v>311</v>
      </c>
      <c r="K2796" s="7" t="s">
        <v>311</v>
      </c>
      <c r="L2796" s="7" t="s">
        <v>23</v>
      </c>
      <c r="M2796" s="8" t="s">
        <v>5463</v>
      </c>
    </row>
    <row r="2797" spans="1:13">
      <c r="A2797" s="1">
        <v>2796</v>
      </c>
      <c r="B2797" s="1" t="str">
        <f t="shared" si="43"/>
        <v>14</v>
      </c>
      <c r="C2797" s="2">
        <v>5714401628</v>
      </c>
      <c r="D2797" s="4" t="s">
        <v>120</v>
      </c>
      <c r="E2797" s="5" t="s">
        <v>1835</v>
      </c>
      <c r="F2797" s="6" t="s">
        <v>451</v>
      </c>
      <c r="G2797" s="7">
        <v>2</v>
      </c>
      <c r="H2797" s="7" t="s">
        <v>918</v>
      </c>
      <c r="I2797" s="7"/>
      <c r="J2797" s="7" t="s">
        <v>311</v>
      </c>
      <c r="K2797" s="7" t="s">
        <v>311</v>
      </c>
      <c r="L2797" s="7" t="s">
        <v>23</v>
      </c>
      <c r="M2797" s="8" t="s">
        <v>5463</v>
      </c>
    </row>
    <row r="2798" spans="1:13">
      <c r="A2798" s="1">
        <v>2797</v>
      </c>
      <c r="B2798" s="1" t="str">
        <f t="shared" si="43"/>
        <v>14</v>
      </c>
      <c r="C2798" s="2">
        <v>5714401673</v>
      </c>
      <c r="D2798" s="4" t="s">
        <v>120</v>
      </c>
      <c r="E2798" s="5" t="s">
        <v>4829</v>
      </c>
      <c r="F2798" s="6" t="s">
        <v>4830</v>
      </c>
      <c r="G2798" s="7">
        <v>2</v>
      </c>
      <c r="H2798" s="7" t="s">
        <v>918</v>
      </c>
      <c r="I2798" s="7"/>
      <c r="J2798" s="7" t="s">
        <v>311</v>
      </c>
      <c r="K2798" s="7" t="s">
        <v>311</v>
      </c>
      <c r="L2798" s="7" t="s">
        <v>23</v>
      </c>
      <c r="M2798" s="8" t="s">
        <v>5463</v>
      </c>
    </row>
    <row r="2799" spans="1:13">
      <c r="A2799" s="1">
        <v>2798</v>
      </c>
      <c r="B2799" s="1" t="str">
        <f t="shared" si="43"/>
        <v>14</v>
      </c>
      <c r="C2799" s="2">
        <v>5714401688</v>
      </c>
      <c r="D2799" s="4" t="s">
        <v>120</v>
      </c>
      <c r="E2799" s="5" t="s">
        <v>4831</v>
      </c>
      <c r="F2799" s="6" t="s">
        <v>4832</v>
      </c>
      <c r="G2799" s="7">
        <v>2</v>
      </c>
      <c r="H2799" s="7" t="s">
        <v>918</v>
      </c>
      <c r="I2799" s="7"/>
      <c r="J2799" s="7" t="s">
        <v>311</v>
      </c>
      <c r="K2799" s="7" t="s">
        <v>311</v>
      </c>
      <c r="L2799" s="7" t="s">
        <v>23</v>
      </c>
      <c r="M2799" s="8" t="s">
        <v>5463</v>
      </c>
    </row>
    <row r="2800" spans="1:13">
      <c r="A2800" s="1">
        <v>2799</v>
      </c>
      <c r="B2800" s="1" t="str">
        <f t="shared" si="43"/>
        <v>14</v>
      </c>
      <c r="C2800" s="2">
        <v>5714401695</v>
      </c>
      <c r="D2800" s="4" t="s">
        <v>120</v>
      </c>
      <c r="E2800" s="5" t="s">
        <v>221</v>
      </c>
      <c r="F2800" s="6" t="s">
        <v>4833</v>
      </c>
      <c r="G2800" s="7">
        <v>2</v>
      </c>
      <c r="H2800" s="7" t="s">
        <v>918</v>
      </c>
      <c r="I2800" s="7"/>
      <c r="J2800" s="7" t="s">
        <v>311</v>
      </c>
      <c r="K2800" s="7" t="s">
        <v>311</v>
      </c>
      <c r="L2800" s="7" t="s">
        <v>23</v>
      </c>
      <c r="M2800" s="8" t="s">
        <v>5463</v>
      </c>
    </row>
    <row r="2801" spans="1:13">
      <c r="A2801" s="1">
        <v>2800</v>
      </c>
      <c r="B2801" s="1" t="str">
        <f t="shared" si="43"/>
        <v>14</v>
      </c>
      <c r="C2801" s="2">
        <v>5714401707</v>
      </c>
      <c r="D2801" s="4" t="s">
        <v>120</v>
      </c>
      <c r="E2801" s="5" t="s">
        <v>889</v>
      </c>
      <c r="F2801" s="6" t="s">
        <v>775</v>
      </c>
      <c r="G2801" s="7">
        <v>2</v>
      </c>
      <c r="H2801" s="7" t="s">
        <v>918</v>
      </c>
      <c r="I2801" s="7"/>
      <c r="J2801" s="7" t="s">
        <v>311</v>
      </c>
      <c r="K2801" s="7" t="s">
        <v>311</v>
      </c>
      <c r="L2801" s="7" t="s">
        <v>23</v>
      </c>
      <c r="M2801" s="8" t="s">
        <v>5463</v>
      </c>
    </row>
    <row r="2802" spans="1:13">
      <c r="A2802" s="1">
        <v>2801</v>
      </c>
      <c r="B2802" s="1" t="str">
        <f t="shared" si="43"/>
        <v>14</v>
      </c>
      <c r="C2802" s="2">
        <v>5714401718</v>
      </c>
      <c r="D2802" s="4" t="s">
        <v>120</v>
      </c>
      <c r="E2802" s="5" t="s">
        <v>971</v>
      </c>
      <c r="F2802" s="6" t="s">
        <v>4834</v>
      </c>
      <c r="G2802" s="7">
        <v>2</v>
      </c>
      <c r="H2802" s="7" t="s">
        <v>918</v>
      </c>
      <c r="I2802" s="7"/>
      <c r="J2802" s="7" t="s">
        <v>311</v>
      </c>
      <c r="K2802" s="7" t="s">
        <v>311</v>
      </c>
      <c r="L2802" s="7" t="s">
        <v>23</v>
      </c>
      <c r="M2802" s="8" t="s">
        <v>5463</v>
      </c>
    </row>
    <row r="2803" spans="1:13">
      <c r="A2803" s="1">
        <v>2802</v>
      </c>
      <c r="B2803" s="1" t="str">
        <f t="shared" si="43"/>
        <v>14</v>
      </c>
      <c r="C2803" s="2">
        <v>5714400021</v>
      </c>
      <c r="D2803" s="4" t="s">
        <v>120</v>
      </c>
      <c r="E2803" s="5" t="s">
        <v>459</v>
      </c>
      <c r="F2803" s="6" t="s">
        <v>318</v>
      </c>
      <c r="G2803" s="7" t="s">
        <v>119</v>
      </c>
      <c r="H2803" s="7" t="s">
        <v>963</v>
      </c>
      <c r="I2803" s="7"/>
      <c r="J2803" s="7" t="s">
        <v>311</v>
      </c>
      <c r="K2803" s="7" t="s">
        <v>311</v>
      </c>
      <c r="L2803" s="7" t="s">
        <v>23</v>
      </c>
      <c r="M2803" s="8" t="s">
        <v>5463</v>
      </c>
    </row>
    <row r="2804" spans="1:13">
      <c r="A2804" s="1">
        <v>2803</v>
      </c>
      <c r="B2804" s="1" t="str">
        <f t="shared" si="43"/>
        <v>14</v>
      </c>
      <c r="C2804" s="2">
        <v>5714400036</v>
      </c>
      <c r="D2804" s="4" t="s">
        <v>120</v>
      </c>
      <c r="E2804" s="5" t="s">
        <v>4243</v>
      </c>
      <c r="F2804" s="6" t="s">
        <v>4835</v>
      </c>
      <c r="G2804" s="7" t="s">
        <v>119</v>
      </c>
      <c r="H2804" s="7" t="s">
        <v>963</v>
      </c>
      <c r="I2804" s="7"/>
      <c r="J2804" s="7" t="s">
        <v>311</v>
      </c>
      <c r="K2804" s="7" t="s">
        <v>311</v>
      </c>
      <c r="L2804" s="7" t="s">
        <v>23</v>
      </c>
      <c r="M2804" s="8" t="s">
        <v>5463</v>
      </c>
    </row>
    <row r="2805" spans="1:13">
      <c r="A2805" s="1">
        <v>2804</v>
      </c>
      <c r="B2805" s="1" t="str">
        <f t="shared" si="43"/>
        <v>14</v>
      </c>
      <c r="C2805" s="2">
        <v>5714400052</v>
      </c>
      <c r="D2805" s="4" t="s">
        <v>120</v>
      </c>
      <c r="E2805" s="5" t="s">
        <v>412</v>
      </c>
      <c r="F2805" s="6" t="s">
        <v>4836</v>
      </c>
      <c r="G2805" s="7" t="s">
        <v>119</v>
      </c>
      <c r="H2805" s="7" t="s">
        <v>963</v>
      </c>
      <c r="I2805" s="7"/>
      <c r="J2805" s="7" t="s">
        <v>311</v>
      </c>
      <c r="K2805" s="7" t="s">
        <v>311</v>
      </c>
      <c r="L2805" s="7" t="s">
        <v>23</v>
      </c>
      <c r="M2805" s="8" t="s">
        <v>5463</v>
      </c>
    </row>
    <row r="2806" spans="1:13">
      <c r="A2806" s="1">
        <v>2805</v>
      </c>
      <c r="B2806" s="1" t="str">
        <f t="shared" si="43"/>
        <v>14</v>
      </c>
      <c r="C2806" s="2">
        <v>5714400063</v>
      </c>
      <c r="D2806" s="4" t="s">
        <v>120</v>
      </c>
      <c r="E2806" s="5" t="s">
        <v>4837</v>
      </c>
      <c r="F2806" s="6" t="s">
        <v>4838</v>
      </c>
      <c r="G2806" s="7" t="s">
        <v>119</v>
      </c>
      <c r="H2806" s="7" t="s">
        <v>963</v>
      </c>
      <c r="I2806" s="7"/>
      <c r="J2806" s="7" t="s">
        <v>311</v>
      </c>
      <c r="K2806" s="7" t="s">
        <v>311</v>
      </c>
      <c r="L2806" s="7" t="s">
        <v>23</v>
      </c>
      <c r="M2806" s="8" t="s">
        <v>5463</v>
      </c>
    </row>
    <row r="2807" spans="1:13">
      <c r="A2807" s="1">
        <v>2806</v>
      </c>
      <c r="B2807" s="1" t="str">
        <f t="shared" si="43"/>
        <v>14</v>
      </c>
      <c r="C2807" s="2">
        <v>5714400076</v>
      </c>
      <c r="D2807" s="4" t="s">
        <v>120</v>
      </c>
      <c r="E2807" s="5" t="s">
        <v>129</v>
      </c>
      <c r="F2807" s="6" t="s">
        <v>4839</v>
      </c>
      <c r="G2807" s="7" t="s">
        <v>119</v>
      </c>
      <c r="H2807" s="7" t="s">
        <v>963</v>
      </c>
      <c r="I2807" s="7"/>
      <c r="J2807" s="7" t="s">
        <v>311</v>
      </c>
      <c r="K2807" s="7" t="s">
        <v>311</v>
      </c>
      <c r="L2807" s="7" t="s">
        <v>23</v>
      </c>
      <c r="M2807" s="8" t="s">
        <v>5463</v>
      </c>
    </row>
    <row r="2808" spans="1:13">
      <c r="A2808" s="1">
        <v>2807</v>
      </c>
      <c r="B2808" s="1" t="str">
        <f t="shared" si="43"/>
        <v>14</v>
      </c>
      <c r="C2808" s="2">
        <v>5714400081</v>
      </c>
      <c r="D2808" s="4" t="s">
        <v>120</v>
      </c>
      <c r="E2808" s="5" t="s">
        <v>4840</v>
      </c>
      <c r="F2808" s="6" t="s">
        <v>632</v>
      </c>
      <c r="G2808" s="7" t="s">
        <v>119</v>
      </c>
      <c r="H2808" s="7" t="s">
        <v>963</v>
      </c>
      <c r="I2808" s="7"/>
      <c r="J2808" s="7" t="s">
        <v>311</v>
      </c>
      <c r="K2808" s="7" t="s">
        <v>311</v>
      </c>
      <c r="L2808" s="7" t="s">
        <v>23</v>
      </c>
      <c r="M2808" s="8" t="s">
        <v>5463</v>
      </c>
    </row>
    <row r="2809" spans="1:13">
      <c r="A2809" s="1">
        <v>2808</v>
      </c>
      <c r="B2809" s="1" t="str">
        <f t="shared" si="43"/>
        <v>14</v>
      </c>
      <c r="C2809" s="2">
        <v>5714400098</v>
      </c>
      <c r="D2809" s="4" t="s">
        <v>120</v>
      </c>
      <c r="E2809" s="5" t="s">
        <v>4841</v>
      </c>
      <c r="F2809" s="6" t="s">
        <v>4842</v>
      </c>
      <c r="G2809" s="7" t="s">
        <v>119</v>
      </c>
      <c r="H2809" s="7" t="s">
        <v>963</v>
      </c>
      <c r="I2809" s="7"/>
      <c r="J2809" s="7" t="s">
        <v>311</v>
      </c>
      <c r="K2809" s="7" t="s">
        <v>311</v>
      </c>
      <c r="L2809" s="7" t="s">
        <v>23</v>
      </c>
      <c r="M2809" s="8" t="s">
        <v>5463</v>
      </c>
    </row>
    <row r="2810" spans="1:13">
      <c r="A2810" s="1">
        <v>2809</v>
      </c>
      <c r="B2810" s="1" t="str">
        <f t="shared" si="43"/>
        <v>14</v>
      </c>
      <c r="C2810" s="2">
        <v>5714400153</v>
      </c>
      <c r="D2810" s="4" t="s">
        <v>120</v>
      </c>
      <c r="E2810" s="5" t="s">
        <v>4843</v>
      </c>
      <c r="F2810" s="6" t="s">
        <v>4844</v>
      </c>
      <c r="G2810" s="7" t="s">
        <v>119</v>
      </c>
      <c r="H2810" s="7" t="s">
        <v>963</v>
      </c>
      <c r="I2810" s="7"/>
      <c r="J2810" s="7" t="s">
        <v>311</v>
      </c>
      <c r="K2810" s="7" t="s">
        <v>311</v>
      </c>
      <c r="L2810" s="7" t="s">
        <v>23</v>
      </c>
      <c r="M2810" s="8" t="s">
        <v>5463</v>
      </c>
    </row>
    <row r="2811" spans="1:13">
      <c r="A2811" s="1">
        <v>2810</v>
      </c>
      <c r="B2811" s="1" t="str">
        <f t="shared" si="43"/>
        <v>14</v>
      </c>
      <c r="C2811" s="2">
        <v>5714400201</v>
      </c>
      <c r="D2811" s="4" t="s">
        <v>120</v>
      </c>
      <c r="E2811" s="5" t="s">
        <v>931</v>
      </c>
      <c r="F2811" s="6" t="s">
        <v>4845</v>
      </c>
      <c r="G2811" s="7" t="s">
        <v>119</v>
      </c>
      <c r="H2811" s="7" t="s">
        <v>963</v>
      </c>
      <c r="I2811" s="7"/>
      <c r="J2811" s="7" t="s">
        <v>311</v>
      </c>
      <c r="K2811" s="7" t="s">
        <v>311</v>
      </c>
      <c r="L2811" s="7" t="s">
        <v>23</v>
      </c>
      <c r="M2811" s="8" t="s">
        <v>5463</v>
      </c>
    </row>
    <row r="2812" spans="1:13">
      <c r="A2812" s="1">
        <v>2811</v>
      </c>
      <c r="B2812" s="1" t="str">
        <f t="shared" si="43"/>
        <v>14</v>
      </c>
      <c r="C2812" s="2">
        <v>5714401743</v>
      </c>
      <c r="D2812" s="4" t="s">
        <v>120</v>
      </c>
      <c r="E2812" s="5" t="s">
        <v>980</v>
      </c>
      <c r="F2812" s="6" t="s">
        <v>4846</v>
      </c>
      <c r="G2812" s="7" t="s">
        <v>119</v>
      </c>
      <c r="H2812" s="7" t="s">
        <v>941</v>
      </c>
      <c r="I2812" s="7"/>
      <c r="J2812" s="7" t="s">
        <v>311</v>
      </c>
      <c r="K2812" s="7" t="s">
        <v>311</v>
      </c>
      <c r="L2812" s="7" t="s">
        <v>23</v>
      </c>
      <c r="M2812" s="8" t="s">
        <v>5463</v>
      </c>
    </row>
    <row r="2813" spans="1:13">
      <c r="A2813" s="1">
        <v>2812</v>
      </c>
      <c r="B2813" s="1" t="str">
        <f t="shared" si="43"/>
        <v>14</v>
      </c>
      <c r="C2813" s="2">
        <v>5714401776</v>
      </c>
      <c r="D2813" s="4" t="s">
        <v>120</v>
      </c>
      <c r="E2813" s="5" t="s">
        <v>870</v>
      </c>
      <c r="F2813" s="6" t="s">
        <v>4847</v>
      </c>
      <c r="G2813" s="7" t="s">
        <v>119</v>
      </c>
      <c r="H2813" s="7" t="s">
        <v>941</v>
      </c>
      <c r="I2813" s="7"/>
      <c r="J2813" s="7" t="s">
        <v>311</v>
      </c>
      <c r="K2813" s="7" t="s">
        <v>311</v>
      </c>
      <c r="L2813" s="7" t="s">
        <v>23</v>
      </c>
      <c r="M2813" s="8" t="s">
        <v>5463</v>
      </c>
    </row>
    <row r="2814" spans="1:13">
      <c r="A2814" s="1">
        <v>2813</v>
      </c>
      <c r="B2814" s="1" t="str">
        <f t="shared" si="43"/>
        <v>14</v>
      </c>
      <c r="C2814" s="2">
        <v>5714401781</v>
      </c>
      <c r="D2814" s="4" t="s">
        <v>120</v>
      </c>
      <c r="E2814" s="5" t="s">
        <v>129</v>
      </c>
      <c r="F2814" s="6" t="s">
        <v>4848</v>
      </c>
      <c r="G2814" s="7" t="s">
        <v>119</v>
      </c>
      <c r="H2814" s="7" t="s">
        <v>941</v>
      </c>
      <c r="I2814" s="7"/>
      <c r="J2814" s="7" t="s">
        <v>311</v>
      </c>
      <c r="K2814" s="7" t="s">
        <v>311</v>
      </c>
      <c r="L2814" s="7" t="s">
        <v>23</v>
      </c>
      <c r="M2814" s="8" t="s">
        <v>5463</v>
      </c>
    </row>
    <row r="2815" spans="1:13">
      <c r="A2815" s="1">
        <v>2814</v>
      </c>
      <c r="B2815" s="1" t="str">
        <f t="shared" si="43"/>
        <v>14</v>
      </c>
      <c r="C2815" s="2">
        <v>5714401802</v>
      </c>
      <c r="D2815" s="4" t="s">
        <v>120</v>
      </c>
      <c r="E2815" s="5" t="s">
        <v>2323</v>
      </c>
      <c r="F2815" s="6" t="s">
        <v>4849</v>
      </c>
      <c r="G2815" s="7" t="s">
        <v>119</v>
      </c>
      <c r="H2815" s="7" t="s">
        <v>941</v>
      </c>
      <c r="I2815" s="7"/>
      <c r="J2815" s="7" t="s">
        <v>311</v>
      </c>
      <c r="K2815" s="7" t="s">
        <v>311</v>
      </c>
      <c r="L2815" s="7" t="s">
        <v>23</v>
      </c>
      <c r="M2815" s="8" t="s">
        <v>5463</v>
      </c>
    </row>
    <row r="2816" spans="1:13">
      <c r="A2816" s="1">
        <v>2815</v>
      </c>
      <c r="B2816" s="1" t="str">
        <f t="shared" si="43"/>
        <v>14</v>
      </c>
      <c r="C2816" s="2">
        <v>5714401813</v>
      </c>
      <c r="D2816" s="4" t="s">
        <v>120</v>
      </c>
      <c r="E2816" s="5" t="s">
        <v>4850</v>
      </c>
      <c r="F2816" s="6" t="s">
        <v>4851</v>
      </c>
      <c r="G2816" s="7" t="s">
        <v>119</v>
      </c>
      <c r="H2816" s="7" t="s">
        <v>941</v>
      </c>
      <c r="I2816" s="7"/>
      <c r="J2816" s="7" t="s">
        <v>311</v>
      </c>
      <c r="K2816" s="7" t="s">
        <v>311</v>
      </c>
      <c r="L2816" s="7" t="s">
        <v>23</v>
      </c>
      <c r="M2816" s="8" t="s">
        <v>5463</v>
      </c>
    </row>
    <row r="2817" spans="1:13">
      <c r="A2817" s="1">
        <v>2816</v>
      </c>
      <c r="B2817" s="1" t="str">
        <f t="shared" si="43"/>
        <v>14</v>
      </c>
      <c r="C2817" s="2">
        <v>5714401826</v>
      </c>
      <c r="D2817" s="4" t="s">
        <v>120</v>
      </c>
      <c r="E2817" s="5" t="s">
        <v>1129</v>
      </c>
      <c r="F2817" s="6" t="s">
        <v>4852</v>
      </c>
      <c r="G2817" s="7" t="s">
        <v>119</v>
      </c>
      <c r="H2817" s="7" t="s">
        <v>941</v>
      </c>
      <c r="I2817" s="7"/>
      <c r="J2817" s="7" t="s">
        <v>311</v>
      </c>
      <c r="K2817" s="7" t="s">
        <v>311</v>
      </c>
      <c r="L2817" s="7" t="s">
        <v>23</v>
      </c>
      <c r="M2817" s="8" t="s">
        <v>5463</v>
      </c>
    </row>
    <row r="2818" spans="1:13">
      <c r="A2818" s="1">
        <v>2817</v>
      </c>
      <c r="B2818" s="1" t="str">
        <f t="shared" si="43"/>
        <v>14</v>
      </c>
      <c r="C2818" s="2">
        <v>5714401848</v>
      </c>
      <c r="D2818" s="4" t="s">
        <v>120</v>
      </c>
      <c r="E2818" s="5" t="s">
        <v>749</v>
      </c>
      <c r="F2818" s="6" t="s">
        <v>4853</v>
      </c>
      <c r="G2818" s="7" t="s">
        <v>119</v>
      </c>
      <c r="H2818" s="7" t="s">
        <v>941</v>
      </c>
      <c r="I2818" s="7"/>
      <c r="J2818" s="7" t="s">
        <v>311</v>
      </c>
      <c r="K2818" s="7" t="s">
        <v>311</v>
      </c>
      <c r="L2818" s="7" t="s">
        <v>23</v>
      </c>
      <c r="M2818" s="8" t="s">
        <v>5463</v>
      </c>
    </row>
    <row r="2819" spans="1:13">
      <c r="A2819" s="1">
        <v>2818</v>
      </c>
      <c r="B2819" s="1" t="str">
        <f t="shared" ref="B2819:B2882" si="44">MID(C2819,3,2)</f>
        <v>14</v>
      </c>
      <c r="C2819" s="2">
        <v>5714401886</v>
      </c>
      <c r="D2819" s="4" t="s">
        <v>120</v>
      </c>
      <c r="E2819" s="5" t="s">
        <v>4854</v>
      </c>
      <c r="F2819" s="6" t="s">
        <v>4855</v>
      </c>
      <c r="G2819" s="7" t="s">
        <v>119</v>
      </c>
      <c r="H2819" s="7" t="s">
        <v>941</v>
      </c>
      <c r="I2819" s="7"/>
      <c r="J2819" s="7" t="s">
        <v>311</v>
      </c>
      <c r="K2819" s="7" t="s">
        <v>311</v>
      </c>
      <c r="L2819" s="7" t="s">
        <v>23</v>
      </c>
      <c r="M2819" s="8" t="s">
        <v>5463</v>
      </c>
    </row>
    <row r="2820" spans="1:13">
      <c r="A2820" s="1">
        <v>2819</v>
      </c>
      <c r="B2820" s="1" t="str">
        <f t="shared" si="44"/>
        <v>14</v>
      </c>
      <c r="C2820" s="2">
        <v>5714401893</v>
      </c>
      <c r="D2820" s="4" t="s">
        <v>120</v>
      </c>
      <c r="E2820" s="5" t="s">
        <v>4856</v>
      </c>
      <c r="F2820" s="6" t="s">
        <v>4857</v>
      </c>
      <c r="G2820" s="7" t="s">
        <v>119</v>
      </c>
      <c r="H2820" s="7" t="s">
        <v>941</v>
      </c>
      <c r="I2820" s="7"/>
      <c r="J2820" s="7" t="s">
        <v>311</v>
      </c>
      <c r="K2820" s="7" t="s">
        <v>311</v>
      </c>
      <c r="L2820" s="7" t="s">
        <v>23</v>
      </c>
      <c r="M2820" s="8" t="s">
        <v>5463</v>
      </c>
    </row>
    <row r="2821" spans="1:13">
      <c r="A2821" s="1">
        <v>2820</v>
      </c>
      <c r="B2821" s="1" t="str">
        <f t="shared" si="44"/>
        <v>14</v>
      </c>
      <c r="C2821" s="2">
        <v>5714401909</v>
      </c>
      <c r="D2821" s="4" t="s">
        <v>120</v>
      </c>
      <c r="E2821" s="5" t="s">
        <v>455</v>
      </c>
      <c r="F2821" s="6" t="s">
        <v>4858</v>
      </c>
      <c r="G2821" s="7" t="s">
        <v>119</v>
      </c>
      <c r="H2821" s="7" t="s">
        <v>941</v>
      </c>
      <c r="I2821" s="7"/>
      <c r="J2821" s="7" t="s">
        <v>311</v>
      </c>
      <c r="K2821" s="7" t="s">
        <v>311</v>
      </c>
      <c r="L2821" s="7" t="s">
        <v>23</v>
      </c>
      <c r="M2821" s="8" t="s">
        <v>5463</v>
      </c>
    </row>
    <row r="2822" spans="1:13">
      <c r="A2822" s="1">
        <v>2821</v>
      </c>
      <c r="B2822" s="1" t="str">
        <f t="shared" si="44"/>
        <v>14</v>
      </c>
      <c r="C2822" s="2">
        <v>5714401910</v>
      </c>
      <c r="D2822" s="4" t="s">
        <v>120</v>
      </c>
      <c r="E2822" s="5" t="s">
        <v>4859</v>
      </c>
      <c r="F2822" s="6" t="s">
        <v>4860</v>
      </c>
      <c r="G2822" s="7" t="s">
        <v>119</v>
      </c>
      <c r="H2822" s="7" t="s">
        <v>941</v>
      </c>
      <c r="I2822" s="7"/>
      <c r="J2822" s="7" t="s">
        <v>311</v>
      </c>
      <c r="K2822" s="7" t="s">
        <v>311</v>
      </c>
      <c r="L2822" s="7" t="s">
        <v>23</v>
      </c>
      <c r="M2822" s="8" t="s">
        <v>5463</v>
      </c>
    </row>
    <row r="2823" spans="1:13">
      <c r="A2823" s="1">
        <v>2822</v>
      </c>
      <c r="B2823" s="1" t="str">
        <f t="shared" si="44"/>
        <v>14</v>
      </c>
      <c r="C2823" s="2">
        <v>5714404818</v>
      </c>
      <c r="D2823" s="4" t="s">
        <v>120</v>
      </c>
      <c r="E2823" s="5" t="s">
        <v>1000</v>
      </c>
      <c r="F2823" s="6" t="s">
        <v>4861</v>
      </c>
      <c r="G2823" s="7" t="s">
        <v>119</v>
      </c>
      <c r="H2823" s="7" t="s">
        <v>941</v>
      </c>
      <c r="I2823" s="7"/>
      <c r="J2823" s="7" t="s">
        <v>311</v>
      </c>
      <c r="K2823" s="7" t="s">
        <v>311</v>
      </c>
      <c r="L2823" s="7" t="s">
        <v>23</v>
      </c>
      <c r="M2823" s="8" t="s">
        <v>5463</v>
      </c>
    </row>
    <row r="2824" spans="1:13">
      <c r="A2824" s="1">
        <v>2823</v>
      </c>
      <c r="B2824" s="1" t="str">
        <f t="shared" si="44"/>
        <v>14</v>
      </c>
      <c r="C2824" s="2">
        <v>5714404863</v>
      </c>
      <c r="D2824" s="4" t="s">
        <v>120</v>
      </c>
      <c r="E2824" s="5" t="s">
        <v>135</v>
      </c>
      <c r="F2824" s="6" t="s">
        <v>4862</v>
      </c>
      <c r="G2824" s="7" t="s">
        <v>119</v>
      </c>
      <c r="H2824" s="7" t="s">
        <v>941</v>
      </c>
      <c r="I2824" s="7"/>
      <c r="J2824" s="7" t="s">
        <v>311</v>
      </c>
      <c r="K2824" s="7" t="s">
        <v>311</v>
      </c>
      <c r="L2824" s="7" t="s">
        <v>23</v>
      </c>
      <c r="M2824" s="8" t="s">
        <v>5463</v>
      </c>
    </row>
    <row r="2825" spans="1:13">
      <c r="A2825" s="1">
        <v>2824</v>
      </c>
      <c r="B2825" s="1" t="str">
        <f t="shared" si="44"/>
        <v>14</v>
      </c>
      <c r="C2825" s="2">
        <v>5714404876</v>
      </c>
      <c r="D2825" s="4" t="s">
        <v>120</v>
      </c>
      <c r="E2825" s="5" t="s">
        <v>938</v>
      </c>
      <c r="F2825" s="6" t="s">
        <v>2288</v>
      </c>
      <c r="G2825" s="7" t="s">
        <v>119</v>
      </c>
      <c r="H2825" s="7" t="s">
        <v>941</v>
      </c>
      <c r="I2825" s="7"/>
      <c r="J2825" s="7" t="s">
        <v>311</v>
      </c>
      <c r="K2825" s="7" t="s">
        <v>311</v>
      </c>
      <c r="L2825" s="7" t="s">
        <v>23</v>
      </c>
      <c r="M2825" s="8" t="s">
        <v>5463</v>
      </c>
    </row>
    <row r="2826" spans="1:13">
      <c r="A2826" s="1">
        <v>2825</v>
      </c>
      <c r="B2826" s="1" t="str">
        <f t="shared" si="44"/>
        <v>14</v>
      </c>
      <c r="C2826" s="2">
        <v>5714404553</v>
      </c>
      <c r="D2826" s="4" t="s">
        <v>120</v>
      </c>
      <c r="E2826" s="5" t="s">
        <v>4863</v>
      </c>
      <c r="F2826" s="6" t="s">
        <v>4864</v>
      </c>
      <c r="G2826" s="7" t="s">
        <v>119</v>
      </c>
      <c r="H2826" s="7" t="s">
        <v>918</v>
      </c>
      <c r="I2826" s="7"/>
      <c r="J2826" s="7" t="s">
        <v>311</v>
      </c>
      <c r="K2826" s="7" t="s">
        <v>311</v>
      </c>
      <c r="L2826" s="7" t="s">
        <v>23</v>
      </c>
      <c r="M2826" s="8" t="s">
        <v>5463</v>
      </c>
    </row>
    <row r="2827" spans="1:13">
      <c r="A2827" s="1">
        <v>2826</v>
      </c>
      <c r="B2827" s="1" t="str">
        <f t="shared" si="44"/>
        <v>14</v>
      </c>
      <c r="C2827" s="2">
        <v>5714400212</v>
      </c>
      <c r="D2827" s="4" t="s">
        <v>120</v>
      </c>
      <c r="E2827" s="5" t="s">
        <v>1059</v>
      </c>
      <c r="F2827" s="6" t="s">
        <v>714</v>
      </c>
      <c r="G2827" s="7" t="s">
        <v>119</v>
      </c>
      <c r="H2827" s="7" t="s">
        <v>963</v>
      </c>
      <c r="I2827" s="7"/>
      <c r="J2827" s="7" t="s">
        <v>311</v>
      </c>
      <c r="K2827" s="7" t="s">
        <v>311</v>
      </c>
      <c r="L2827" s="7" t="s">
        <v>23</v>
      </c>
      <c r="M2827" s="8" t="s">
        <v>5463</v>
      </c>
    </row>
    <row r="2828" spans="1:13">
      <c r="A2828" s="1">
        <v>2827</v>
      </c>
      <c r="B2828" s="1" t="str">
        <f t="shared" si="44"/>
        <v>14</v>
      </c>
      <c r="C2828" s="2">
        <v>5714401099</v>
      </c>
      <c r="D2828" s="4" t="s">
        <v>120</v>
      </c>
      <c r="E2828" s="5" t="s">
        <v>348</v>
      </c>
      <c r="F2828" s="6" t="s">
        <v>4865</v>
      </c>
      <c r="G2828" s="7" t="s">
        <v>119</v>
      </c>
      <c r="H2828" s="7" t="s">
        <v>918</v>
      </c>
      <c r="I2828" s="7"/>
      <c r="J2828" s="7" t="s">
        <v>311</v>
      </c>
      <c r="K2828" s="7" t="s">
        <v>311</v>
      </c>
      <c r="L2828" s="7" t="s">
        <v>23</v>
      </c>
      <c r="M2828" s="8" t="s">
        <v>5463</v>
      </c>
    </row>
    <row r="2829" spans="1:13">
      <c r="A2829" s="1">
        <v>2828</v>
      </c>
      <c r="B2829" s="1" t="str">
        <f t="shared" si="44"/>
        <v>14</v>
      </c>
      <c r="C2829" s="2">
        <v>5714401123</v>
      </c>
      <c r="D2829" s="4" t="s">
        <v>120</v>
      </c>
      <c r="E2829" s="5" t="s">
        <v>4866</v>
      </c>
      <c r="F2829" s="6" t="s">
        <v>4867</v>
      </c>
      <c r="G2829" s="7" t="s">
        <v>119</v>
      </c>
      <c r="H2829" s="7" t="s">
        <v>918</v>
      </c>
      <c r="I2829" s="7"/>
      <c r="J2829" s="7" t="s">
        <v>311</v>
      </c>
      <c r="K2829" s="7" t="s">
        <v>311</v>
      </c>
      <c r="L2829" s="7" t="s">
        <v>23</v>
      </c>
      <c r="M2829" s="8" t="s">
        <v>5463</v>
      </c>
    </row>
    <row r="2830" spans="1:13">
      <c r="A2830" s="1">
        <v>2829</v>
      </c>
      <c r="B2830" s="1" t="str">
        <f t="shared" si="44"/>
        <v>14</v>
      </c>
      <c r="C2830" s="2">
        <v>5714401145</v>
      </c>
      <c r="D2830" s="4" t="s">
        <v>120</v>
      </c>
      <c r="E2830" s="5" t="s">
        <v>1097</v>
      </c>
      <c r="F2830" s="6" t="s">
        <v>4868</v>
      </c>
      <c r="G2830" s="7" t="s">
        <v>119</v>
      </c>
      <c r="H2830" s="7" t="s">
        <v>918</v>
      </c>
      <c r="I2830" s="7"/>
      <c r="J2830" s="7" t="s">
        <v>311</v>
      </c>
      <c r="K2830" s="7" t="s">
        <v>311</v>
      </c>
      <c r="L2830" s="7" t="s">
        <v>23</v>
      </c>
      <c r="M2830" s="8" t="s">
        <v>5463</v>
      </c>
    </row>
    <row r="2831" spans="1:13">
      <c r="A2831" s="1">
        <v>2830</v>
      </c>
      <c r="B2831" s="1" t="str">
        <f t="shared" si="44"/>
        <v>14</v>
      </c>
      <c r="C2831" s="2">
        <v>5714401178</v>
      </c>
      <c r="D2831" s="4" t="s">
        <v>120</v>
      </c>
      <c r="E2831" s="5" t="s">
        <v>4869</v>
      </c>
      <c r="F2831" s="6" t="s">
        <v>1791</v>
      </c>
      <c r="G2831" s="7" t="s">
        <v>119</v>
      </c>
      <c r="H2831" s="7" t="s">
        <v>918</v>
      </c>
      <c r="I2831" s="7"/>
      <c r="J2831" s="7" t="s">
        <v>311</v>
      </c>
      <c r="K2831" s="7" t="s">
        <v>311</v>
      </c>
      <c r="L2831" s="7" t="s">
        <v>23</v>
      </c>
      <c r="M2831" s="8" t="s">
        <v>5463</v>
      </c>
    </row>
    <row r="2832" spans="1:13">
      <c r="A2832" s="1">
        <v>2831</v>
      </c>
      <c r="B2832" s="1" t="str">
        <f t="shared" si="44"/>
        <v>14</v>
      </c>
      <c r="C2832" s="2">
        <v>5714401231</v>
      </c>
      <c r="D2832" s="4" t="s">
        <v>120</v>
      </c>
      <c r="E2832" s="5" t="s">
        <v>4870</v>
      </c>
      <c r="F2832" s="6" t="s">
        <v>4871</v>
      </c>
      <c r="G2832" s="7" t="s">
        <v>119</v>
      </c>
      <c r="H2832" s="7" t="s">
        <v>918</v>
      </c>
      <c r="I2832" s="7"/>
      <c r="J2832" s="7" t="s">
        <v>311</v>
      </c>
      <c r="K2832" s="7" t="s">
        <v>311</v>
      </c>
      <c r="L2832" s="7" t="s">
        <v>23</v>
      </c>
      <c r="M2832" s="8" t="s">
        <v>5463</v>
      </c>
    </row>
    <row r="2833" spans="1:13">
      <c r="A2833" s="1">
        <v>2832</v>
      </c>
      <c r="B2833" s="1" t="str">
        <f t="shared" si="44"/>
        <v>14</v>
      </c>
      <c r="C2833" s="2">
        <v>5714401248</v>
      </c>
      <c r="D2833" s="4" t="s">
        <v>120</v>
      </c>
      <c r="E2833" s="5" t="s">
        <v>4872</v>
      </c>
      <c r="F2833" s="6" t="s">
        <v>4873</v>
      </c>
      <c r="G2833" s="7" t="s">
        <v>119</v>
      </c>
      <c r="H2833" s="7" t="s">
        <v>918</v>
      </c>
      <c r="I2833" s="7"/>
      <c r="J2833" s="7" t="s">
        <v>311</v>
      </c>
      <c r="K2833" s="7" t="s">
        <v>311</v>
      </c>
      <c r="L2833" s="7" t="s">
        <v>23</v>
      </c>
      <c r="M2833" s="8" t="s">
        <v>5463</v>
      </c>
    </row>
    <row r="2834" spans="1:13">
      <c r="A2834" s="1">
        <v>2833</v>
      </c>
      <c r="B2834" s="1" t="str">
        <f t="shared" si="44"/>
        <v>14</v>
      </c>
      <c r="C2834" s="2">
        <v>5714401268</v>
      </c>
      <c r="D2834" s="4" t="s">
        <v>120</v>
      </c>
      <c r="E2834" s="5" t="s">
        <v>4874</v>
      </c>
      <c r="F2834" s="6" t="s">
        <v>4875</v>
      </c>
      <c r="G2834" s="7" t="s">
        <v>119</v>
      </c>
      <c r="H2834" s="7" t="s">
        <v>918</v>
      </c>
      <c r="I2834" s="7"/>
      <c r="J2834" s="7" t="s">
        <v>311</v>
      </c>
      <c r="K2834" s="7" t="s">
        <v>311</v>
      </c>
      <c r="L2834" s="7" t="s">
        <v>23</v>
      </c>
      <c r="M2834" s="8" t="s">
        <v>5463</v>
      </c>
    </row>
    <row r="2835" spans="1:13">
      <c r="A2835" s="1">
        <v>2834</v>
      </c>
      <c r="B2835" s="1" t="str">
        <f t="shared" si="44"/>
        <v>14</v>
      </c>
      <c r="C2835" s="2">
        <v>5714401286</v>
      </c>
      <c r="D2835" s="4" t="s">
        <v>120</v>
      </c>
      <c r="E2835" s="5" t="s">
        <v>475</v>
      </c>
      <c r="F2835" s="6" t="s">
        <v>2796</v>
      </c>
      <c r="G2835" s="7" t="s">
        <v>119</v>
      </c>
      <c r="H2835" s="7" t="s">
        <v>918</v>
      </c>
      <c r="I2835" s="7"/>
      <c r="J2835" s="7" t="s">
        <v>311</v>
      </c>
      <c r="K2835" s="7" t="s">
        <v>311</v>
      </c>
      <c r="L2835" s="7" t="s">
        <v>23</v>
      </c>
      <c r="M2835" s="8" t="s">
        <v>5463</v>
      </c>
    </row>
    <row r="2836" spans="1:13">
      <c r="A2836" s="1">
        <v>2835</v>
      </c>
      <c r="B2836" s="1" t="str">
        <f t="shared" si="44"/>
        <v>14</v>
      </c>
      <c r="C2836" s="2">
        <v>5714400285</v>
      </c>
      <c r="D2836" s="4" t="s">
        <v>120</v>
      </c>
      <c r="E2836" s="5" t="s">
        <v>317</v>
      </c>
      <c r="F2836" s="6" t="s">
        <v>4019</v>
      </c>
      <c r="G2836" s="7" t="s">
        <v>119</v>
      </c>
      <c r="H2836" s="7" t="s">
        <v>963</v>
      </c>
      <c r="I2836" s="7"/>
      <c r="J2836" s="7" t="s">
        <v>311</v>
      </c>
      <c r="K2836" s="7" t="s">
        <v>311</v>
      </c>
      <c r="L2836" s="7" t="s">
        <v>23</v>
      </c>
      <c r="M2836" s="8" t="s">
        <v>5463</v>
      </c>
    </row>
    <row r="2837" spans="1:13">
      <c r="A2837" s="1">
        <v>2836</v>
      </c>
      <c r="B2837" s="1" t="str">
        <f t="shared" si="44"/>
        <v>14</v>
      </c>
      <c r="C2837" s="2">
        <v>5714400320</v>
      </c>
      <c r="D2837" s="4" t="s">
        <v>120</v>
      </c>
      <c r="E2837" s="5" t="s">
        <v>410</v>
      </c>
      <c r="F2837" s="6" t="s">
        <v>922</v>
      </c>
      <c r="G2837" s="7" t="s">
        <v>119</v>
      </c>
      <c r="H2837" s="7" t="s">
        <v>963</v>
      </c>
      <c r="I2837" s="7"/>
      <c r="J2837" s="7" t="s">
        <v>311</v>
      </c>
      <c r="K2837" s="7" t="s">
        <v>311</v>
      </c>
      <c r="L2837" s="7" t="s">
        <v>23</v>
      </c>
      <c r="M2837" s="8" t="s">
        <v>5463</v>
      </c>
    </row>
    <row r="2838" spans="1:13">
      <c r="A2838" s="1">
        <v>2837</v>
      </c>
      <c r="B2838" s="1" t="str">
        <f t="shared" si="44"/>
        <v>14</v>
      </c>
      <c r="C2838" s="2">
        <v>5714400403</v>
      </c>
      <c r="D2838" s="4" t="s">
        <v>120</v>
      </c>
      <c r="E2838" s="5" t="s">
        <v>2119</v>
      </c>
      <c r="F2838" s="6" t="s">
        <v>4876</v>
      </c>
      <c r="G2838" s="7" t="s">
        <v>119</v>
      </c>
      <c r="H2838" s="7" t="s">
        <v>874</v>
      </c>
      <c r="I2838" s="7"/>
      <c r="J2838" s="7" t="s">
        <v>311</v>
      </c>
      <c r="K2838" s="7" t="s">
        <v>311</v>
      </c>
      <c r="L2838" s="7" t="s">
        <v>23</v>
      </c>
      <c r="M2838" s="8" t="s">
        <v>5463</v>
      </c>
    </row>
    <row r="2839" spans="1:13">
      <c r="A2839" s="1">
        <v>2838</v>
      </c>
      <c r="B2839" s="1" t="str">
        <f t="shared" si="44"/>
        <v>14</v>
      </c>
      <c r="C2839" s="2">
        <v>5714400427</v>
      </c>
      <c r="D2839" s="4" t="s">
        <v>120</v>
      </c>
      <c r="E2839" s="5" t="s">
        <v>4877</v>
      </c>
      <c r="F2839" s="6" t="s">
        <v>4878</v>
      </c>
      <c r="G2839" s="7" t="s">
        <v>119</v>
      </c>
      <c r="H2839" s="7" t="s">
        <v>874</v>
      </c>
      <c r="I2839" s="7"/>
      <c r="J2839" s="7" t="s">
        <v>311</v>
      </c>
      <c r="K2839" s="7" t="s">
        <v>311</v>
      </c>
      <c r="L2839" s="7" t="s">
        <v>23</v>
      </c>
      <c r="M2839" s="8" t="s">
        <v>5463</v>
      </c>
    </row>
    <row r="2840" spans="1:13">
      <c r="A2840" s="1">
        <v>2839</v>
      </c>
      <c r="B2840" s="1" t="str">
        <f t="shared" si="44"/>
        <v>14</v>
      </c>
      <c r="C2840" s="2">
        <v>5714401938</v>
      </c>
      <c r="D2840" s="4" t="s">
        <v>120</v>
      </c>
      <c r="E2840" s="5" t="s">
        <v>178</v>
      </c>
      <c r="F2840" s="6" t="s">
        <v>4879</v>
      </c>
      <c r="G2840" s="7" t="s">
        <v>119</v>
      </c>
      <c r="H2840" s="7" t="s">
        <v>941</v>
      </c>
      <c r="I2840" s="7"/>
      <c r="J2840" s="7" t="s">
        <v>311</v>
      </c>
      <c r="K2840" s="7" t="s">
        <v>311</v>
      </c>
      <c r="L2840" s="7" t="s">
        <v>23</v>
      </c>
      <c r="M2840" s="8" t="s">
        <v>5463</v>
      </c>
    </row>
    <row r="2841" spans="1:13">
      <c r="A2841" s="1">
        <v>2840</v>
      </c>
      <c r="B2841" s="1" t="str">
        <f t="shared" si="44"/>
        <v>14</v>
      </c>
      <c r="C2841" s="2">
        <v>5714401954</v>
      </c>
      <c r="D2841" s="4" t="s">
        <v>120</v>
      </c>
      <c r="E2841" s="5" t="s">
        <v>4880</v>
      </c>
      <c r="F2841" s="6" t="s">
        <v>4881</v>
      </c>
      <c r="G2841" s="7" t="s">
        <v>119</v>
      </c>
      <c r="H2841" s="7" t="s">
        <v>941</v>
      </c>
      <c r="I2841" s="7"/>
      <c r="J2841" s="7" t="s">
        <v>311</v>
      </c>
      <c r="K2841" s="7" t="s">
        <v>311</v>
      </c>
      <c r="L2841" s="7" t="s">
        <v>23</v>
      </c>
      <c r="M2841" s="8" t="s">
        <v>5463</v>
      </c>
    </row>
    <row r="2842" spans="1:13">
      <c r="A2842" s="1">
        <v>2841</v>
      </c>
      <c r="B2842" s="1" t="str">
        <f t="shared" si="44"/>
        <v>14</v>
      </c>
      <c r="C2842" s="2">
        <v>5714401978</v>
      </c>
      <c r="D2842" s="4" t="s">
        <v>120</v>
      </c>
      <c r="E2842" s="5" t="s">
        <v>478</v>
      </c>
      <c r="F2842" s="6" t="s">
        <v>4882</v>
      </c>
      <c r="G2842" s="7" t="s">
        <v>119</v>
      </c>
      <c r="H2842" s="7" t="s">
        <v>941</v>
      </c>
      <c r="I2842" s="7"/>
      <c r="J2842" s="7" t="s">
        <v>311</v>
      </c>
      <c r="K2842" s="7" t="s">
        <v>311</v>
      </c>
      <c r="L2842" s="7" t="s">
        <v>23</v>
      </c>
      <c r="M2842" s="8" t="s">
        <v>5463</v>
      </c>
    </row>
    <row r="2843" spans="1:13">
      <c r="A2843" s="1">
        <v>2842</v>
      </c>
      <c r="B2843" s="1" t="str">
        <f t="shared" si="44"/>
        <v>14</v>
      </c>
      <c r="C2843" s="2">
        <v>5714401983</v>
      </c>
      <c r="D2843" s="4" t="s">
        <v>120</v>
      </c>
      <c r="E2843" s="5" t="s">
        <v>2391</v>
      </c>
      <c r="F2843" s="6" t="s">
        <v>4883</v>
      </c>
      <c r="G2843" s="7" t="s">
        <v>119</v>
      </c>
      <c r="H2843" s="7" t="s">
        <v>941</v>
      </c>
      <c r="I2843" s="7"/>
      <c r="J2843" s="7" t="s">
        <v>311</v>
      </c>
      <c r="K2843" s="7" t="s">
        <v>311</v>
      </c>
      <c r="L2843" s="7" t="s">
        <v>23</v>
      </c>
      <c r="M2843" s="8" t="s">
        <v>5463</v>
      </c>
    </row>
    <row r="2844" spans="1:13">
      <c r="A2844" s="1">
        <v>2843</v>
      </c>
      <c r="B2844" s="1" t="str">
        <f t="shared" si="44"/>
        <v>14</v>
      </c>
      <c r="C2844" s="2">
        <v>5714402047</v>
      </c>
      <c r="D2844" s="4" t="s">
        <v>120</v>
      </c>
      <c r="E2844" s="5" t="s">
        <v>774</v>
      </c>
      <c r="F2844" s="6" t="s">
        <v>4884</v>
      </c>
      <c r="G2844" s="7" t="s">
        <v>119</v>
      </c>
      <c r="H2844" s="7" t="s">
        <v>941</v>
      </c>
      <c r="I2844" s="7"/>
      <c r="J2844" s="7" t="s">
        <v>311</v>
      </c>
      <c r="K2844" s="7" t="s">
        <v>311</v>
      </c>
      <c r="L2844" s="7" t="s">
        <v>23</v>
      </c>
      <c r="M2844" s="8" t="s">
        <v>5463</v>
      </c>
    </row>
    <row r="2845" spans="1:13">
      <c r="A2845" s="1">
        <v>2844</v>
      </c>
      <c r="B2845" s="1" t="str">
        <f t="shared" si="44"/>
        <v>14</v>
      </c>
      <c r="C2845" s="2">
        <v>5714402056</v>
      </c>
      <c r="D2845" s="4" t="s">
        <v>120</v>
      </c>
      <c r="E2845" s="5" t="s">
        <v>4885</v>
      </c>
      <c r="F2845" s="6" t="s">
        <v>1064</v>
      </c>
      <c r="G2845" s="7" t="s">
        <v>119</v>
      </c>
      <c r="H2845" s="7" t="s">
        <v>941</v>
      </c>
      <c r="I2845" s="7"/>
      <c r="J2845" s="7" t="s">
        <v>311</v>
      </c>
      <c r="K2845" s="7" t="s">
        <v>311</v>
      </c>
      <c r="L2845" s="7" t="s">
        <v>23</v>
      </c>
      <c r="M2845" s="8" t="s">
        <v>5463</v>
      </c>
    </row>
    <row r="2846" spans="1:13">
      <c r="A2846" s="1">
        <v>2845</v>
      </c>
      <c r="B2846" s="1" t="str">
        <f t="shared" si="44"/>
        <v>14</v>
      </c>
      <c r="C2846" s="2">
        <v>5714402070</v>
      </c>
      <c r="D2846" s="4" t="s">
        <v>121</v>
      </c>
      <c r="E2846" s="5" t="s">
        <v>951</v>
      </c>
      <c r="F2846" s="6" t="s">
        <v>4886</v>
      </c>
      <c r="G2846" s="7" t="s">
        <v>119</v>
      </c>
      <c r="H2846" s="7" t="s">
        <v>941</v>
      </c>
      <c r="I2846" s="7"/>
      <c r="J2846" s="7" t="s">
        <v>311</v>
      </c>
      <c r="K2846" s="7" t="s">
        <v>311</v>
      </c>
      <c r="L2846" s="7" t="s">
        <v>23</v>
      </c>
      <c r="M2846" s="8" t="s">
        <v>5463</v>
      </c>
    </row>
    <row r="2847" spans="1:13">
      <c r="A2847" s="1">
        <v>2846</v>
      </c>
      <c r="B2847" s="1" t="str">
        <f t="shared" si="44"/>
        <v>14</v>
      </c>
      <c r="C2847" s="2">
        <v>5714402102</v>
      </c>
      <c r="D2847" s="4" t="s">
        <v>120</v>
      </c>
      <c r="E2847" s="5" t="s">
        <v>127</v>
      </c>
      <c r="F2847" s="6" t="s">
        <v>4887</v>
      </c>
      <c r="G2847" s="7" t="s">
        <v>119</v>
      </c>
      <c r="H2847" s="7" t="s">
        <v>941</v>
      </c>
      <c r="I2847" s="7"/>
      <c r="J2847" s="7" t="s">
        <v>311</v>
      </c>
      <c r="K2847" s="7" t="s">
        <v>311</v>
      </c>
      <c r="L2847" s="7" t="s">
        <v>23</v>
      </c>
      <c r="M2847" s="8" t="s">
        <v>5463</v>
      </c>
    </row>
    <row r="2848" spans="1:13">
      <c r="A2848" s="1">
        <v>2847</v>
      </c>
      <c r="B2848" s="1" t="str">
        <f t="shared" si="44"/>
        <v>14</v>
      </c>
      <c r="C2848" s="2">
        <v>5714402131</v>
      </c>
      <c r="D2848" s="4" t="s">
        <v>120</v>
      </c>
      <c r="E2848" s="5" t="s">
        <v>4888</v>
      </c>
      <c r="F2848" s="6" t="s">
        <v>4889</v>
      </c>
      <c r="G2848" s="7" t="s">
        <v>119</v>
      </c>
      <c r="H2848" s="7" t="s">
        <v>941</v>
      </c>
      <c r="I2848" s="7"/>
      <c r="J2848" s="7" t="s">
        <v>311</v>
      </c>
      <c r="K2848" s="7" t="s">
        <v>311</v>
      </c>
      <c r="L2848" s="7" t="s">
        <v>23</v>
      </c>
      <c r="M2848" s="8" t="s">
        <v>5463</v>
      </c>
    </row>
    <row r="2849" spans="1:13">
      <c r="A2849" s="1">
        <v>2848</v>
      </c>
      <c r="B2849" s="1" t="str">
        <f t="shared" si="44"/>
        <v>14</v>
      </c>
      <c r="C2849" s="2">
        <v>5714405093</v>
      </c>
      <c r="D2849" s="4" t="s">
        <v>121</v>
      </c>
      <c r="E2849" s="5" t="s">
        <v>694</v>
      </c>
      <c r="F2849" s="6" t="s">
        <v>4890</v>
      </c>
      <c r="G2849" s="7" t="s">
        <v>119</v>
      </c>
      <c r="H2849" s="7" t="s">
        <v>890</v>
      </c>
      <c r="I2849" s="7"/>
      <c r="J2849" s="7" t="s">
        <v>311</v>
      </c>
      <c r="K2849" s="7" t="s">
        <v>311</v>
      </c>
      <c r="L2849" s="7" t="s">
        <v>23</v>
      </c>
      <c r="M2849" s="8" t="s">
        <v>5463</v>
      </c>
    </row>
    <row r="2850" spans="1:13">
      <c r="A2850" s="1">
        <v>2849</v>
      </c>
      <c r="B2850" s="1" t="str">
        <f t="shared" si="44"/>
        <v>14</v>
      </c>
      <c r="C2850" s="2">
        <v>5714405103</v>
      </c>
      <c r="D2850" s="4" t="s">
        <v>120</v>
      </c>
      <c r="E2850" s="5" t="s">
        <v>1094</v>
      </c>
      <c r="F2850" s="6" t="s">
        <v>4891</v>
      </c>
      <c r="G2850" s="7" t="s">
        <v>119</v>
      </c>
      <c r="H2850" s="7" t="s">
        <v>890</v>
      </c>
      <c r="I2850" s="7"/>
      <c r="J2850" s="7" t="s">
        <v>311</v>
      </c>
      <c r="K2850" s="7" t="s">
        <v>311</v>
      </c>
      <c r="L2850" s="7" t="s">
        <v>23</v>
      </c>
      <c r="M2850" s="8" t="s">
        <v>5463</v>
      </c>
    </row>
    <row r="2851" spans="1:13">
      <c r="A2851" s="1">
        <v>2850</v>
      </c>
      <c r="B2851" s="1" t="str">
        <f t="shared" si="44"/>
        <v>14</v>
      </c>
      <c r="C2851" s="2">
        <v>5714405149</v>
      </c>
      <c r="D2851" s="4" t="s">
        <v>120</v>
      </c>
      <c r="E2851" s="5" t="s">
        <v>375</v>
      </c>
      <c r="F2851" s="6" t="s">
        <v>4892</v>
      </c>
      <c r="G2851" s="7" t="s">
        <v>119</v>
      </c>
      <c r="H2851" s="7" t="s">
        <v>890</v>
      </c>
      <c r="I2851" s="7"/>
      <c r="J2851" s="7" t="s">
        <v>311</v>
      </c>
      <c r="K2851" s="7" t="s">
        <v>311</v>
      </c>
      <c r="L2851" s="7" t="s">
        <v>23</v>
      </c>
      <c r="M2851" s="8" t="s">
        <v>5463</v>
      </c>
    </row>
    <row r="2852" spans="1:13">
      <c r="A2852" s="1">
        <v>2851</v>
      </c>
      <c r="B2852" s="1" t="str">
        <f t="shared" si="44"/>
        <v>14</v>
      </c>
      <c r="C2852" s="2">
        <v>5714405158</v>
      </c>
      <c r="D2852" s="4" t="s">
        <v>121</v>
      </c>
      <c r="E2852" s="5" t="s">
        <v>209</v>
      </c>
      <c r="F2852" s="6" t="s">
        <v>4893</v>
      </c>
      <c r="G2852" s="7" t="s">
        <v>119</v>
      </c>
      <c r="H2852" s="7" t="s">
        <v>890</v>
      </c>
      <c r="I2852" s="7"/>
      <c r="J2852" s="7" t="s">
        <v>311</v>
      </c>
      <c r="K2852" s="7" t="s">
        <v>311</v>
      </c>
      <c r="L2852" s="7" t="s">
        <v>23</v>
      </c>
      <c r="M2852" s="8" t="s">
        <v>5463</v>
      </c>
    </row>
    <row r="2853" spans="1:13">
      <c r="A2853" s="1">
        <v>2852</v>
      </c>
      <c r="B2853" s="1" t="str">
        <f t="shared" si="44"/>
        <v>14</v>
      </c>
      <c r="C2853" s="2">
        <v>5714405187</v>
      </c>
      <c r="D2853" s="4" t="s">
        <v>120</v>
      </c>
      <c r="E2853" s="5" t="s">
        <v>127</v>
      </c>
      <c r="F2853" s="6" t="s">
        <v>4894</v>
      </c>
      <c r="G2853" s="7" t="s">
        <v>119</v>
      </c>
      <c r="H2853" s="7" t="s">
        <v>890</v>
      </c>
      <c r="I2853" s="7"/>
      <c r="J2853" s="7" t="s">
        <v>311</v>
      </c>
      <c r="K2853" s="7" t="s">
        <v>311</v>
      </c>
      <c r="L2853" s="7" t="s">
        <v>23</v>
      </c>
      <c r="M2853" s="8" t="s">
        <v>5463</v>
      </c>
    </row>
    <row r="2854" spans="1:13">
      <c r="A2854" s="1">
        <v>2853</v>
      </c>
      <c r="B2854" s="1" t="str">
        <f t="shared" si="44"/>
        <v>14</v>
      </c>
      <c r="C2854" s="2">
        <v>5714405220</v>
      </c>
      <c r="D2854" s="4" t="s">
        <v>120</v>
      </c>
      <c r="E2854" s="5" t="s">
        <v>4895</v>
      </c>
      <c r="F2854" s="6" t="s">
        <v>4896</v>
      </c>
      <c r="G2854" s="7" t="s">
        <v>119</v>
      </c>
      <c r="H2854" s="7" t="s">
        <v>906</v>
      </c>
      <c r="I2854" s="7"/>
      <c r="J2854" s="7" t="s">
        <v>311</v>
      </c>
      <c r="K2854" s="7" t="s">
        <v>311</v>
      </c>
      <c r="L2854" s="7" t="s">
        <v>23</v>
      </c>
      <c r="M2854" s="8" t="s">
        <v>5463</v>
      </c>
    </row>
    <row r="2855" spans="1:13">
      <c r="A2855" s="1">
        <v>2854</v>
      </c>
      <c r="B2855" s="1" t="str">
        <f t="shared" si="44"/>
        <v>14</v>
      </c>
      <c r="C2855" s="2">
        <v>5714402205</v>
      </c>
      <c r="D2855" s="4" t="s">
        <v>120</v>
      </c>
      <c r="E2855" s="5" t="s">
        <v>194</v>
      </c>
      <c r="F2855" s="6" t="s">
        <v>1026</v>
      </c>
      <c r="G2855" s="7" t="s">
        <v>119</v>
      </c>
      <c r="H2855" s="7" t="s">
        <v>913</v>
      </c>
      <c r="I2855" s="7"/>
      <c r="J2855" s="7" t="s">
        <v>311</v>
      </c>
      <c r="K2855" s="7" t="s">
        <v>311</v>
      </c>
      <c r="L2855" s="7" t="s">
        <v>23</v>
      </c>
      <c r="M2855" s="8" t="s">
        <v>5463</v>
      </c>
    </row>
    <row r="2856" spans="1:13">
      <c r="A2856" s="1">
        <v>2855</v>
      </c>
      <c r="B2856" s="1" t="str">
        <f t="shared" si="44"/>
        <v>14</v>
      </c>
      <c r="C2856" s="2">
        <v>5714402274</v>
      </c>
      <c r="D2856" s="4" t="s">
        <v>120</v>
      </c>
      <c r="E2856" s="5" t="s">
        <v>261</v>
      </c>
      <c r="F2856" s="6" t="s">
        <v>4897</v>
      </c>
      <c r="G2856" s="7" t="s">
        <v>119</v>
      </c>
      <c r="H2856" s="7" t="s">
        <v>890</v>
      </c>
      <c r="I2856" s="7"/>
      <c r="J2856" s="7" t="s">
        <v>311</v>
      </c>
      <c r="K2856" s="7" t="s">
        <v>311</v>
      </c>
      <c r="L2856" s="7" t="s">
        <v>23</v>
      </c>
      <c r="M2856" s="8" t="s">
        <v>5463</v>
      </c>
    </row>
    <row r="2857" spans="1:13">
      <c r="A2857" s="1">
        <v>2856</v>
      </c>
      <c r="B2857" s="1" t="str">
        <f t="shared" si="44"/>
        <v>14</v>
      </c>
      <c r="C2857" s="2">
        <v>5714402289</v>
      </c>
      <c r="D2857" s="4" t="s">
        <v>120</v>
      </c>
      <c r="E2857" s="5" t="s">
        <v>194</v>
      </c>
      <c r="F2857" s="6" t="s">
        <v>4898</v>
      </c>
      <c r="G2857" s="7" t="s">
        <v>119</v>
      </c>
      <c r="H2857" s="7" t="s">
        <v>890</v>
      </c>
      <c r="I2857" s="7"/>
      <c r="J2857" s="7" t="s">
        <v>311</v>
      </c>
      <c r="K2857" s="7" t="s">
        <v>311</v>
      </c>
      <c r="L2857" s="7" t="s">
        <v>23</v>
      </c>
      <c r="M2857" s="8" t="s">
        <v>5463</v>
      </c>
    </row>
    <row r="2858" spans="1:13">
      <c r="A2858" s="1">
        <v>2857</v>
      </c>
      <c r="B2858" s="1" t="str">
        <f t="shared" si="44"/>
        <v>14</v>
      </c>
      <c r="C2858" s="2">
        <v>5714402379</v>
      </c>
      <c r="D2858" s="4" t="s">
        <v>120</v>
      </c>
      <c r="E2858" s="5" t="s">
        <v>4899</v>
      </c>
      <c r="F2858" s="6" t="s">
        <v>2269</v>
      </c>
      <c r="G2858" s="7" t="s">
        <v>119</v>
      </c>
      <c r="H2858" s="7" t="s">
        <v>890</v>
      </c>
      <c r="I2858" s="7"/>
      <c r="J2858" s="7" t="s">
        <v>311</v>
      </c>
      <c r="K2858" s="7" t="s">
        <v>311</v>
      </c>
      <c r="L2858" s="7" t="s">
        <v>23</v>
      </c>
      <c r="M2858" s="8" t="s">
        <v>5463</v>
      </c>
    </row>
    <row r="2859" spans="1:13">
      <c r="A2859" s="1">
        <v>2858</v>
      </c>
      <c r="B2859" s="1" t="str">
        <f t="shared" si="44"/>
        <v>14</v>
      </c>
      <c r="C2859" s="2">
        <v>5714402384</v>
      </c>
      <c r="D2859" s="4" t="s">
        <v>120</v>
      </c>
      <c r="E2859" s="5" t="s">
        <v>1088</v>
      </c>
      <c r="F2859" s="6" t="s">
        <v>756</v>
      </c>
      <c r="G2859" s="7" t="s">
        <v>119</v>
      </c>
      <c r="H2859" s="7" t="s">
        <v>906</v>
      </c>
      <c r="I2859" s="7"/>
      <c r="J2859" s="7" t="s">
        <v>311</v>
      </c>
      <c r="K2859" s="7" t="s">
        <v>311</v>
      </c>
      <c r="L2859" s="7" t="s">
        <v>23</v>
      </c>
      <c r="M2859" s="8" t="s">
        <v>5463</v>
      </c>
    </row>
    <row r="2860" spans="1:13">
      <c r="A2860" s="1">
        <v>2859</v>
      </c>
      <c r="B2860" s="1" t="str">
        <f t="shared" si="44"/>
        <v>14</v>
      </c>
      <c r="C2860" s="2">
        <v>5714402391</v>
      </c>
      <c r="D2860" s="4" t="s">
        <v>120</v>
      </c>
      <c r="E2860" s="5" t="s">
        <v>4900</v>
      </c>
      <c r="F2860" s="6" t="s">
        <v>1225</v>
      </c>
      <c r="G2860" s="7" t="s">
        <v>119</v>
      </c>
      <c r="H2860" s="7" t="s">
        <v>906</v>
      </c>
      <c r="I2860" s="7"/>
      <c r="J2860" s="7" t="s">
        <v>311</v>
      </c>
      <c r="K2860" s="7" t="s">
        <v>311</v>
      </c>
      <c r="L2860" s="7" t="s">
        <v>23</v>
      </c>
      <c r="M2860" s="8" t="s">
        <v>5463</v>
      </c>
    </row>
    <row r="2861" spans="1:13">
      <c r="A2861" s="1">
        <v>2860</v>
      </c>
      <c r="B2861" s="1" t="str">
        <f t="shared" si="44"/>
        <v>14</v>
      </c>
      <c r="C2861" s="2">
        <v>5714402418</v>
      </c>
      <c r="D2861" s="4" t="s">
        <v>121</v>
      </c>
      <c r="E2861" s="5" t="s">
        <v>4901</v>
      </c>
      <c r="F2861" s="6" t="s">
        <v>4902</v>
      </c>
      <c r="G2861" s="7" t="s">
        <v>119</v>
      </c>
      <c r="H2861" s="7" t="s">
        <v>906</v>
      </c>
      <c r="I2861" s="7"/>
      <c r="J2861" s="7" t="s">
        <v>311</v>
      </c>
      <c r="K2861" s="7" t="s">
        <v>311</v>
      </c>
      <c r="L2861" s="7" t="s">
        <v>23</v>
      </c>
      <c r="M2861" s="8" t="s">
        <v>5463</v>
      </c>
    </row>
    <row r="2862" spans="1:13">
      <c r="A2862" s="1">
        <v>2861</v>
      </c>
      <c r="B2862" s="1" t="str">
        <f t="shared" si="44"/>
        <v>14</v>
      </c>
      <c r="C2862" s="2">
        <v>5714402421</v>
      </c>
      <c r="D2862" s="4" t="s">
        <v>120</v>
      </c>
      <c r="E2862" s="5" t="s">
        <v>160</v>
      </c>
      <c r="F2862" s="6" t="s">
        <v>4903</v>
      </c>
      <c r="G2862" s="7" t="s">
        <v>119</v>
      </c>
      <c r="H2862" s="7" t="s">
        <v>906</v>
      </c>
      <c r="I2862" s="7"/>
      <c r="J2862" s="7" t="s">
        <v>311</v>
      </c>
      <c r="K2862" s="7" t="s">
        <v>311</v>
      </c>
      <c r="L2862" s="7" t="s">
        <v>23</v>
      </c>
      <c r="M2862" s="8" t="s">
        <v>5463</v>
      </c>
    </row>
    <row r="2863" spans="1:13">
      <c r="A2863" s="1">
        <v>2862</v>
      </c>
      <c r="B2863" s="1" t="str">
        <f t="shared" si="44"/>
        <v>14</v>
      </c>
      <c r="C2863" s="2">
        <v>5714401352</v>
      </c>
      <c r="D2863" s="4" t="s">
        <v>120</v>
      </c>
      <c r="E2863" s="5" t="s">
        <v>4904</v>
      </c>
      <c r="F2863" s="6" t="s">
        <v>871</v>
      </c>
      <c r="G2863" s="7" t="s">
        <v>119</v>
      </c>
      <c r="H2863" s="7" t="s">
        <v>918</v>
      </c>
      <c r="I2863" s="7"/>
      <c r="J2863" s="7" t="s">
        <v>311</v>
      </c>
      <c r="K2863" s="7" t="s">
        <v>311</v>
      </c>
      <c r="L2863" s="7" t="s">
        <v>23</v>
      </c>
      <c r="M2863" s="8" t="s">
        <v>5463</v>
      </c>
    </row>
    <row r="2864" spans="1:13">
      <c r="A2864" s="1">
        <v>2863</v>
      </c>
      <c r="B2864" s="1" t="str">
        <f t="shared" si="44"/>
        <v>14</v>
      </c>
      <c r="C2864" s="2">
        <v>5714401363</v>
      </c>
      <c r="D2864" s="4" t="s">
        <v>120</v>
      </c>
      <c r="E2864" s="5" t="s">
        <v>4905</v>
      </c>
      <c r="F2864" s="6" t="s">
        <v>4906</v>
      </c>
      <c r="G2864" s="7" t="s">
        <v>119</v>
      </c>
      <c r="H2864" s="7" t="s">
        <v>918</v>
      </c>
      <c r="I2864" s="7"/>
      <c r="J2864" s="7" t="s">
        <v>311</v>
      </c>
      <c r="K2864" s="7" t="s">
        <v>311</v>
      </c>
      <c r="L2864" s="7" t="s">
        <v>23</v>
      </c>
      <c r="M2864" s="8" t="s">
        <v>5463</v>
      </c>
    </row>
    <row r="2865" spans="1:13">
      <c r="A2865" s="1">
        <v>2864</v>
      </c>
      <c r="B2865" s="1" t="str">
        <f t="shared" si="44"/>
        <v>14</v>
      </c>
      <c r="C2865" s="2">
        <v>5714401398</v>
      </c>
      <c r="D2865" s="4" t="s">
        <v>120</v>
      </c>
      <c r="E2865" s="5" t="s">
        <v>4907</v>
      </c>
      <c r="F2865" s="6" t="s">
        <v>4908</v>
      </c>
      <c r="G2865" s="7" t="s">
        <v>119</v>
      </c>
      <c r="H2865" s="7" t="s">
        <v>918</v>
      </c>
      <c r="I2865" s="7"/>
      <c r="J2865" s="7" t="s">
        <v>311</v>
      </c>
      <c r="K2865" s="7" t="s">
        <v>311</v>
      </c>
      <c r="L2865" s="7" t="s">
        <v>23</v>
      </c>
      <c r="M2865" s="8" t="s">
        <v>5463</v>
      </c>
    </row>
    <row r="2866" spans="1:13">
      <c r="A2866" s="1">
        <v>2865</v>
      </c>
      <c r="B2866" s="1" t="str">
        <f t="shared" si="44"/>
        <v>14</v>
      </c>
      <c r="C2866" s="2">
        <v>5714401440</v>
      </c>
      <c r="D2866" s="4" t="s">
        <v>120</v>
      </c>
      <c r="E2866" s="5" t="s">
        <v>2176</v>
      </c>
      <c r="F2866" s="6" t="s">
        <v>914</v>
      </c>
      <c r="G2866" s="7" t="s">
        <v>119</v>
      </c>
      <c r="H2866" s="7" t="s">
        <v>918</v>
      </c>
      <c r="I2866" s="7"/>
      <c r="J2866" s="7" t="s">
        <v>311</v>
      </c>
      <c r="K2866" s="7" t="s">
        <v>311</v>
      </c>
      <c r="L2866" s="7" t="s">
        <v>23</v>
      </c>
      <c r="M2866" s="8" t="s">
        <v>5463</v>
      </c>
    </row>
    <row r="2867" spans="1:13">
      <c r="A2867" s="1">
        <v>2866</v>
      </c>
      <c r="B2867" s="1" t="str">
        <f t="shared" si="44"/>
        <v>14</v>
      </c>
      <c r="C2867" s="2">
        <v>5714401459</v>
      </c>
      <c r="D2867" s="4" t="s">
        <v>120</v>
      </c>
      <c r="E2867" s="5" t="s">
        <v>812</v>
      </c>
      <c r="F2867" s="6" t="s">
        <v>4585</v>
      </c>
      <c r="G2867" s="7" t="s">
        <v>119</v>
      </c>
      <c r="H2867" s="7" t="s">
        <v>918</v>
      </c>
      <c r="I2867" s="7"/>
      <c r="J2867" s="7" t="s">
        <v>311</v>
      </c>
      <c r="K2867" s="7" t="s">
        <v>311</v>
      </c>
      <c r="L2867" s="7" t="s">
        <v>23</v>
      </c>
      <c r="M2867" s="8" t="s">
        <v>5463</v>
      </c>
    </row>
    <row r="2868" spans="1:13">
      <c r="A2868" s="1">
        <v>2867</v>
      </c>
      <c r="B2868" s="1" t="str">
        <f t="shared" si="44"/>
        <v>14</v>
      </c>
      <c r="C2868" s="2">
        <v>5714401473</v>
      </c>
      <c r="D2868" s="4" t="s">
        <v>120</v>
      </c>
      <c r="E2868" s="5" t="s">
        <v>1189</v>
      </c>
      <c r="F2868" s="6" t="s">
        <v>4909</v>
      </c>
      <c r="G2868" s="7" t="s">
        <v>119</v>
      </c>
      <c r="H2868" s="7" t="s">
        <v>918</v>
      </c>
      <c r="I2868" s="7"/>
      <c r="J2868" s="7" t="s">
        <v>311</v>
      </c>
      <c r="K2868" s="7" t="s">
        <v>311</v>
      </c>
      <c r="L2868" s="7" t="s">
        <v>23</v>
      </c>
      <c r="M2868" s="8" t="s">
        <v>5463</v>
      </c>
    </row>
    <row r="2869" spans="1:13">
      <c r="A2869" s="1">
        <v>2868</v>
      </c>
      <c r="B2869" s="1" t="str">
        <f t="shared" si="44"/>
        <v>14</v>
      </c>
      <c r="C2869" s="2">
        <v>5714401503</v>
      </c>
      <c r="D2869" s="4" t="s">
        <v>120</v>
      </c>
      <c r="E2869" s="5" t="s">
        <v>211</v>
      </c>
      <c r="F2869" s="6" t="s">
        <v>511</v>
      </c>
      <c r="G2869" s="7" t="s">
        <v>119</v>
      </c>
      <c r="H2869" s="7" t="s">
        <v>918</v>
      </c>
      <c r="I2869" s="7"/>
      <c r="J2869" s="7" t="s">
        <v>311</v>
      </c>
      <c r="K2869" s="7" t="s">
        <v>311</v>
      </c>
      <c r="L2869" s="7" t="s">
        <v>23</v>
      </c>
      <c r="M2869" s="8" t="s">
        <v>5463</v>
      </c>
    </row>
    <row r="2870" spans="1:13">
      <c r="A2870" s="1">
        <v>2869</v>
      </c>
      <c r="B2870" s="1" t="str">
        <f t="shared" si="44"/>
        <v>14</v>
      </c>
      <c r="C2870" s="2">
        <v>5714402452</v>
      </c>
      <c r="D2870" s="4" t="s">
        <v>121</v>
      </c>
      <c r="E2870" s="5" t="s">
        <v>4910</v>
      </c>
      <c r="F2870" s="6" t="s">
        <v>4911</v>
      </c>
      <c r="G2870" s="7" t="s">
        <v>119</v>
      </c>
      <c r="H2870" s="7" t="s">
        <v>906</v>
      </c>
      <c r="I2870" s="7"/>
      <c r="J2870" s="7" t="s">
        <v>311</v>
      </c>
      <c r="K2870" s="7" t="s">
        <v>311</v>
      </c>
      <c r="L2870" s="7" t="s">
        <v>23</v>
      </c>
      <c r="M2870" s="8" t="s">
        <v>5463</v>
      </c>
    </row>
    <row r="2871" spans="1:13">
      <c r="A2871" s="1">
        <v>2870</v>
      </c>
      <c r="B2871" s="1" t="str">
        <f t="shared" si="44"/>
        <v>14</v>
      </c>
      <c r="C2871" s="2">
        <v>5714402517</v>
      </c>
      <c r="D2871" s="4" t="s">
        <v>120</v>
      </c>
      <c r="E2871" s="5" t="s">
        <v>4912</v>
      </c>
      <c r="F2871" s="6" t="s">
        <v>4913</v>
      </c>
      <c r="G2871" s="7" t="s">
        <v>119</v>
      </c>
      <c r="H2871" s="7" t="s">
        <v>906</v>
      </c>
      <c r="I2871" s="7"/>
      <c r="J2871" s="7" t="s">
        <v>311</v>
      </c>
      <c r="K2871" s="7" t="s">
        <v>311</v>
      </c>
      <c r="L2871" s="7" t="s">
        <v>23</v>
      </c>
      <c r="M2871" s="8" t="s">
        <v>5463</v>
      </c>
    </row>
    <row r="2872" spans="1:13">
      <c r="A2872" s="1">
        <v>2871</v>
      </c>
      <c r="B2872" s="1" t="str">
        <f t="shared" si="44"/>
        <v>14</v>
      </c>
      <c r="C2872" s="2">
        <v>5714402520</v>
      </c>
      <c r="D2872" s="4" t="s">
        <v>120</v>
      </c>
      <c r="E2872" s="5" t="s">
        <v>4914</v>
      </c>
      <c r="F2872" s="6" t="s">
        <v>4915</v>
      </c>
      <c r="G2872" s="7" t="s">
        <v>119</v>
      </c>
      <c r="H2872" s="7" t="s">
        <v>906</v>
      </c>
      <c r="I2872" s="7"/>
      <c r="J2872" s="7" t="s">
        <v>311</v>
      </c>
      <c r="K2872" s="7" t="s">
        <v>311</v>
      </c>
      <c r="L2872" s="7" t="s">
        <v>23</v>
      </c>
      <c r="M2872" s="8" t="s">
        <v>5463</v>
      </c>
    </row>
    <row r="2873" spans="1:13">
      <c r="A2873" s="1">
        <v>2872</v>
      </c>
      <c r="B2873" s="1" t="str">
        <f t="shared" si="44"/>
        <v>14</v>
      </c>
      <c r="C2873" s="2">
        <v>5714402551</v>
      </c>
      <c r="D2873" s="4" t="s">
        <v>120</v>
      </c>
      <c r="E2873" s="5" t="s">
        <v>589</v>
      </c>
      <c r="F2873" s="6" t="s">
        <v>4916</v>
      </c>
      <c r="G2873" s="7" t="s">
        <v>119</v>
      </c>
      <c r="H2873" s="7" t="s">
        <v>906</v>
      </c>
      <c r="I2873" s="7"/>
      <c r="J2873" s="7" t="s">
        <v>311</v>
      </c>
      <c r="K2873" s="7" t="s">
        <v>311</v>
      </c>
      <c r="L2873" s="7" t="s">
        <v>23</v>
      </c>
      <c r="M2873" s="8" t="s">
        <v>5463</v>
      </c>
    </row>
    <row r="2874" spans="1:13">
      <c r="A2874" s="1">
        <v>2873</v>
      </c>
      <c r="B2874" s="1" t="str">
        <f t="shared" si="44"/>
        <v>14</v>
      </c>
      <c r="C2874" s="2">
        <v>5714402575</v>
      </c>
      <c r="D2874" s="4" t="s">
        <v>120</v>
      </c>
      <c r="E2874" s="5" t="s">
        <v>4917</v>
      </c>
      <c r="F2874" s="6" t="s">
        <v>982</v>
      </c>
      <c r="G2874" s="7" t="s">
        <v>119</v>
      </c>
      <c r="H2874" s="7" t="s">
        <v>906</v>
      </c>
      <c r="I2874" s="7"/>
      <c r="J2874" s="7" t="s">
        <v>311</v>
      </c>
      <c r="K2874" s="7" t="s">
        <v>311</v>
      </c>
      <c r="L2874" s="7" t="s">
        <v>23</v>
      </c>
      <c r="M2874" s="8" t="s">
        <v>5463</v>
      </c>
    </row>
    <row r="2875" spans="1:13">
      <c r="A2875" s="1">
        <v>2874</v>
      </c>
      <c r="B2875" s="1" t="str">
        <f t="shared" si="44"/>
        <v>14</v>
      </c>
      <c r="C2875" s="2">
        <v>5714402597</v>
      </c>
      <c r="D2875" s="4" t="s">
        <v>120</v>
      </c>
      <c r="E2875" s="5" t="s">
        <v>4918</v>
      </c>
      <c r="F2875" s="6" t="s">
        <v>4919</v>
      </c>
      <c r="G2875" s="7" t="s">
        <v>119</v>
      </c>
      <c r="H2875" s="7" t="s">
        <v>963</v>
      </c>
      <c r="I2875" s="7"/>
      <c r="J2875" s="7" t="s">
        <v>311</v>
      </c>
      <c r="K2875" s="7" t="s">
        <v>311</v>
      </c>
      <c r="L2875" s="7" t="s">
        <v>23</v>
      </c>
      <c r="M2875" s="8" t="s">
        <v>5463</v>
      </c>
    </row>
    <row r="2876" spans="1:13">
      <c r="A2876" s="1">
        <v>2875</v>
      </c>
      <c r="B2876" s="1" t="str">
        <f t="shared" si="44"/>
        <v>14</v>
      </c>
      <c r="C2876" s="2">
        <v>5714402607</v>
      </c>
      <c r="D2876" s="4" t="s">
        <v>121</v>
      </c>
      <c r="E2876" s="5" t="s">
        <v>4920</v>
      </c>
      <c r="F2876" s="6" t="s">
        <v>1369</v>
      </c>
      <c r="G2876" s="7" t="s">
        <v>119</v>
      </c>
      <c r="H2876" s="7" t="s">
        <v>963</v>
      </c>
      <c r="I2876" s="7"/>
      <c r="J2876" s="7" t="s">
        <v>311</v>
      </c>
      <c r="K2876" s="7" t="s">
        <v>311</v>
      </c>
      <c r="L2876" s="7" t="s">
        <v>23</v>
      </c>
      <c r="M2876" s="8" t="s">
        <v>5463</v>
      </c>
    </row>
    <row r="2877" spans="1:13">
      <c r="A2877" s="1">
        <v>2876</v>
      </c>
      <c r="B2877" s="1" t="str">
        <f t="shared" si="44"/>
        <v>14</v>
      </c>
      <c r="C2877" s="2">
        <v>5714402618</v>
      </c>
      <c r="D2877" s="4" t="s">
        <v>121</v>
      </c>
      <c r="E2877" s="5" t="s">
        <v>4921</v>
      </c>
      <c r="F2877" s="6" t="s">
        <v>4922</v>
      </c>
      <c r="G2877" s="7" t="s">
        <v>119</v>
      </c>
      <c r="H2877" s="7" t="s">
        <v>963</v>
      </c>
      <c r="I2877" s="7"/>
      <c r="J2877" s="7" t="s">
        <v>311</v>
      </c>
      <c r="K2877" s="7" t="s">
        <v>311</v>
      </c>
      <c r="L2877" s="7" t="s">
        <v>23</v>
      </c>
      <c r="M2877" s="8" t="s">
        <v>5463</v>
      </c>
    </row>
    <row r="2878" spans="1:13">
      <c r="A2878" s="1">
        <v>2877</v>
      </c>
      <c r="B2878" s="1" t="str">
        <f t="shared" si="44"/>
        <v>14</v>
      </c>
      <c r="C2878" s="2">
        <v>5714402621</v>
      </c>
      <c r="D2878" s="4" t="s">
        <v>120</v>
      </c>
      <c r="E2878" s="5" t="s">
        <v>869</v>
      </c>
      <c r="F2878" s="6" t="s">
        <v>4923</v>
      </c>
      <c r="G2878" s="7" t="s">
        <v>119</v>
      </c>
      <c r="H2878" s="7" t="s">
        <v>874</v>
      </c>
      <c r="I2878" s="7"/>
      <c r="J2878" s="7" t="s">
        <v>311</v>
      </c>
      <c r="K2878" s="7" t="s">
        <v>311</v>
      </c>
      <c r="L2878" s="7" t="s">
        <v>23</v>
      </c>
      <c r="M2878" s="8" t="s">
        <v>5463</v>
      </c>
    </row>
    <row r="2879" spans="1:13">
      <c r="A2879" s="1">
        <v>2878</v>
      </c>
      <c r="B2879" s="1" t="str">
        <f t="shared" si="44"/>
        <v>14</v>
      </c>
      <c r="C2879" s="2">
        <v>5714405251</v>
      </c>
      <c r="D2879" s="4" t="s">
        <v>120</v>
      </c>
      <c r="E2879" s="5" t="s">
        <v>990</v>
      </c>
      <c r="F2879" s="6" t="s">
        <v>4279</v>
      </c>
      <c r="G2879" s="7" t="s">
        <v>119</v>
      </c>
      <c r="H2879" s="7" t="s">
        <v>906</v>
      </c>
      <c r="I2879" s="7"/>
      <c r="J2879" s="7" t="s">
        <v>311</v>
      </c>
      <c r="K2879" s="7" t="s">
        <v>311</v>
      </c>
      <c r="L2879" s="7" t="s">
        <v>23</v>
      </c>
      <c r="M2879" s="8" t="s">
        <v>5463</v>
      </c>
    </row>
    <row r="2880" spans="1:13">
      <c r="A2880" s="1">
        <v>2879</v>
      </c>
      <c r="B2880" s="1" t="str">
        <f t="shared" si="44"/>
        <v>14</v>
      </c>
      <c r="C2880" s="2">
        <v>5714402663</v>
      </c>
      <c r="D2880" s="4" t="s">
        <v>120</v>
      </c>
      <c r="E2880" s="5" t="s">
        <v>416</v>
      </c>
      <c r="F2880" s="6" t="s">
        <v>2992</v>
      </c>
      <c r="G2880" s="7" t="s">
        <v>119</v>
      </c>
      <c r="H2880" s="7" t="s">
        <v>874</v>
      </c>
      <c r="I2880" s="7"/>
      <c r="J2880" s="7" t="s">
        <v>311</v>
      </c>
      <c r="K2880" s="7" t="s">
        <v>311</v>
      </c>
      <c r="L2880" s="7" t="s">
        <v>23</v>
      </c>
      <c r="M2880" s="8" t="s">
        <v>5463</v>
      </c>
    </row>
    <row r="2881" spans="1:13">
      <c r="A2881" s="1">
        <v>2880</v>
      </c>
      <c r="B2881" s="1" t="str">
        <f t="shared" si="44"/>
        <v>14</v>
      </c>
      <c r="C2881" s="2">
        <v>5714402676</v>
      </c>
      <c r="D2881" s="4" t="s">
        <v>120</v>
      </c>
      <c r="E2881" s="5" t="s">
        <v>4924</v>
      </c>
      <c r="F2881" s="6" t="s">
        <v>4925</v>
      </c>
      <c r="G2881" s="7" t="s">
        <v>119</v>
      </c>
      <c r="H2881" s="7" t="s">
        <v>874</v>
      </c>
      <c r="I2881" s="7"/>
      <c r="J2881" s="7" t="s">
        <v>311</v>
      </c>
      <c r="K2881" s="7" t="s">
        <v>311</v>
      </c>
      <c r="L2881" s="7" t="s">
        <v>23</v>
      </c>
      <c r="M2881" s="8" t="s">
        <v>5463</v>
      </c>
    </row>
    <row r="2882" spans="1:13">
      <c r="A2882" s="1">
        <v>2881</v>
      </c>
      <c r="B2882" s="1" t="str">
        <f t="shared" si="44"/>
        <v>14</v>
      </c>
      <c r="C2882" s="2">
        <v>5714402681</v>
      </c>
      <c r="D2882" s="4" t="s">
        <v>120</v>
      </c>
      <c r="E2882" s="5" t="s">
        <v>4926</v>
      </c>
      <c r="F2882" s="6" t="s">
        <v>4927</v>
      </c>
      <c r="G2882" s="7" t="s">
        <v>119</v>
      </c>
      <c r="H2882" s="7" t="s">
        <v>874</v>
      </c>
      <c r="I2882" s="7"/>
      <c r="J2882" s="7" t="s">
        <v>311</v>
      </c>
      <c r="K2882" s="7" t="s">
        <v>311</v>
      </c>
      <c r="L2882" s="7" t="s">
        <v>23</v>
      </c>
      <c r="M2882" s="8" t="s">
        <v>5463</v>
      </c>
    </row>
    <row r="2883" spans="1:13">
      <c r="A2883" s="1">
        <v>2882</v>
      </c>
      <c r="B2883" s="1" t="str">
        <f t="shared" ref="B2883:B2946" si="45">MID(C2883,3,2)</f>
        <v>14</v>
      </c>
      <c r="C2883" s="2">
        <v>5714402700</v>
      </c>
      <c r="D2883" s="4" t="s">
        <v>120</v>
      </c>
      <c r="E2883" s="5" t="s">
        <v>4928</v>
      </c>
      <c r="F2883" s="6" t="s">
        <v>4929</v>
      </c>
      <c r="G2883" s="7" t="s">
        <v>119</v>
      </c>
      <c r="H2883" s="7" t="s">
        <v>874</v>
      </c>
      <c r="I2883" s="7"/>
      <c r="J2883" s="7" t="s">
        <v>311</v>
      </c>
      <c r="K2883" s="7" t="s">
        <v>311</v>
      </c>
      <c r="L2883" s="7" t="s">
        <v>23</v>
      </c>
      <c r="M2883" s="8" t="s">
        <v>5463</v>
      </c>
    </row>
    <row r="2884" spans="1:13">
      <c r="A2884" s="1">
        <v>2883</v>
      </c>
      <c r="B2884" s="1" t="str">
        <f t="shared" si="45"/>
        <v>14</v>
      </c>
      <c r="C2884" s="2">
        <v>5714402724</v>
      </c>
      <c r="D2884" s="4" t="s">
        <v>120</v>
      </c>
      <c r="E2884" s="5" t="s">
        <v>4930</v>
      </c>
      <c r="F2884" s="6" t="s">
        <v>4931</v>
      </c>
      <c r="G2884" s="7" t="s">
        <v>119</v>
      </c>
      <c r="H2884" s="7" t="s">
        <v>953</v>
      </c>
      <c r="I2884" s="7"/>
      <c r="J2884" s="7" t="s">
        <v>311</v>
      </c>
      <c r="K2884" s="7" t="s">
        <v>311</v>
      </c>
      <c r="L2884" s="7" t="s">
        <v>23</v>
      </c>
      <c r="M2884" s="8" t="s">
        <v>5463</v>
      </c>
    </row>
    <row r="2885" spans="1:13">
      <c r="A2885" s="1">
        <v>2884</v>
      </c>
      <c r="B2885" s="1" t="str">
        <f t="shared" si="45"/>
        <v>14</v>
      </c>
      <c r="C2885" s="2">
        <v>5714402746</v>
      </c>
      <c r="D2885" s="4" t="s">
        <v>120</v>
      </c>
      <c r="E2885" s="5" t="s">
        <v>2831</v>
      </c>
      <c r="F2885" s="6" t="s">
        <v>4932</v>
      </c>
      <c r="G2885" s="7" t="s">
        <v>119</v>
      </c>
      <c r="H2885" s="7" t="s">
        <v>953</v>
      </c>
      <c r="I2885" s="7"/>
      <c r="J2885" s="7" t="s">
        <v>311</v>
      </c>
      <c r="K2885" s="7" t="s">
        <v>311</v>
      </c>
      <c r="L2885" s="7" t="s">
        <v>23</v>
      </c>
      <c r="M2885" s="8" t="s">
        <v>5463</v>
      </c>
    </row>
    <row r="2886" spans="1:13">
      <c r="A2886" s="1">
        <v>2885</v>
      </c>
      <c r="B2886" s="1" t="str">
        <f t="shared" si="45"/>
        <v>14</v>
      </c>
      <c r="C2886" s="2">
        <v>5714402755</v>
      </c>
      <c r="D2886" s="4" t="s">
        <v>120</v>
      </c>
      <c r="E2886" s="5" t="s">
        <v>2984</v>
      </c>
      <c r="F2886" s="6" t="s">
        <v>4933</v>
      </c>
      <c r="G2886" s="7" t="s">
        <v>119</v>
      </c>
      <c r="H2886" s="7" t="s">
        <v>953</v>
      </c>
      <c r="I2886" s="7"/>
      <c r="J2886" s="7" t="s">
        <v>311</v>
      </c>
      <c r="K2886" s="7" t="s">
        <v>311</v>
      </c>
      <c r="L2886" s="7" t="s">
        <v>23</v>
      </c>
      <c r="M2886" s="8" t="s">
        <v>5463</v>
      </c>
    </row>
    <row r="2887" spans="1:13">
      <c r="A2887" s="1">
        <v>2886</v>
      </c>
      <c r="B2887" s="1" t="str">
        <f t="shared" si="45"/>
        <v>14</v>
      </c>
      <c r="C2887" s="2">
        <v>5714402766</v>
      </c>
      <c r="D2887" s="4" t="s">
        <v>120</v>
      </c>
      <c r="E2887" s="5" t="s">
        <v>4934</v>
      </c>
      <c r="F2887" s="6" t="s">
        <v>663</v>
      </c>
      <c r="G2887" s="7" t="s">
        <v>119</v>
      </c>
      <c r="H2887" s="7" t="s">
        <v>953</v>
      </c>
      <c r="I2887" s="7"/>
      <c r="J2887" s="7" t="s">
        <v>311</v>
      </c>
      <c r="K2887" s="7" t="s">
        <v>311</v>
      </c>
      <c r="L2887" s="7" t="s">
        <v>23</v>
      </c>
      <c r="M2887" s="8" t="s">
        <v>5463</v>
      </c>
    </row>
    <row r="2888" spans="1:13">
      <c r="A2888" s="1">
        <v>2887</v>
      </c>
      <c r="B2888" s="1" t="str">
        <f t="shared" si="45"/>
        <v>14</v>
      </c>
      <c r="C2888" s="2">
        <v>5714402779</v>
      </c>
      <c r="D2888" s="4" t="s">
        <v>120</v>
      </c>
      <c r="E2888" s="5" t="s">
        <v>4935</v>
      </c>
      <c r="F2888" s="6" t="s">
        <v>4936</v>
      </c>
      <c r="G2888" s="7" t="s">
        <v>119</v>
      </c>
      <c r="H2888" s="7" t="s">
        <v>953</v>
      </c>
      <c r="I2888" s="7"/>
      <c r="J2888" s="7" t="s">
        <v>311</v>
      </c>
      <c r="K2888" s="7" t="s">
        <v>311</v>
      </c>
      <c r="L2888" s="7" t="s">
        <v>23</v>
      </c>
      <c r="M2888" s="8" t="s">
        <v>5463</v>
      </c>
    </row>
    <row r="2889" spans="1:13">
      <c r="A2889" s="1">
        <v>2888</v>
      </c>
      <c r="B2889" s="1" t="str">
        <f t="shared" si="45"/>
        <v>14</v>
      </c>
      <c r="C2889" s="2">
        <v>5714402805</v>
      </c>
      <c r="D2889" s="4" t="s">
        <v>120</v>
      </c>
      <c r="E2889" s="5" t="s">
        <v>4937</v>
      </c>
      <c r="F2889" s="6" t="s">
        <v>4938</v>
      </c>
      <c r="G2889" s="7" t="s">
        <v>119</v>
      </c>
      <c r="H2889" s="7" t="s">
        <v>961</v>
      </c>
      <c r="I2889" s="7"/>
      <c r="J2889" s="7" t="s">
        <v>311</v>
      </c>
      <c r="K2889" s="7" t="s">
        <v>311</v>
      </c>
      <c r="L2889" s="7" t="s">
        <v>23</v>
      </c>
      <c r="M2889" s="8" t="s">
        <v>5463</v>
      </c>
    </row>
    <row r="2890" spans="1:13">
      <c r="A2890" s="1">
        <v>2889</v>
      </c>
      <c r="B2890" s="1" t="str">
        <f t="shared" si="45"/>
        <v>14</v>
      </c>
      <c r="C2890" s="2">
        <v>5714402829</v>
      </c>
      <c r="D2890" s="4" t="s">
        <v>120</v>
      </c>
      <c r="E2890" s="5" t="s">
        <v>682</v>
      </c>
      <c r="F2890" s="6" t="s">
        <v>2247</v>
      </c>
      <c r="G2890" s="7" t="s">
        <v>119</v>
      </c>
      <c r="H2890" s="7" t="s">
        <v>961</v>
      </c>
      <c r="I2890" s="7"/>
      <c r="J2890" s="7" t="s">
        <v>311</v>
      </c>
      <c r="K2890" s="7" t="s">
        <v>311</v>
      </c>
      <c r="L2890" s="7" t="s">
        <v>23</v>
      </c>
      <c r="M2890" s="8" t="s">
        <v>5463</v>
      </c>
    </row>
    <row r="2891" spans="1:13">
      <c r="A2891" s="1">
        <v>2890</v>
      </c>
      <c r="B2891" s="1" t="str">
        <f t="shared" si="45"/>
        <v>14</v>
      </c>
      <c r="C2891" s="2">
        <v>5714402186</v>
      </c>
      <c r="D2891" s="4" t="s">
        <v>120</v>
      </c>
      <c r="E2891" s="5" t="s">
        <v>620</v>
      </c>
      <c r="F2891" s="6" t="s">
        <v>4939</v>
      </c>
      <c r="G2891" s="7" t="s">
        <v>119</v>
      </c>
      <c r="H2891" s="7" t="s">
        <v>941</v>
      </c>
      <c r="I2891" s="7"/>
      <c r="J2891" s="7" t="s">
        <v>311</v>
      </c>
      <c r="K2891" s="7" t="s">
        <v>311</v>
      </c>
      <c r="L2891" s="7" t="s">
        <v>23</v>
      </c>
      <c r="M2891" s="8" t="s">
        <v>5463</v>
      </c>
    </row>
    <row r="2892" spans="1:13">
      <c r="A2892" s="1">
        <v>2891</v>
      </c>
      <c r="B2892" s="1" t="str">
        <f t="shared" si="45"/>
        <v>14</v>
      </c>
      <c r="C2892" s="2">
        <v>5714405275</v>
      </c>
      <c r="D2892" s="4" t="s">
        <v>120</v>
      </c>
      <c r="E2892" s="5" t="s">
        <v>664</v>
      </c>
      <c r="F2892" s="6" t="s">
        <v>4940</v>
      </c>
      <c r="G2892" s="7" t="s">
        <v>119</v>
      </c>
      <c r="H2892" s="7" t="s">
        <v>906</v>
      </c>
      <c r="I2892" s="7"/>
      <c r="J2892" s="7" t="s">
        <v>311</v>
      </c>
      <c r="K2892" s="7" t="s">
        <v>311</v>
      </c>
      <c r="L2892" s="7" t="s">
        <v>23</v>
      </c>
      <c r="M2892" s="8" t="s">
        <v>5463</v>
      </c>
    </row>
    <row r="2893" spans="1:13">
      <c r="A2893" s="1">
        <v>2892</v>
      </c>
      <c r="B2893" s="1" t="str">
        <f t="shared" si="45"/>
        <v>14</v>
      </c>
      <c r="C2893" s="2">
        <v>5714405356</v>
      </c>
      <c r="D2893" s="4" t="s">
        <v>120</v>
      </c>
      <c r="E2893" s="5" t="s">
        <v>4941</v>
      </c>
      <c r="F2893" s="6" t="s">
        <v>4942</v>
      </c>
      <c r="G2893" s="7" t="s">
        <v>119</v>
      </c>
      <c r="H2893" s="7" t="s">
        <v>874</v>
      </c>
      <c r="I2893" s="7"/>
      <c r="J2893" s="7" t="s">
        <v>311</v>
      </c>
      <c r="K2893" s="7" t="s">
        <v>311</v>
      </c>
      <c r="L2893" s="7" t="s">
        <v>23</v>
      </c>
      <c r="M2893" s="8" t="s">
        <v>5463</v>
      </c>
    </row>
    <row r="2894" spans="1:13">
      <c r="A2894" s="1">
        <v>2893</v>
      </c>
      <c r="B2894" s="1" t="str">
        <f t="shared" si="45"/>
        <v>14</v>
      </c>
      <c r="C2894" s="2">
        <v>5714405367</v>
      </c>
      <c r="D2894" s="4" t="s">
        <v>120</v>
      </c>
      <c r="E2894" s="5" t="s">
        <v>4943</v>
      </c>
      <c r="F2894" s="6" t="s">
        <v>4944</v>
      </c>
      <c r="G2894" s="7" t="s">
        <v>119</v>
      </c>
      <c r="H2894" s="7" t="s">
        <v>874</v>
      </c>
      <c r="I2894" s="7"/>
      <c r="J2894" s="7" t="s">
        <v>311</v>
      </c>
      <c r="K2894" s="7" t="s">
        <v>311</v>
      </c>
      <c r="L2894" s="7" t="s">
        <v>23</v>
      </c>
      <c r="M2894" s="8" t="s">
        <v>5463</v>
      </c>
    </row>
    <row r="2895" spans="1:13">
      <c r="A2895" s="1">
        <v>2894</v>
      </c>
      <c r="B2895" s="1" t="str">
        <f t="shared" si="45"/>
        <v>14</v>
      </c>
      <c r="C2895" s="2">
        <v>5714405419</v>
      </c>
      <c r="D2895" s="4" t="s">
        <v>120</v>
      </c>
      <c r="E2895" s="5" t="s">
        <v>587</v>
      </c>
      <c r="F2895" s="6" t="s">
        <v>4945</v>
      </c>
      <c r="G2895" s="7" t="s">
        <v>119</v>
      </c>
      <c r="H2895" s="7" t="s">
        <v>890</v>
      </c>
      <c r="I2895" s="7"/>
      <c r="J2895" s="7" t="s">
        <v>311</v>
      </c>
      <c r="K2895" s="7" t="s">
        <v>311</v>
      </c>
      <c r="L2895" s="7" t="s">
        <v>23</v>
      </c>
      <c r="M2895" s="8" t="s">
        <v>5463</v>
      </c>
    </row>
    <row r="2896" spans="1:13">
      <c r="A2896" s="1">
        <v>2895</v>
      </c>
      <c r="B2896" s="1" t="str">
        <f t="shared" si="45"/>
        <v>14</v>
      </c>
      <c r="C2896" s="2">
        <v>5714405422</v>
      </c>
      <c r="D2896" s="4" t="s">
        <v>120</v>
      </c>
      <c r="E2896" s="5" t="s">
        <v>4946</v>
      </c>
      <c r="F2896" s="6" t="s">
        <v>3729</v>
      </c>
      <c r="G2896" s="7" t="s">
        <v>119</v>
      </c>
      <c r="H2896" s="7" t="s">
        <v>890</v>
      </c>
      <c r="I2896" s="7"/>
      <c r="J2896" s="7" t="s">
        <v>311</v>
      </c>
      <c r="K2896" s="7" t="s">
        <v>311</v>
      </c>
      <c r="L2896" s="7" t="s">
        <v>23</v>
      </c>
      <c r="M2896" s="8" t="s">
        <v>5463</v>
      </c>
    </row>
    <row r="2897" spans="1:13">
      <c r="A2897" s="1">
        <v>2896</v>
      </c>
      <c r="B2897" s="1" t="str">
        <f t="shared" si="45"/>
        <v>14</v>
      </c>
      <c r="C2897" s="2">
        <v>5714405444</v>
      </c>
      <c r="D2897" s="4" t="s">
        <v>120</v>
      </c>
      <c r="E2897" s="5" t="s">
        <v>1197</v>
      </c>
      <c r="F2897" s="6" t="s">
        <v>4947</v>
      </c>
      <c r="G2897" s="7" t="s">
        <v>119</v>
      </c>
      <c r="H2897" s="7" t="s">
        <v>906</v>
      </c>
      <c r="I2897" s="7"/>
      <c r="J2897" s="7" t="s">
        <v>311</v>
      </c>
      <c r="K2897" s="7" t="s">
        <v>311</v>
      </c>
      <c r="L2897" s="7" t="s">
        <v>23</v>
      </c>
      <c r="M2897" s="8" t="s">
        <v>5463</v>
      </c>
    </row>
    <row r="2898" spans="1:13">
      <c r="A2898" s="1">
        <v>2897</v>
      </c>
      <c r="B2898" s="1" t="str">
        <f t="shared" si="45"/>
        <v>14</v>
      </c>
      <c r="C2898" s="2">
        <v>5714401307</v>
      </c>
      <c r="D2898" s="4" t="s">
        <v>120</v>
      </c>
      <c r="E2898" s="5" t="s">
        <v>797</v>
      </c>
      <c r="F2898" s="6" t="s">
        <v>4948</v>
      </c>
      <c r="G2898" s="7" t="s">
        <v>119</v>
      </c>
      <c r="H2898" s="7" t="s">
        <v>918</v>
      </c>
      <c r="I2898" s="7"/>
      <c r="J2898" s="7" t="s">
        <v>311</v>
      </c>
      <c r="K2898" s="7" t="s">
        <v>311</v>
      </c>
      <c r="L2898" s="7" t="s">
        <v>23</v>
      </c>
      <c r="M2898" s="8" t="s">
        <v>5463</v>
      </c>
    </row>
    <row r="2899" spans="1:13">
      <c r="A2899" s="1">
        <v>2898</v>
      </c>
      <c r="B2899" s="1" t="str">
        <f t="shared" si="45"/>
        <v>14</v>
      </c>
      <c r="C2899" s="2">
        <v>5714401318</v>
      </c>
      <c r="D2899" s="4" t="s">
        <v>120</v>
      </c>
      <c r="E2899" s="5" t="s">
        <v>4949</v>
      </c>
      <c r="F2899" s="6" t="s">
        <v>4950</v>
      </c>
      <c r="G2899" s="7" t="s">
        <v>119</v>
      </c>
      <c r="H2899" s="7" t="s">
        <v>918</v>
      </c>
      <c r="I2899" s="7"/>
      <c r="J2899" s="7" t="s">
        <v>311</v>
      </c>
      <c r="K2899" s="7" t="s">
        <v>311</v>
      </c>
      <c r="L2899" s="7" t="s">
        <v>23</v>
      </c>
      <c r="M2899" s="8" t="s">
        <v>5463</v>
      </c>
    </row>
    <row r="2900" spans="1:13">
      <c r="A2900" s="1">
        <v>2899</v>
      </c>
      <c r="B2900" s="1" t="str">
        <f t="shared" si="45"/>
        <v>14</v>
      </c>
      <c r="C2900" s="2">
        <v>5714401343</v>
      </c>
      <c r="D2900" s="4" t="s">
        <v>120</v>
      </c>
      <c r="E2900" s="5" t="s">
        <v>184</v>
      </c>
      <c r="F2900" s="6" t="s">
        <v>968</v>
      </c>
      <c r="G2900" s="7" t="s">
        <v>119</v>
      </c>
      <c r="H2900" s="7" t="s">
        <v>918</v>
      </c>
      <c r="I2900" s="7"/>
      <c r="J2900" s="7" t="s">
        <v>311</v>
      </c>
      <c r="K2900" s="7" t="s">
        <v>311</v>
      </c>
      <c r="L2900" s="7" t="s">
        <v>23</v>
      </c>
      <c r="M2900" s="8" t="s">
        <v>5463</v>
      </c>
    </row>
    <row r="2901" spans="1:13">
      <c r="A2901" s="1">
        <v>2900</v>
      </c>
      <c r="B2901" s="1" t="str">
        <f t="shared" si="45"/>
        <v>14</v>
      </c>
      <c r="C2901" s="2">
        <v>5714402874</v>
      </c>
      <c r="D2901" s="4" t="s">
        <v>121</v>
      </c>
      <c r="E2901" s="5" t="s">
        <v>159</v>
      </c>
      <c r="F2901" s="6" t="s">
        <v>4951</v>
      </c>
      <c r="G2901" s="7" t="s">
        <v>119</v>
      </c>
      <c r="H2901" s="7" t="s">
        <v>918</v>
      </c>
      <c r="I2901" s="7"/>
      <c r="J2901" s="7" t="s">
        <v>311</v>
      </c>
      <c r="K2901" s="7" t="s">
        <v>311</v>
      </c>
      <c r="L2901" s="7" t="s">
        <v>23</v>
      </c>
      <c r="M2901" s="8" t="s">
        <v>5463</v>
      </c>
    </row>
    <row r="2902" spans="1:13">
      <c r="A2902" s="1">
        <v>2901</v>
      </c>
      <c r="B2902" s="1" t="str">
        <f t="shared" si="45"/>
        <v>14</v>
      </c>
      <c r="C2902" s="2">
        <v>5714402889</v>
      </c>
      <c r="D2902" s="4" t="s">
        <v>120</v>
      </c>
      <c r="E2902" s="5" t="s">
        <v>976</v>
      </c>
      <c r="F2902" s="6" t="s">
        <v>4952</v>
      </c>
      <c r="G2902" s="7" t="s">
        <v>119</v>
      </c>
      <c r="H2902" s="7" t="s">
        <v>918</v>
      </c>
      <c r="I2902" s="7"/>
      <c r="J2902" s="7" t="s">
        <v>311</v>
      </c>
      <c r="K2902" s="7" t="s">
        <v>311</v>
      </c>
      <c r="L2902" s="7" t="s">
        <v>23</v>
      </c>
      <c r="M2902" s="8" t="s">
        <v>5463</v>
      </c>
    </row>
    <row r="2903" spans="1:13">
      <c r="A2903" s="1">
        <v>2902</v>
      </c>
      <c r="B2903" s="1" t="str">
        <f t="shared" si="45"/>
        <v>14</v>
      </c>
      <c r="C2903" s="2">
        <v>5714402948</v>
      </c>
      <c r="D2903" s="4" t="s">
        <v>120</v>
      </c>
      <c r="E2903" s="5" t="s">
        <v>4531</v>
      </c>
      <c r="F2903" s="6" t="s">
        <v>1203</v>
      </c>
      <c r="G2903" s="7" t="s">
        <v>119</v>
      </c>
      <c r="H2903" s="7" t="s">
        <v>941</v>
      </c>
      <c r="I2903" s="7"/>
      <c r="J2903" s="7" t="s">
        <v>311</v>
      </c>
      <c r="K2903" s="7" t="s">
        <v>311</v>
      </c>
      <c r="L2903" s="7" t="s">
        <v>23</v>
      </c>
      <c r="M2903" s="8" t="s">
        <v>5463</v>
      </c>
    </row>
    <row r="2904" spans="1:13">
      <c r="A2904" s="1">
        <v>2903</v>
      </c>
      <c r="B2904" s="1" t="str">
        <f t="shared" si="45"/>
        <v>14</v>
      </c>
      <c r="C2904" s="2">
        <v>5714402968</v>
      </c>
      <c r="D2904" s="4" t="s">
        <v>120</v>
      </c>
      <c r="E2904" s="5" t="s">
        <v>1097</v>
      </c>
      <c r="F2904" s="6" t="s">
        <v>1080</v>
      </c>
      <c r="G2904" s="7" t="s">
        <v>119</v>
      </c>
      <c r="H2904" s="7" t="s">
        <v>941</v>
      </c>
      <c r="I2904" s="7"/>
      <c r="J2904" s="7" t="s">
        <v>311</v>
      </c>
      <c r="K2904" s="7" t="s">
        <v>311</v>
      </c>
      <c r="L2904" s="7" t="s">
        <v>23</v>
      </c>
      <c r="M2904" s="8" t="s">
        <v>5463</v>
      </c>
    </row>
    <row r="2905" spans="1:13">
      <c r="A2905" s="1">
        <v>2904</v>
      </c>
      <c r="B2905" s="1" t="str">
        <f t="shared" si="45"/>
        <v>14</v>
      </c>
      <c r="C2905" s="2">
        <v>5714402986</v>
      </c>
      <c r="D2905" s="4" t="s">
        <v>120</v>
      </c>
      <c r="E2905" s="5" t="s">
        <v>3356</v>
      </c>
      <c r="F2905" s="6" t="s">
        <v>4953</v>
      </c>
      <c r="G2905" s="7" t="s">
        <v>119</v>
      </c>
      <c r="H2905" s="7" t="s">
        <v>941</v>
      </c>
      <c r="I2905" s="7"/>
      <c r="J2905" s="7" t="s">
        <v>311</v>
      </c>
      <c r="K2905" s="7" t="s">
        <v>311</v>
      </c>
      <c r="L2905" s="7" t="s">
        <v>23</v>
      </c>
      <c r="M2905" s="8" t="s">
        <v>5463</v>
      </c>
    </row>
    <row r="2906" spans="1:13">
      <c r="A2906" s="1">
        <v>2905</v>
      </c>
      <c r="B2906" s="1" t="str">
        <f t="shared" si="45"/>
        <v>14</v>
      </c>
      <c r="C2906" s="2">
        <v>5714403017</v>
      </c>
      <c r="D2906" s="4" t="s">
        <v>120</v>
      </c>
      <c r="E2906" s="5" t="s">
        <v>1175</v>
      </c>
      <c r="F2906" s="6" t="s">
        <v>4954</v>
      </c>
      <c r="G2906" s="7" t="s">
        <v>119</v>
      </c>
      <c r="H2906" s="7" t="s">
        <v>941</v>
      </c>
      <c r="I2906" s="7"/>
      <c r="J2906" s="7" t="s">
        <v>311</v>
      </c>
      <c r="K2906" s="7" t="s">
        <v>311</v>
      </c>
      <c r="L2906" s="7" t="s">
        <v>23</v>
      </c>
      <c r="M2906" s="8" t="s">
        <v>5463</v>
      </c>
    </row>
    <row r="2907" spans="1:13">
      <c r="A2907" s="1">
        <v>2906</v>
      </c>
      <c r="B2907" s="1" t="str">
        <f t="shared" si="45"/>
        <v>14</v>
      </c>
      <c r="C2907" s="2">
        <v>5714403035</v>
      </c>
      <c r="D2907" s="4" t="s">
        <v>120</v>
      </c>
      <c r="E2907" s="5" t="s">
        <v>273</v>
      </c>
      <c r="F2907" s="6" t="s">
        <v>565</v>
      </c>
      <c r="G2907" s="7" t="s">
        <v>119</v>
      </c>
      <c r="H2907" s="7" t="s">
        <v>941</v>
      </c>
      <c r="I2907" s="7"/>
      <c r="J2907" s="7" t="s">
        <v>311</v>
      </c>
      <c r="K2907" s="7" t="s">
        <v>311</v>
      </c>
      <c r="L2907" s="7" t="s">
        <v>23</v>
      </c>
      <c r="M2907" s="8" t="s">
        <v>5463</v>
      </c>
    </row>
    <row r="2908" spans="1:13">
      <c r="A2908" s="1">
        <v>2907</v>
      </c>
      <c r="B2908" s="1" t="str">
        <f t="shared" si="45"/>
        <v>14</v>
      </c>
      <c r="C2908" s="2">
        <v>5714402436</v>
      </c>
      <c r="D2908" s="4" t="s">
        <v>120</v>
      </c>
      <c r="E2908" s="5" t="s">
        <v>4955</v>
      </c>
      <c r="F2908" s="6" t="s">
        <v>4956</v>
      </c>
      <c r="G2908" s="7" t="s">
        <v>119</v>
      </c>
      <c r="H2908" s="7" t="s">
        <v>906</v>
      </c>
      <c r="I2908" s="7"/>
      <c r="J2908" s="7" t="s">
        <v>311</v>
      </c>
      <c r="K2908" s="7" t="s">
        <v>311</v>
      </c>
      <c r="L2908" s="7" t="s">
        <v>23</v>
      </c>
      <c r="M2908" s="8" t="s">
        <v>5463</v>
      </c>
    </row>
    <row r="2909" spans="1:13">
      <c r="A2909" s="1">
        <v>2908</v>
      </c>
      <c r="B2909" s="1" t="str">
        <f t="shared" si="45"/>
        <v>14</v>
      </c>
      <c r="C2909" s="2">
        <v>5714403062</v>
      </c>
      <c r="D2909" s="4" t="s">
        <v>121</v>
      </c>
      <c r="E2909" s="5" t="s">
        <v>550</v>
      </c>
      <c r="F2909" s="6" t="s">
        <v>4957</v>
      </c>
      <c r="G2909" s="7" t="s">
        <v>119</v>
      </c>
      <c r="H2909" s="7" t="s">
        <v>913</v>
      </c>
      <c r="I2909" s="7"/>
      <c r="J2909" s="7" t="s">
        <v>311</v>
      </c>
      <c r="K2909" s="7" t="s">
        <v>311</v>
      </c>
      <c r="L2909" s="7" t="s">
        <v>23</v>
      </c>
      <c r="M2909" s="8" t="s">
        <v>5463</v>
      </c>
    </row>
    <row r="2910" spans="1:13">
      <c r="A2910" s="1">
        <v>2909</v>
      </c>
      <c r="B2910" s="1" t="str">
        <f t="shared" si="45"/>
        <v>14</v>
      </c>
      <c r="C2910" s="2">
        <v>5714403107</v>
      </c>
      <c r="D2910" s="4" t="s">
        <v>120</v>
      </c>
      <c r="E2910" s="5" t="s">
        <v>4958</v>
      </c>
      <c r="F2910" s="6" t="s">
        <v>1134</v>
      </c>
      <c r="G2910" s="7" t="s">
        <v>119</v>
      </c>
      <c r="H2910" s="7" t="s">
        <v>913</v>
      </c>
      <c r="I2910" s="7"/>
      <c r="J2910" s="7" t="s">
        <v>311</v>
      </c>
      <c r="K2910" s="7" t="s">
        <v>311</v>
      </c>
      <c r="L2910" s="7" t="s">
        <v>23</v>
      </c>
      <c r="M2910" s="8" t="s">
        <v>5463</v>
      </c>
    </row>
    <row r="2911" spans="1:13">
      <c r="A2911" s="1">
        <v>2910</v>
      </c>
      <c r="B2911" s="1" t="str">
        <f t="shared" si="45"/>
        <v>14</v>
      </c>
      <c r="C2911" s="2">
        <v>5714403136</v>
      </c>
      <c r="D2911" s="4" t="s">
        <v>120</v>
      </c>
      <c r="E2911" s="5" t="s">
        <v>4959</v>
      </c>
      <c r="F2911" s="6" t="s">
        <v>4224</v>
      </c>
      <c r="G2911" s="7" t="s">
        <v>119</v>
      </c>
      <c r="H2911" s="7" t="s">
        <v>890</v>
      </c>
      <c r="I2911" s="7"/>
      <c r="J2911" s="7" t="s">
        <v>311</v>
      </c>
      <c r="K2911" s="7" t="s">
        <v>311</v>
      </c>
      <c r="L2911" s="7" t="s">
        <v>23</v>
      </c>
      <c r="M2911" s="8" t="s">
        <v>5463</v>
      </c>
    </row>
    <row r="2912" spans="1:13">
      <c r="A2912" s="1">
        <v>2911</v>
      </c>
      <c r="B2912" s="1" t="str">
        <f t="shared" si="45"/>
        <v>14</v>
      </c>
      <c r="C2912" s="2">
        <v>5714403143</v>
      </c>
      <c r="D2912" s="4" t="s">
        <v>120</v>
      </c>
      <c r="E2912" s="5" t="s">
        <v>956</v>
      </c>
      <c r="F2912" s="6" t="s">
        <v>4960</v>
      </c>
      <c r="G2912" s="7" t="s">
        <v>119</v>
      </c>
      <c r="H2912" s="7" t="s">
        <v>890</v>
      </c>
      <c r="I2912" s="7"/>
      <c r="J2912" s="7" t="s">
        <v>311</v>
      </c>
      <c r="K2912" s="7" t="s">
        <v>311</v>
      </c>
      <c r="L2912" s="7" t="s">
        <v>23</v>
      </c>
      <c r="M2912" s="8" t="s">
        <v>5463</v>
      </c>
    </row>
    <row r="2913" spans="1:13">
      <c r="A2913" s="1">
        <v>2912</v>
      </c>
      <c r="B2913" s="1" t="str">
        <f t="shared" si="45"/>
        <v>14</v>
      </c>
      <c r="C2913" s="2">
        <v>5714403152</v>
      </c>
      <c r="D2913" s="4" t="s">
        <v>120</v>
      </c>
      <c r="E2913" s="5" t="s">
        <v>594</v>
      </c>
      <c r="F2913" s="6" t="s">
        <v>4961</v>
      </c>
      <c r="G2913" s="7" t="s">
        <v>119</v>
      </c>
      <c r="H2913" s="7" t="s">
        <v>890</v>
      </c>
      <c r="I2913" s="7"/>
      <c r="J2913" s="7" t="s">
        <v>311</v>
      </c>
      <c r="K2913" s="7" t="s">
        <v>311</v>
      </c>
      <c r="L2913" s="7" t="s">
        <v>23</v>
      </c>
      <c r="M2913" s="8" t="s">
        <v>5463</v>
      </c>
    </row>
    <row r="2914" spans="1:13">
      <c r="A2914" s="1">
        <v>2913</v>
      </c>
      <c r="B2914" s="1" t="str">
        <f t="shared" si="45"/>
        <v>14</v>
      </c>
      <c r="C2914" s="2">
        <v>5714403198</v>
      </c>
      <c r="D2914" s="4" t="s">
        <v>120</v>
      </c>
      <c r="E2914" s="5" t="s">
        <v>773</v>
      </c>
      <c r="F2914" s="6" t="s">
        <v>4962</v>
      </c>
      <c r="G2914" s="7" t="s">
        <v>119</v>
      </c>
      <c r="H2914" s="7" t="s">
        <v>906</v>
      </c>
      <c r="I2914" s="7"/>
      <c r="J2914" s="7" t="s">
        <v>311</v>
      </c>
      <c r="K2914" s="7" t="s">
        <v>311</v>
      </c>
      <c r="L2914" s="7" t="s">
        <v>23</v>
      </c>
      <c r="M2914" s="8" t="s">
        <v>5463</v>
      </c>
    </row>
    <row r="2915" spans="1:13">
      <c r="A2915" s="1">
        <v>2914</v>
      </c>
      <c r="B2915" s="1" t="str">
        <f t="shared" si="45"/>
        <v>14</v>
      </c>
      <c r="C2915" s="2">
        <v>5714403246</v>
      </c>
      <c r="D2915" s="4" t="s">
        <v>120</v>
      </c>
      <c r="E2915" s="5" t="s">
        <v>4963</v>
      </c>
      <c r="F2915" s="6" t="s">
        <v>296</v>
      </c>
      <c r="G2915" s="7" t="s">
        <v>119</v>
      </c>
      <c r="H2915" s="7" t="s">
        <v>906</v>
      </c>
      <c r="I2915" s="7"/>
      <c r="J2915" s="7" t="s">
        <v>311</v>
      </c>
      <c r="K2915" s="7" t="s">
        <v>311</v>
      </c>
      <c r="L2915" s="7" t="s">
        <v>23</v>
      </c>
      <c r="M2915" s="8" t="s">
        <v>5463</v>
      </c>
    </row>
    <row r="2916" spans="1:13">
      <c r="A2916" s="1">
        <v>2915</v>
      </c>
      <c r="B2916" s="1" t="str">
        <f t="shared" si="45"/>
        <v>14</v>
      </c>
      <c r="C2916" s="2">
        <v>5714402643</v>
      </c>
      <c r="D2916" s="4" t="s">
        <v>120</v>
      </c>
      <c r="E2916" s="5" t="s">
        <v>1077</v>
      </c>
      <c r="F2916" s="6" t="s">
        <v>4964</v>
      </c>
      <c r="G2916" s="7" t="s">
        <v>119</v>
      </c>
      <c r="H2916" s="7" t="s">
        <v>874</v>
      </c>
      <c r="I2916" s="7"/>
      <c r="J2916" s="7" t="s">
        <v>311</v>
      </c>
      <c r="K2916" s="7" t="s">
        <v>311</v>
      </c>
      <c r="L2916" s="7" t="s">
        <v>23</v>
      </c>
      <c r="M2916" s="8" t="s">
        <v>5463</v>
      </c>
    </row>
    <row r="2917" spans="1:13">
      <c r="A2917" s="1">
        <v>2916</v>
      </c>
      <c r="B2917" s="1" t="str">
        <f t="shared" si="45"/>
        <v>14</v>
      </c>
      <c r="C2917" s="2">
        <v>5714400487</v>
      </c>
      <c r="D2917" s="4" t="s">
        <v>120</v>
      </c>
      <c r="E2917" s="5" t="s">
        <v>774</v>
      </c>
      <c r="F2917" s="6" t="s">
        <v>4965</v>
      </c>
      <c r="G2917" s="7" t="s">
        <v>119</v>
      </c>
      <c r="H2917" s="7" t="s">
        <v>874</v>
      </c>
      <c r="I2917" s="7"/>
      <c r="J2917" s="7" t="s">
        <v>311</v>
      </c>
      <c r="K2917" s="7" t="s">
        <v>311</v>
      </c>
      <c r="L2917" s="7" t="s">
        <v>23</v>
      </c>
      <c r="M2917" s="8" t="s">
        <v>5463</v>
      </c>
    </row>
    <row r="2918" spans="1:13">
      <c r="A2918" s="1">
        <v>2917</v>
      </c>
      <c r="B2918" s="1" t="str">
        <f t="shared" si="45"/>
        <v>14</v>
      </c>
      <c r="C2918" s="2">
        <v>5714400494</v>
      </c>
      <c r="D2918" s="4" t="s">
        <v>120</v>
      </c>
      <c r="E2918" s="5" t="s">
        <v>803</v>
      </c>
      <c r="F2918" s="6" t="s">
        <v>712</v>
      </c>
      <c r="G2918" s="7" t="s">
        <v>119</v>
      </c>
      <c r="H2918" s="7" t="s">
        <v>874</v>
      </c>
      <c r="I2918" s="7"/>
      <c r="J2918" s="7" t="s">
        <v>311</v>
      </c>
      <c r="K2918" s="7" t="s">
        <v>311</v>
      </c>
      <c r="L2918" s="7" t="s">
        <v>23</v>
      </c>
      <c r="M2918" s="8" t="s">
        <v>5463</v>
      </c>
    </row>
    <row r="2919" spans="1:13">
      <c r="A2919" s="1">
        <v>2918</v>
      </c>
      <c r="B2919" s="1" t="str">
        <f t="shared" si="45"/>
        <v>14</v>
      </c>
      <c r="C2919" s="2">
        <v>5714400526</v>
      </c>
      <c r="D2919" s="4" t="s">
        <v>120</v>
      </c>
      <c r="E2919" s="5" t="s">
        <v>396</v>
      </c>
      <c r="F2919" s="6" t="s">
        <v>4966</v>
      </c>
      <c r="G2919" s="7" t="s">
        <v>119</v>
      </c>
      <c r="H2919" s="7" t="s">
        <v>874</v>
      </c>
      <c r="I2919" s="7"/>
      <c r="J2919" s="7" t="s">
        <v>311</v>
      </c>
      <c r="K2919" s="7" t="s">
        <v>311</v>
      </c>
      <c r="L2919" s="7" t="s">
        <v>23</v>
      </c>
      <c r="M2919" s="8" t="s">
        <v>5463</v>
      </c>
    </row>
    <row r="2920" spans="1:13">
      <c r="A2920" s="1">
        <v>2919</v>
      </c>
      <c r="B2920" s="1" t="str">
        <f t="shared" si="45"/>
        <v>14</v>
      </c>
      <c r="C2920" s="2">
        <v>5714403291</v>
      </c>
      <c r="D2920" s="4" t="s">
        <v>120</v>
      </c>
      <c r="E2920" s="5" t="s">
        <v>530</v>
      </c>
      <c r="F2920" s="6" t="s">
        <v>4967</v>
      </c>
      <c r="G2920" s="7" t="s">
        <v>119</v>
      </c>
      <c r="H2920" s="7" t="s">
        <v>963</v>
      </c>
      <c r="I2920" s="7"/>
      <c r="J2920" s="7" t="s">
        <v>311</v>
      </c>
      <c r="K2920" s="7" t="s">
        <v>311</v>
      </c>
      <c r="L2920" s="7" t="s">
        <v>23</v>
      </c>
      <c r="M2920" s="8" t="s">
        <v>5463</v>
      </c>
    </row>
    <row r="2921" spans="1:13">
      <c r="A2921" s="1">
        <v>2920</v>
      </c>
      <c r="B2921" s="1" t="str">
        <f t="shared" si="45"/>
        <v>14</v>
      </c>
      <c r="C2921" s="2">
        <v>5714403316</v>
      </c>
      <c r="D2921" s="4" t="s">
        <v>120</v>
      </c>
      <c r="E2921" s="5" t="s">
        <v>4968</v>
      </c>
      <c r="F2921" s="6" t="s">
        <v>4969</v>
      </c>
      <c r="G2921" s="7" t="s">
        <v>119</v>
      </c>
      <c r="H2921" s="7" t="s">
        <v>963</v>
      </c>
      <c r="I2921" s="7"/>
      <c r="J2921" s="7" t="s">
        <v>311</v>
      </c>
      <c r="K2921" s="7" t="s">
        <v>311</v>
      </c>
      <c r="L2921" s="7" t="s">
        <v>23</v>
      </c>
      <c r="M2921" s="8" t="s">
        <v>5463</v>
      </c>
    </row>
    <row r="2922" spans="1:13">
      <c r="A2922" s="1">
        <v>2921</v>
      </c>
      <c r="B2922" s="1" t="str">
        <f t="shared" si="45"/>
        <v>14</v>
      </c>
      <c r="C2922" s="2">
        <v>5714403361</v>
      </c>
      <c r="D2922" s="4" t="s">
        <v>120</v>
      </c>
      <c r="E2922" s="5" t="s">
        <v>142</v>
      </c>
      <c r="F2922" s="6" t="s">
        <v>4970</v>
      </c>
      <c r="G2922" s="7" t="s">
        <v>119</v>
      </c>
      <c r="H2922" s="7" t="s">
        <v>963</v>
      </c>
      <c r="I2922" s="7"/>
      <c r="J2922" s="7" t="s">
        <v>311</v>
      </c>
      <c r="K2922" s="7" t="s">
        <v>311</v>
      </c>
      <c r="L2922" s="7" t="s">
        <v>23</v>
      </c>
      <c r="M2922" s="8" t="s">
        <v>5463</v>
      </c>
    </row>
    <row r="2923" spans="1:13">
      <c r="A2923" s="1">
        <v>2922</v>
      </c>
      <c r="B2923" s="1" t="str">
        <f t="shared" si="45"/>
        <v>14</v>
      </c>
      <c r="C2923" s="2">
        <v>5714403448</v>
      </c>
      <c r="D2923" s="4" t="s">
        <v>120</v>
      </c>
      <c r="E2923" s="5" t="s">
        <v>257</v>
      </c>
      <c r="F2923" s="6" t="s">
        <v>1002</v>
      </c>
      <c r="G2923" s="7" t="s">
        <v>119</v>
      </c>
      <c r="H2923" s="7" t="s">
        <v>874</v>
      </c>
      <c r="I2923" s="7"/>
      <c r="J2923" s="7" t="s">
        <v>311</v>
      </c>
      <c r="K2923" s="7" t="s">
        <v>311</v>
      </c>
      <c r="L2923" s="7" t="s">
        <v>23</v>
      </c>
      <c r="M2923" s="8" t="s">
        <v>5463</v>
      </c>
    </row>
    <row r="2924" spans="1:13">
      <c r="A2924" s="1">
        <v>2923</v>
      </c>
      <c r="B2924" s="1" t="str">
        <f t="shared" si="45"/>
        <v>14</v>
      </c>
      <c r="C2924" s="2">
        <v>5714403457</v>
      </c>
      <c r="D2924" s="4" t="s">
        <v>120</v>
      </c>
      <c r="E2924" s="5" t="s">
        <v>1015</v>
      </c>
      <c r="F2924" s="6" t="s">
        <v>4971</v>
      </c>
      <c r="G2924" s="7" t="s">
        <v>119</v>
      </c>
      <c r="H2924" s="7" t="s">
        <v>874</v>
      </c>
      <c r="I2924" s="7"/>
      <c r="J2924" s="7" t="s">
        <v>311</v>
      </c>
      <c r="K2924" s="7" t="s">
        <v>311</v>
      </c>
      <c r="L2924" s="7" t="s">
        <v>23</v>
      </c>
      <c r="M2924" s="8" t="s">
        <v>5463</v>
      </c>
    </row>
    <row r="2925" spans="1:13">
      <c r="A2925" s="1">
        <v>2924</v>
      </c>
      <c r="B2925" s="1" t="str">
        <f t="shared" si="45"/>
        <v>14</v>
      </c>
      <c r="C2925" s="2">
        <v>5714403486</v>
      </c>
      <c r="D2925" s="4" t="s">
        <v>120</v>
      </c>
      <c r="E2925" s="5" t="s">
        <v>996</v>
      </c>
      <c r="F2925" s="6" t="s">
        <v>4972</v>
      </c>
      <c r="G2925" s="7" t="s">
        <v>119</v>
      </c>
      <c r="H2925" s="7" t="s">
        <v>874</v>
      </c>
      <c r="I2925" s="7"/>
      <c r="J2925" s="7" t="s">
        <v>311</v>
      </c>
      <c r="K2925" s="7" t="s">
        <v>311</v>
      </c>
      <c r="L2925" s="7" t="s">
        <v>23</v>
      </c>
      <c r="M2925" s="8" t="s">
        <v>5463</v>
      </c>
    </row>
    <row r="2926" spans="1:13">
      <c r="A2926" s="1">
        <v>2925</v>
      </c>
      <c r="B2926" s="1" t="str">
        <f t="shared" si="45"/>
        <v>14</v>
      </c>
      <c r="C2926" s="2">
        <v>5714405563</v>
      </c>
      <c r="D2926" s="4" t="s">
        <v>120</v>
      </c>
      <c r="E2926" s="5" t="s">
        <v>674</v>
      </c>
      <c r="F2926" s="6" t="s">
        <v>4973</v>
      </c>
      <c r="G2926" s="7" t="s">
        <v>119</v>
      </c>
      <c r="H2926" s="7" t="s">
        <v>5461</v>
      </c>
      <c r="I2926" s="7"/>
      <c r="J2926" s="7" t="s">
        <v>5457</v>
      </c>
      <c r="K2926" s="7" t="s">
        <v>5457</v>
      </c>
      <c r="L2926" s="7" t="s">
        <v>23</v>
      </c>
      <c r="M2926" s="8" t="s">
        <v>5463</v>
      </c>
    </row>
    <row r="2927" spans="1:13">
      <c r="A2927" s="1">
        <v>2926</v>
      </c>
      <c r="B2927" s="1" t="str">
        <f t="shared" si="45"/>
        <v>14</v>
      </c>
      <c r="C2927" s="2">
        <v>5714600036</v>
      </c>
      <c r="D2927" s="4" t="s">
        <v>121</v>
      </c>
      <c r="E2927" s="5" t="s">
        <v>265</v>
      </c>
      <c r="F2927" s="6" t="s">
        <v>4974</v>
      </c>
      <c r="G2927" s="7" t="s">
        <v>119</v>
      </c>
      <c r="H2927" s="7" t="s">
        <v>298</v>
      </c>
      <c r="I2927" s="7"/>
      <c r="J2927" s="7" t="s">
        <v>311</v>
      </c>
      <c r="K2927" s="7" t="s">
        <v>311</v>
      </c>
      <c r="L2927" s="7" t="s">
        <v>23</v>
      </c>
      <c r="M2927" s="8" t="s">
        <v>242</v>
      </c>
    </row>
    <row r="2928" spans="1:13">
      <c r="A2928" s="1">
        <v>2927</v>
      </c>
      <c r="B2928" s="1" t="str">
        <f t="shared" si="45"/>
        <v>14</v>
      </c>
      <c r="C2928" s="2">
        <v>5714400531</v>
      </c>
      <c r="D2928" s="4" t="s">
        <v>120</v>
      </c>
      <c r="E2928" s="5" t="s">
        <v>4975</v>
      </c>
      <c r="F2928" s="6" t="s">
        <v>4976</v>
      </c>
      <c r="G2928" s="7" t="s">
        <v>119</v>
      </c>
      <c r="H2928" s="7" t="s">
        <v>874</v>
      </c>
      <c r="I2928" s="7"/>
      <c r="J2928" s="7" t="s">
        <v>311</v>
      </c>
      <c r="K2928" s="7" t="s">
        <v>311</v>
      </c>
      <c r="L2928" s="7" t="s">
        <v>23</v>
      </c>
      <c r="M2928" s="8" t="s">
        <v>5463</v>
      </c>
    </row>
    <row r="2929" spans="1:13">
      <c r="A2929" s="1">
        <v>2928</v>
      </c>
      <c r="B2929" s="1" t="str">
        <f t="shared" si="45"/>
        <v>14</v>
      </c>
      <c r="C2929" s="2">
        <v>5714400571</v>
      </c>
      <c r="D2929" s="4" t="s">
        <v>120</v>
      </c>
      <c r="E2929" s="5" t="s">
        <v>4977</v>
      </c>
      <c r="F2929" s="6" t="s">
        <v>4978</v>
      </c>
      <c r="G2929" s="7" t="s">
        <v>119</v>
      </c>
      <c r="H2929" s="7" t="s">
        <v>953</v>
      </c>
      <c r="I2929" s="7"/>
      <c r="J2929" s="7" t="s">
        <v>311</v>
      </c>
      <c r="K2929" s="7" t="s">
        <v>311</v>
      </c>
      <c r="L2929" s="7" t="s">
        <v>23</v>
      </c>
      <c r="M2929" s="8" t="s">
        <v>5463</v>
      </c>
    </row>
    <row r="2930" spans="1:13">
      <c r="A2930" s="1">
        <v>2929</v>
      </c>
      <c r="B2930" s="1" t="str">
        <f t="shared" si="45"/>
        <v>14</v>
      </c>
      <c r="C2930" s="2">
        <v>5714400632</v>
      </c>
      <c r="D2930" s="4" t="s">
        <v>120</v>
      </c>
      <c r="E2930" s="5" t="s">
        <v>976</v>
      </c>
      <c r="F2930" s="6" t="s">
        <v>4979</v>
      </c>
      <c r="G2930" s="7" t="s">
        <v>119</v>
      </c>
      <c r="H2930" s="7" t="s">
        <v>953</v>
      </c>
      <c r="I2930" s="7"/>
      <c r="J2930" s="7" t="s">
        <v>311</v>
      </c>
      <c r="K2930" s="7" t="s">
        <v>311</v>
      </c>
      <c r="L2930" s="7" t="s">
        <v>23</v>
      </c>
      <c r="M2930" s="8" t="s">
        <v>5463</v>
      </c>
    </row>
    <row r="2931" spans="1:13">
      <c r="A2931" s="1">
        <v>2930</v>
      </c>
      <c r="B2931" s="1" t="str">
        <f t="shared" si="45"/>
        <v>14</v>
      </c>
      <c r="C2931" s="2">
        <v>5714400694</v>
      </c>
      <c r="D2931" s="4" t="s">
        <v>120</v>
      </c>
      <c r="E2931" s="5" t="s">
        <v>4980</v>
      </c>
      <c r="F2931" s="6" t="s">
        <v>4981</v>
      </c>
      <c r="G2931" s="7" t="s">
        <v>119</v>
      </c>
      <c r="H2931" s="7" t="s">
        <v>953</v>
      </c>
      <c r="I2931" s="7"/>
      <c r="J2931" s="7" t="s">
        <v>311</v>
      </c>
      <c r="K2931" s="7" t="s">
        <v>311</v>
      </c>
      <c r="L2931" s="7" t="s">
        <v>23</v>
      </c>
      <c r="M2931" s="8" t="s">
        <v>5463</v>
      </c>
    </row>
    <row r="2932" spans="1:13">
      <c r="A2932" s="1">
        <v>2931</v>
      </c>
      <c r="B2932" s="1" t="str">
        <f t="shared" si="45"/>
        <v>14</v>
      </c>
      <c r="C2932" s="2">
        <v>5714400717</v>
      </c>
      <c r="D2932" s="4" t="s">
        <v>121</v>
      </c>
      <c r="E2932" s="5" t="s">
        <v>4982</v>
      </c>
      <c r="F2932" s="6" t="s">
        <v>4983</v>
      </c>
      <c r="G2932" s="7" t="s">
        <v>119</v>
      </c>
      <c r="H2932" s="7" t="s">
        <v>953</v>
      </c>
      <c r="I2932" s="7"/>
      <c r="J2932" s="7" t="s">
        <v>311</v>
      </c>
      <c r="K2932" s="7" t="s">
        <v>311</v>
      </c>
      <c r="L2932" s="7" t="s">
        <v>23</v>
      </c>
      <c r="M2932" s="8" t="s">
        <v>5463</v>
      </c>
    </row>
    <row r="2933" spans="1:13">
      <c r="A2933" s="1">
        <v>2932</v>
      </c>
      <c r="B2933" s="1" t="str">
        <f t="shared" si="45"/>
        <v>14</v>
      </c>
      <c r="C2933" s="2">
        <v>5714400801</v>
      </c>
      <c r="D2933" s="4" t="s">
        <v>120</v>
      </c>
      <c r="E2933" s="5" t="s">
        <v>4984</v>
      </c>
      <c r="F2933" s="6" t="s">
        <v>4985</v>
      </c>
      <c r="G2933" s="7">
        <v>1</v>
      </c>
      <c r="H2933" s="7" t="s">
        <v>961</v>
      </c>
      <c r="I2933" s="7"/>
      <c r="J2933" s="7" t="s">
        <v>311</v>
      </c>
      <c r="K2933" s="7" t="s">
        <v>311</v>
      </c>
      <c r="L2933" s="7" t="s">
        <v>23</v>
      </c>
      <c r="M2933" s="8" t="s">
        <v>5463</v>
      </c>
    </row>
    <row r="2934" spans="1:13">
      <c r="A2934" s="1">
        <v>2933</v>
      </c>
      <c r="B2934" s="1" t="str">
        <f t="shared" si="45"/>
        <v>14</v>
      </c>
      <c r="C2934" s="2">
        <v>5714403493</v>
      </c>
      <c r="D2934" s="4" t="s">
        <v>120</v>
      </c>
      <c r="E2934" s="5" t="s">
        <v>737</v>
      </c>
      <c r="F2934" s="6" t="s">
        <v>4986</v>
      </c>
      <c r="G2934" s="7">
        <v>1</v>
      </c>
      <c r="H2934" s="7" t="s">
        <v>874</v>
      </c>
      <c r="I2934" s="7"/>
      <c r="J2934" s="7" t="s">
        <v>311</v>
      </c>
      <c r="K2934" s="7" t="s">
        <v>311</v>
      </c>
      <c r="L2934" s="7" t="s">
        <v>23</v>
      </c>
      <c r="M2934" s="8" t="s">
        <v>5463</v>
      </c>
    </row>
    <row r="2935" spans="1:13">
      <c r="A2935" s="1">
        <v>2934</v>
      </c>
      <c r="B2935" s="1" t="str">
        <f t="shared" si="45"/>
        <v>14</v>
      </c>
      <c r="C2935" s="2">
        <v>5714403501</v>
      </c>
      <c r="D2935" s="4" t="s">
        <v>120</v>
      </c>
      <c r="E2935" s="5" t="s">
        <v>614</v>
      </c>
      <c r="F2935" s="6" t="s">
        <v>419</v>
      </c>
      <c r="G2935" s="7">
        <v>1</v>
      </c>
      <c r="H2935" s="7" t="s">
        <v>874</v>
      </c>
      <c r="I2935" s="7"/>
      <c r="J2935" s="7" t="s">
        <v>311</v>
      </c>
      <c r="K2935" s="7" t="s">
        <v>311</v>
      </c>
      <c r="L2935" s="7" t="s">
        <v>23</v>
      </c>
      <c r="M2935" s="8" t="s">
        <v>5463</v>
      </c>
    </row>
    <row r="2936" spans="1:13">
      <c r="A2936" s="1">
        <v>2935</v>
      </c>
      <c r="B2936" s="1" t="str">
        <f t="shared" si="45"/>
        <v>14</v>
      </c>
      <c r="C2936" s="2">
        <v>5714403556</v>
      </c>
      <c r="D2936" s="4" t="s">
        <v>120</v>
      </c>
      <c r="E2936" s="5" t="s">
        <v>337</v>
      </c>
      <c r="F2936" s="6" t="s">
        <v>4987</v>
      </c>
      <c r="G2936" s="7">
        <v>1</v>
      </c>
      <c r="H2936" s="7" t="s">
        <v>953</v>
      </c>
      <c r="I2936" s="7"/>
      <c r="J2936" s="7" t="s">
        <v>311</v>
      </c>
      <c r="K2936" s="7" t="s">
        <v>311</v>
      </c>
      <c r="L2936" s="7" t="s">
        <v>23</v>
      </c>
      <c r="M2936" s="8" t="s">
        <v>5463</v>
      </c>
    </row>
    <row r="2937" spans="1:13">
      <c r="A2937" s="1">
        <v>2936</v>
      </c>
      <c r="B2937" s="1" t="str">
        <f t="shared" si="45"/>
        <v>14</v>
      </c>
      <c r="C2937" s="2">
        <v>5714403585</v>
      </c>
      <c r="D2937" s="4" t="s">
        <v>120</v>
      </c>
      <c r="E2937" s="5" t="s">
        <v>4988</v>
      </c>
      <c r="F2937" s="6" t="s">
        <v>1067</v>
      </c>
      <c r="G2937" s="7">
        <v>1</v>
      </c>
      <c r="H2937" s="7" t="s">
        <v>953</v>
      </c>
      <c r="I2937" s="7"/>
      <c r="J2937" s="7" t="s">
        <v>311</v>
      </c>
      <c r="K2937" s="7" t="s">
        <v>311</v>
      </c>
      <c r="L2937" s="7" t="s">
        <v>23</v>
      </c>
      <c r="M2937" s="8" t="s">
        <v>5463</v>
      </c>
    </row>
    <row r="2938" spans="1:13">
      <c r="A2938" s="1">
        <v>2937</v>
      </c>
      <c r="B2938" s="1" t="str">
        <f t="shared" si="45"/>
        <v>14</v>
      </c>
      <c r="C2938" s="2">
        <v>5714403631</v>
      </c>
      <c r="D2938" s="4" t="s">
        <v>120</v>
      </c>
      <c r="E2938" s="5" t="s">
        <v>480</v>
      </c>
      <c r="F2938" s="6" t="s">
        <v>4989</v>
      </c>
      <c r="G2938" s="7">
        <v>2</v>
      </c>
      <c r="H2938" s="7" t="s">
        <v>953</v>
      </c>
      <c r="I2938" s="7"/>
      <c r="J2938" s="7" t="s">
        <v>311</v>
      </c>
      <c r="K2938" s="7" t="s">
        <v>311</v>
      </c>
      <c r="L2938" s="7" t="s">
        <v>23</v>
      </c>
      <c r="M2938" s="8" t="s">
        <v>5463</v>
      </c>
    </row>
    <row r="2939" spans="1:13">
      <c r="A2939" s="1">
        <v>2938</v>
      </c>
      <c r="B2939" s="1" t="str">
        <f t="shared" si="45"/>
        <v>14</v>
      </c>
      <c r="C2939" s="2">
        <v>5714403648</v>
      </c>
      <c r="D2939" s="4" t="s">
        <v>120</v>
      </c>
      <c r="E2939" s="5" t="s">
        <v>127</v>
      </c>
      <c r="F2939" s="6" t="s">
        <v>338</v>
      </c>
      <c r="G2939" s="7">
        <v>2</v>
      </c>
      <c r="H2939" s="7" t="s">
        <v>953</v>
      </c>
      <c r="I2939" s="7"/>
      <c r="J2939" s="7" t="s">
        <v>311</v>
      </c>
      <c r="K2939" s="7" t="s">
        <v>311</v>
      </c>
      <c r="L2939" s="7" t="s">
        <v>23</v>
      </c>
      <c r="M2939" s="8" t="s">
        <v>5463</v>
      </c>
    </row>
    <row r="2940" spans="1:13">
      <c r="A2940" s="1">
        <v>2939</v>
      </c>
      <c r="B2940" s="1" t="str">
        <f t="shared" si="45"/>
        <v>14</v>
      </c>
      <c r="C2940" s="2">
        <v>5714403657</v>
      </c>
      <c r="D2940" s="4" t="s">
        <v>120</v>
      </c>
      <c r="E2940" s="5" t="s">
        <v>4990</v>
      </c>
      <c r="F2940" s="6" t="s">
        <v>4991</v>
      </c>
      <c r="G2940" s="7">
        <v>2</v>
      </c>
      <c r="H2940" s="7" t="s">
        <v>953</v>
      </c>
      <c r="I2940" s="7"/>
      <c r="J2940" s="7" t="s">
        <v>311</v>
      </c>
      <c r="K2940" s="7" t="s">
        <v>311</v>
      </c>
      <c r="L2940" s="7" t="s">
        <v>23</v>
      </c>
      <c r="M2940" s="8" t="s">
        <v>5463</v>
      </c>
    </row>
    <row r="2941" spans="1:13">
      <c r="A2941" s="1">
        <v>2940</v>
      </c>
      <c r="B2941" s="1" t="str">
        <f t="shared" si="45"/>
        <v>14</v>
      </c>
      <c r="C2941" s="2">
        <v>5714403671</v>
      </c>
      <c r="D2941" s="4" t="s">
        <v>120</v>
      </c>
      <c r="E2941" s="5" t="s">
        <v>4992</v>
      </c>
      <c r="F2941" s="6" t="s">
        <v>4993</v>
      </c>
      <c r="G2941" s="7">
        <v>2</v>
      </c>
      <c r="H2941" s="7" t="s">
        <v>953</v>
      </c>
      <c r="I2941" s="7"/>
      <c r="J2941" s="7" t="s">
        <v>311</v>
      </c>
      <c r="K2941" s="7" t="s">
        <v>311</v>
      </c>
      <c r="L2941" s="7" t="s">
        <v>23</v>
      </c>
      <c r="M2941" s="8" t="s">
        <v>5463</v>
      </c>
    </row>
    <row r="2942" spans="1:13">
      <c r="A2942" s="1">
        <v>2941</v>
      </c>
      <c r="B2942" s="1" t="str">
        <f t="shared" si="45"/>
        <v>14</v>
      </c>
      <c r="C2942" s="2">
        <v>5714403716</v>
      </c>
      <c r="D2942" s="4" t="s">
        <v>120</v>
      </c>
      <c r="E2942" s="5" t="s">
        <v>4994</v>
      </c>
      <c r="F2942" s="6" t="s">
        <v>4995</v>
      </c>
      <c r="G2942" s="7">
        <v>2</v>
      </c>
      <c r="H2942" s="7" t="s">
        <v>961</v>
      </c>
      <c r="I2942" s="7"/>
      <c r="J2942" s="7" t="s">
        <v>311</v>
      </c>
      <c r="K2942" s="7" t="s">
        <v>311</v>
      </c>
      <c r="L2942" s="7" t="s">
        <v>23</v>
      </c>
      <c r="M2942" s="8" t="s">
        <v>5463</v>
      </c>
    </row>
    <row r="2943" spans="1:13">
      <c r="A2943" s="1">
        <v>2942</v>
      </c>
      <c r="B2943" s="1" t="str">
        <f t="shared" si="45"/>
        <v>14</v>
      </c>
      <c r="C2943" s="2">
        <v>5714403734</v>
      </c>
      <c r="D2943" s="4" t="s">
        <v>120</v>
      </c>
      <c r="E2943" s="5" t="s">
        <v>4996</v>
      </c>
      <c r="F2943" s="6" t="s">
        <v>4997</v>
      </c>
      <c r="G2943" s="7">
        <v>2</v>
      </c>
      <c r="H2943" s="7" t="s">
        <v>961</v>
      </c>
      <c r="I2943" s="7"/>
      <c r="J2943" s="7" t="s">
        <v>311</v>
      </c>
      <c r="K2943" s="7" t="s">
        <v>311</v>
      </c>
      <c r="L2943" s="7" t="s">
        <v>23</v>
      </c>
      <c r="M2943" s="8" t="s">
        <v>5463</v>
      </c>
    </row>
    <row r="2944" spans="1:13">
      <c r="A2944" s="1">
        <v>2943</v>
      </c>
      <c r="B2944" s="1" t="str">
        <f t="shared" si="45"/>
        <v>14</v>
      </c>
      <c r="C2944" s="2">
        <v>5714403774</v>
      </c>
      <c r="D2944" s="4" t="s">
        <v>120</v>
      </c>
      <c r="E2944" s="5" t="s">
        <v>4998</v>
      </c>
      <c r="F2944" s="6" t="s">
        <v>966</v>
      </c>
      <c r="G2944" s="7">
        <v>2</v>
      </c>
      <c r="H2944" s="7" t="s">
        <v>890</v>
      </c>
      <c r="I2944" s="7"/>
      <c r="J2944" s="7" t="s">
        <v>311</v>
      </c>
      <c r="K2944" s="7" t="s">
        <v>311</v>
      </c>
      <c r="L2944" s="7" t="s">
        <v>23</v>
      </c>
      <c r="M2944" s="8" t="s">
        <v>5463</v>
      </c>
    </row>
    <row r="2945" spans="1:13">
      <c r="A2945" s="1">
        <v>2944</v>
      </c>
      <c r="B2945" s="1" t="str">
        <f t="shared" si="45"/>
        <v>14</v>
      </c>
      <c r="C2945" s="2">
        <v>5714403800</v>
      </c>
      <c r="D2945" s="4" t="s">
        <v>120</v>
      </c>
      <c r="E2945" s="5" t="s">
        <v>4999</v>
      </c>
      <c r="F2945" s="6" t="s">
        <v>5000</v>
      </c>
      <c r="G2945" s="7">
        <v>2</v>
      </c>
      <c r="H2945" s="7" t="s">
        <v>890</v>
      </c>
      <c r="I2945" s="7"/>
      <c r="J2945" s="7" t="s">
        <v>311</v>
      </c>
      <c r="K2945" s="7" t="s">
        <v>311</v>
      </c>
      <c r="L2945" s="7" t="s">
        <v>23</v>
      </c>
      <c r="M2945" s="8" t="s">
        <v>5463</v>
      </c>
    </row>
    <row r="2946" spans="1:13">
      <c r="A2946" s="1">
        <v>2945</v>
      </c>
      <c r="B2946" s="1" t="str">
        <f t="shared" si="45"/>
        <v>14</v>
      </c>
      <c r="C2946" s="2">
        <v>5714403824</v>
      </c>
      <c r="D2946" s="4" t="s">
        <v>120</v>
      </c>
      <c r="E2946" s="5" t="s">
        <v>2065</v>
      </c>
      <c r="F2946" s="6" t="s">
        <v>920</v>
      </c>
      <c r="G2946" s="7">
        <v>2</v>
      </c>
      <c r="H2946" s="7" t="s">
        <v>890</v>
      </c>
      <c r="I2946" s="7"/>
      <c r="J2946" s="7" t="s">
        <v>311</v>
      </c>
      <c r="K2946" s="7" t="s">
        <v>311</v>
      </c>
      <c r="L2946" s="7" t="s">
        <v>23</v>
      </c>
      <c r="M2946" s="8" t="s">
        <v>5463</v>
      </c>
    </row>
    <row r="2947" spans="1:13">
      <c r="A2947" s="1">
        <v>2946</v>
      </c>
      <c r="B2947" s="1" t="str">
        <f t="shared" ref="B2947:B3010" si="46">MID(C2947,3,2)</f>
        <v>14</v>
      </c>
      <c r="C2947" s="2">
        <v>5714403839</v>
      </c>
      <c r="D2947" s="4" t="s">
        <v>120</v>
      </c>
      <c r="E2947" s="5" t="s">
        <v>5001</v>
      </c>
      <c r="F2947" s="6" t="s">
        <v>5002</v>
      </c>
      <c r="G2947" s="7" t="s">
        <v>119</v>
      </c>
      <c r="H2947" s="7" t="s">
        <v>890</v>
      </c>
      <c r="I2947" s="7"/>
      <c r="J2947" s="7" t="s">
        <v>311</v>
      </c>
      <c r="K2947" s="7" t="s">
        <v>311</v>
      </c>
      <c r="L2947" s="7" t="s">
        <v>23</v>
      </c>
      <c r="M2947" s="8" t="s">
        <v>5463</v>
      </c>
    </row>
    <row r="2948" spans="1:13">
      <c r="A2948" s="1">
        <v>2947</v>
      </c>
      <c r="B2948" s="1" t="str">
        <f t="shared" si="46"/>
        <v>14</v>
      </c>
      <c r="C2948" s="2">
        <v>5714403866</v>
      </c>
      <c r="D2948" s="4" t="s">
        <v>120</v>
      </c>
      <c r="E2948" s="5" t="s">
        <v>5003</v>
      </c>
      <c r="F2948" s="6" t="s">
        <v>1012</v>
      </c>
      <c r="G2948" s="7" t="s">
        <v>119</v>
      </c>
      <c r="H2948" s="7" t="s">
        <v>890</v>
      </c>
      <c r="I2948" s="7"/>
      <c r="J2948" s="7" t="s">
        <v>311</v>
      </c>
      <c r="K2948" s="7" t="s">
        <v>311</v>
      </c>
      <c r="L2948" s="7" t="s">
        <v>23</v>
      </c>
      <c r="M2948" s="8" t="s">
        <v>5463</v>
      </c>
    </row>
    <row r="2949" spans="1:13">
      <c r="A2949" s="1">
        <v>2948</v>
      </c>
      <c r="B2949" s="1" t="str">
        <f t="shared" si="46"/>
        <v>14</v>
      </c>
      <c r="C2949" s="2">
        <v>5714403879</v>
      </c>
      <c r="D2949" s="4" t="s">
        <v>120</v>
      </c>
      <c r="E2949" s="5" t="s">
        <v>436</v>
      </c>
      <c r="F2949" s="6" t="s">
        <v>5004</v>
      </c>
      <c r="G2949" s="7" t="s">
        <v>119</v>
      </c>
      <c r="H2949" s="7" t="s">
        <v>890</v>
      </c>
      <c r="I2949" s="7"/>
      <c r="J2949" s="7" t="s">
        <v>311</v>
      </c>
      <c r="K2949" s="7" t="s">
        <v>311</v>
      </c>
      <c r="L2949" s="7" t="s">
        <v>23</v>
      </c>
      <c r="M2949" s="8" t="s">
        <v>5463</v>
      </c>
    </row>
    <row r="2950" spans="1:13">
      <c r="A2950" s="1">
        <v>2949</v>
      </c>
      <c r="B2950" s="1" t="str">
        <f t="shared" si="46"/>
        <v>14</v>
      </c>
      <c r="C2950" s="2">
        <v>5714403936</v>
      </c>
      <c r="D2950" s="4" t="s">
        <v>121</v>
      </c>
      <c r="E2950" s="5" t="s">
        <v>5005</v>
      </c>
      <c r="F2950" s="6" t="s">
        <v>5006</v>
      </c>
      <c r="G2950" s="7" t="s">
        <v>119</v>
      </c>
      <c r="H2950" s="7" t="s">
        <v>906</v>
      </c>
      <c r="I2950" s="7"/>
      <c r="J2950" s="7" t="s">
        <v>311</v>
      </c>
      <c r="K2950" s="7" t="s">
        <v>311</v>
      </c>
      <c r="L2950" s="7" t="s">
        <v>23</v>
      </c>
      <c r="M2950" s="8" t="s">
        <v>5463</v>
      </c>
    </row>
    <row r="2951" spans="1:13">
      <c r="A2951" s="1">
        <v>2950</v>
      </c>
      <c r="B2951" s="1" t="str">
        <f t="shared" si="46"/>
        <v>14</v>
      </c>
      <c r="C2951" s="2">
        <v>5714403943</v>
      </c>
      <c r="D2951" s="4" t="s">
        <v>120</v>
      </c>
      <c r="E2951" s="5" t="s">
        <v>1671</v>
      </c>
      <c r="F2951" s="6" t="s">
        <v>5007</v>
      </c>
      <c r="G2951" s="7" t="s">
        <v>119</v>
      </c>
      <c r="H2951" s="7" t="s">
        <v>906</v>
      </c>
      <c r="I2951" s="7"/>
      <c r="J2951" s="7" t="s">
        <v>311</v>
      </c>
      <c r="K2951" s="7" t="s">
        <v>311</v>
      </c>
      <c r="L2951" s="7" t="s">
        <v>23</v>
      </c>
      <c r="M2951" s="8" t="s">
        <v>5463</v>
      </c>
    </row>
    <row r="2952" spans="1:13">
      <c r="A2952" s="1">
        <v>2951</v>
      </c>
      <c r="B2952" s="1" t="str">
        <f t="shared" si="46"/>
        <v>14</v>
      </c>
      <c r="C2952" s="2">
        <v>5714403952</v>
      </c>
      <c r="D2952" s="4" t="s">
        <v>120</v>
      </c>
      <c r="E2952" s="5" t="s">
        <v>5008</v>
      </c>
      <c r="F2952" s="6" t="s">
        <v>5009</v>
      </c>
      <c r="G2952" s="7" t="s">
        <v>119</v>
      </c>
      <c r="H2952" s="7" t="s">
        <v>906</v>
      </c>
      <c r="I2952" s="7"/>
      <c r="J2952" s="7" t="s">
        <v>311</v>
      </c>
      <c r="K2952" s="7" t="s">
        <v>311</v>
      </c>
      <c r="L2952" s="7" t="s">
        <v>23</v>
      </c>
      <c r="M2952" s="8" t="s">
        <v>5463</v>
      </c>
    </row>
    <row r="2953" spans="1:13">
      <c r="A2953" s="1">
        <v>2952</v>
      </c>
      <c r="B2953" s="1" t="str">
        <f t="shared" si="46"/>
        <v>14</v>
      </c>
      <c r="C2953" s="2">
        <v>5714404003</v>
      </c>
      <c r="D2953" s="4" t="s">
        <v>120</v>
      </c>
      <c r="E2953" s="5" t="s">
        <v>5010</v>
      </c>
      <c r="F2953" s="6" t="s">
        <v>5011</v>
      </c>
      <c r="G2953" s="7" t="s">
        <v>119</v>
      </c>
      <c r="H2953" s="7" t="s">
        <v>5461</v>
      </c>
      <c r="I2953" s="7"/>
      <c r="J2953" s="7" t="s">
        <v>5457</v>
      </c>
      <c r="K2953" s="7" t="s">
        <v>5457</v>
      </c>
      <c r="L2953" s="7" t="s">
        <v>23</v>
      </c>
      <c r="M2953" s="8" t="s">
        <v>5463</v>
      </c>
    </row>
    <row r="2954" spans="1:13">
      <c r="A2954" s="1">
        <v>2953</v>
      </c>
      <c r="B2954" s="1" t="str">
        <f t="shared" si="46"/>
        <v>14</v>
      </c>
      <c r="C2954" s="2">
        <v>5714404058</v>
      </c>
      <c r="D2954" s="4" t="s">
        <v>120</v>
      </c>
      <c r="E2954" s="5" t="s">
        <v>5012</v>
      </c>
      <c r="F2954" s="6" t="s">
        <v>5013</v>
      </c>
      <c r="G2954" s="7" t="s">
        <v>119</v>
      </c>
      <c r="H2954" s="7" t="s">
        <v>963</v>
      </c>
      <c r="I2954" s="7"/>
      <c r="J2954" s="7" t="s">
        <v>311</v>
      </c>
      <c r="K2954" s="7" t="s">
        <v>311</v>
      </c>
      <c r="L2954" s="7" t="s">
        <v>23</v>
      </c>
      <c r="M2954" s="8" t="s">
        <v>5463</v>
      </c>
    </row>
    <row r="2955" spans="1:13">
      <c r="A2955" s="1">
        <v>2954</v>
      </c>
      <c r="B2955" s="1" t="str">
        <f t="shared" si="46"/>
        <v>14</v>
      </c>
      <c r="C2955" s="2">
        <v>5714404094</v>
      </c>
      <c r="D2955" s="4" t="s">
        <v>120</v>
      </c>
      <c r="E2955" s="5" t="s">
        <v>5014</v>
      </c>
      <c r="F2955" s="6" t="s">
        <v>5015</v>
      </c>
      <c r="G2955" s="7" t="s">
        <v>119</v>
      </c>
      <c r="H2955" s="7" t="s">
        <v>963</v>
      </c>
      <c r="I2955" s="7"/>
      <c r="J2955" s="7" t="s">
        <v>311</v>
      </c>
      <c r="K2955" s="7" t="s">
        <v>311</v>
      </c>
      <c r="L2955" s="7" t="s">
        <v>23</v>
      </c>
      <c r="M2955" s="8" t="s">
        <v>5463</v>
      </c>
    </row>
    <row r="2956" spans="1:13">
      <c r="A2956" s="1">
        <v>2955</v>
      </c>
      <c r="B2956" s="1" t="str">
        <f t="shared" si="46"/>
        <v>14</v>
      </c>
      <c r="C2956" s="2">
        <v>5714404104</v>
      </c>
      <c r="D2956" s="4" t="s">
        <v>120</v>
      </c>
      <c r="E2956" s="5" t="s">
        <v>5016</v>
      </c>
      <c r="F2956" s="6" t="s">
        <v>632</v>
      </c>
      <c r="G2956" s="7" t="s">
        <v>119</v>
      </c>
      <c r="H2956" s="7" t="s">
        <v>963</v>
      </c>
      <c r="I2956" s="7"/>
      <c r="J2956" s="7" t="s">
        <v>311</v>
      </c>
      <c r="K2956" s="7" t="s">
        <v>311</v>
      </c>
      <c r="L2956" s="7" t="s">
        <v>23</v>
      </c>
      <c r="M2956" s="8" t="s">
        <v>5463</v>
      </c>
    </row>
    <row r="2957" spans="1:13">
      <c r="A2957" s="1">
        <v>2956</v>
      </c>
      <c r="B2957" s="1" t="str">
        <f t="shared" si="46"/>
        <v>14</v>
      </c>
      <c r="C2957" s="2">
        <v>5714400812</v>
      </c>
      <c r="D2957" s="4" t="s">
        <v>120</v>
      </c>
      <c r="E2957" s="5" t="s">
        <v>5017</v>
      </c>
      <c r="F2957" s="6" t="s">
        <v>4909</v>
      </c>
      <c r="G2957" s="7" t="s">
        <v>119</v>
      </c>
      <c r="H2957" s="7" t="s">
        <v>961</v>
      </c>
      <c r="I2957" s="7"/>
      <c r="J2957" s="7" t="s">
        <v>311</v>
      </c>
      <c r="K2957" s="7" t="s">
        <v>311</v>
      </c>
      <c r="L2957" s="7" t="s">
        <v>23</v>
      </c>
      <c r="M2957" s="8" t="s">
        <v>5463</v>
      </c>
    </row>
    <row r="2958" spans="1:13">
      <c r="A2958" s="1">
        <v>2957</v>
      </c>
      <c r="B2958" s="1" t="str">
        <f t="shared" si="46"/>
        <v>14</v>
      </c>
      <c r="C2958" s="2">
        <v>5714400847</v>
      </c>
      <c r="D2958" s="4" t="s">
        <v>120</v>
      </c>
      <c r="E2958" s="5" t="s">
        <v>317</v>
      </c>
      <c r="F2958" s="6" t="s">
        <v>5018</v>
      </c>
      <c r="G2958" s="7" t="s">
        <v>119</v>
      </c>
      <c r="H2958" s="7" t="s">
        <v>961</v>
      </c>
      <c r="I2958" s="7"/>
      <c r="J2958" s="7" t="s">
        <v>311</v>
      </c>
      <c r="K2958" s="7" t="s">
        <v>311</v>
      </c>
      <c r="L2958" s="7" t="s">
        <v>23</v>
      </c>
      <c r="M2958" s="8" t="s">
        <v>5463</v>
      </c>
    </row>
    <row r="2959" spans="1:13">
      <c r="A2959" s="1">
        <v>2958</v>
      </c>
      <c r="B2959" s="1" t="str">
        <f t="shared" si="46"/>
        <v>14</v>
      </c>
      <c r="C2959" s="2">
        <v>5714400856</v>
      </c>
      <c r="D2959" s="4" t="s">
        <v>120</v>
      </c>
      <c r="E2959" s="5" t="s">
        <v>5019</v>
      </c>
      <c r="F2959" s="6" t="s">
        <v>5020</v>
      </c>
      <c r="G2959" s="7" t="s">
        <v>119</v>
      </c>
      <c r="H2959" s="7" t="s">
        <v>961</v>
      </c>
      <c r="I2959" s="7"/>
      <c r="J2959" s="7" t="s">
        <v>311</v>
      </c>
      <c r="K2959" s="7" t="s">
        <v>311</v>
      </c>
      <c r="L2959" s="7" t="s">
        <v>23</v>
      </c>
      <c r="M2959" s="8" t="s">
        <v>5463</v>
      </c>
    </row>
    <row r="2960" spans="1:13">
      <c r="A2960" s="1">
        <v>2959</v>
      </c>
      <c r="B2960" s="1" t="str">
        <f t="shared" si="46"/>
        <v>14</v>
      </c>
      <c r="C2960" s="2">
        <v>5714404133</v>
      </c>
      <c r="D2960" s="4" t="s">
        <v>120</v>
      </c>
      <c r="E2960" s="5" t="s">
        <v>478</v>
      </c>
      <c r="F2960" s="6" t="s">
        <v>5021</v>
      </c>
      <c r="G2960" s="7" t="s">
        <v>119</v>
      </c>
      <c r="H2960" s="7" t="s">
        <v>963</v>
      </c>
      <c r="I2960" s="7"/>
      <c r="J2960" s="7" t="s">
        <v>311</v>
      </c>
      <c r="K2960" s="7" t="s">
        <v>311</v>
      </c>
      <c r="L2960" s="7" t="s">
        <v>23</v>
      </c>
      <c r="M2960" s="8" t="s">
        <v>5463</v>
      </c>
    </row>
    <row r="2961" spans="1:13">
      <c r="A2961" s="1">
        <v>2960</v>
      </c>
      <c r="B2961" s="1" t="str">
        <f t="shared" si="46"/>
        <v>14</v>
      </c>
      <c r="C2961" s="2">
        <v>5714404159</v>
      </c>
      <c r="D2961" s="4" t="s">
        <v>120</v>
      </c>
      <c r="E2961" s="5" t="s">
        <v>5022</v>
      </c>
      <c r="F2961" s="6" t="s">
        <v>5023</v>
      </c>
      <c r="G2961" s="7" t="s">
        <v>119</v>
      </c>
      <c r="H2961" s="7" t="s">
        <v>963</v>
      </c>
      <c r="I2961" s="7"/>
      <c r="J2961" s="7" t="s">
        <v>311</v>
      </c>
      <c r="K2961" s="7" t="s">
        <v>311</v>
      </c>
      <c r="L2961" s="7" t="s">
        <v>23</v>
      </c>
      <c r="M2961" s="8" t="s">
        <v>5463</v>
      </c>
    </row>
    <row r="2962" spans="1:13">
      <c r="A2962" s="1">
        <v>2961</v>
      </c>
      <c r="B2962" s="1" t="str">
        <f t="shared" si="46"/>
        <v>14</v>
      </c>
      <c r="C2962" s="2">
        <v>5714404160</v>
      </c>
      <c r="D2962" s="4" t="s">
        <v>120</v>
      </c>
      <c r="E2962" s="5" t="s">
        <v>553</v>
      </c>
      <c r="F2962" s="6" t="s">
        <v>5024</v>
      </c>
      <c r="G2962" s="7" t="s">
        <v>119</v>
      </c>
      <c r="H2962" s="7" t="s">
        <v>963</v>
      </c>
      <c r="I2962" s="7"/>
      <c r="J2962" s="7" t="s">
        <v>311</v>
      </c>
      <c r="K2962" s="7" t="s">
        <v>311</v>
      </c>
      <c r="L2962" s="7" t="s">
        <v>23</v>
      </c>
      <c r="M2962" s="8" t="s">
        <v>5463</v>
      </c>
    </row>
    <row r="2963" spans="1:13">
      <c r="A2963" s="1">
        <v>2962</v>
      </c>
      <c r="B2963" s="1" t="str">
        <f t="shared" si="46"/>
        <v>14</v>
      </c>
      <c r="C2963" s="2">
        <v>5714404173</v>
      </c>
      <c r="D2963" s="4" t="s">
        <v>121</v>
      </c>
      <c r="E2963" s="5" t="s">
        <v>2565</v>
      </c>
      <c r="F2963" s="6" t="s">
        <v>5025</v>
      </c>
      <c r="G2963" s="7" t="s">
        <v>119</v>
      </c>
      <c r="H2963" s="7" t="s">
        <v>963</v>
      </c>
      <c r="I2963" s="7"/>
      <c r="J2963" s="7" t="s">
        <v>311</v>
      </c>
      <c r="K2963" s="7" t="s">
        <v>311</v>
      </c>
      <c r="L2963" s="7" t="s">
        <v>23</v>
      </c>
      <c r="M2963" s="8" t="s">
        <v>5463</v>
      </c>
    </row>
    <row r="2964" spans="1:13">
      <c r="A2964" s="1">
        <v>2963</v>
      </c>
      <c r="B2964" s="1" t="str">
        <f t="shared" si="46"/>
        <v>14</v>
      </c>
      <c r="C2964" s="2">
        <v>5714404207</v>
      </c>
      <c r="D2964" s="4" t="s">
        <v>120</v>
      </c>
      <c r="E2964" s="5" t="s">
        <v>329</v>
      </c>
      <c r="F2964" s="6" t="s">
        <v>771</v>
      </c>
      <c r="G2964" s="7" t="s">
        <v>119</v>
      </c>
      <c r="H2964" s="7" t="s">
        <v>874</v>
      </c>
      <c r="I2964" s="7"/>
      <c r="J2964" s="7" t="s">
        <v>311</v>
      </c>
      <c r="K2964" s="7" t="s">
        <v>311</v>
      </c>
      <c r="L2964" s="7" t="s">
        <v>23</v>
      </c>
      <c r="M2964" s="8" t="s">
        <v>5463</v>
      </c>
    </row>
    <row r="2965" spans="1:13">
      <c r="A2965" s="1">
        <v>2964</v>
      </c>
      <c r="B2965" s="1" t="str">
        <f t="shared" si="46"/>
        <v>14</v>
      </c>
      <c r="C2965" s="2">
        <v>5714404218</v>
      </c>
      <c r="D2965" s="4" t="s">
        <v>120</v>
      </c>
      <c r="E2965" s="5" t="s">
        <v>3568</v>
      </c>
      <c r="F2965" s="6" t="s">
        <v>5026</v>
      </c>
      <c r="G2965" s="7" t="s">
        <v>119</v>
      </c>
      <c r="H2965" s="7" t="s">
        <v>874</v>
      </c>
      <c r="I2965" s="7"/>
      <c r="J2965" s="7" t="s">
        <v>311</v>
      </c>
      <c r="K2965" s="7" t="s">
        <v>311</v>
      </c>
      <c r="L2965" s="7" t="s">
        <v>23</v>
      </c>
      <c r="M2965" s="8" t="s">
        <v>5463</v>
      </c>
    </row>
    <row r="2966" spans="1:13">
      <c r="A2966" s="1">
        <v>2965</v>
      </c>
      <c r="B2966" s="1" t="str">
        <f t="shared" si="46"/>
        <v>14</v>
      </c>
      <c r="C2966" s="2">
        <v>5714404221</v>
      </c>
      <c r="D2966" s="4" t="s">
        <v>120</v>
      </c>
      <c r="E2966" s="5" t="s">
        <v>5027</v>
      </c>
      <c r="F2966" s="6" t="s">
        <v>5028</v>
      </c>
      <c r="G2966" s="7" t="s">
        <v>119</v>
      </c>
      <c r="H2966" s="7" t="s">
        <v>874</v>
      </c>
      <c r="I2966" s="7"/>
      <c r="J2966" s="7" t="s">
        <v>311</v>
      </c>
      <c r="K2966" s="7" t="s">
        <v>311</v>
      </c>
      <c r="L2966" s="7" t="s">
        <v>23</v>
      </c>
      <c r="M2966" s="8" t="s">
        <v>5463</v>
      </c>
    </row>
    <row r="2967" spans="1:13">
      <c r="A2967" s="1">
        <v>2966</v>
      </c>
      <c r="B2967" s="1" t="str">
        <f t="shared" si="46"/>
        <v>14</v>
      </c>
      <c r="C2967" s="2">
        <v>5714404236</v>
      </c>
      <c r="D2967" s="4" t="s">
        <v>120</v>
      </c>
      <c r="E2967" s="5" t="s">
        <v>129</v>
      </c>
      <c r="F2967" s="6" t="s">
        <v>3266</v>
      </c>
      <c r="G2967" s="7" t="s">
        <v>119</v>
      </c>
      <c r="H2967" s="7" t="s">
        <v>874</v>
      </c>
      <c r="I2967" s="7"/>
      <c r="J2967" s="7" t="s">
        <v>311</v>
      </c>
      <c r="K2967" s="7" t="s">
        <v>311</v>
      </c>
      <c r="L2967" s="7" t="s">
        <v>23</v>
      </c>
      <c r="M2967" s="8" t="s">
        <v>5463</v>
      </c>
    </row>
    <row r="2968" spans="1:13">
      <c r="A2968" s="1">
        <v>2967</v>
      </c>
      <c r="B2968" s="1" t="str">
        <f t="shared" si="46"/>
        <v>14</v>
      </c>
      <c r="C2968" s="2">
        <v>5714404302</v>
      </c>
      <c r="D2968" s="4" t="s">
        <v>120</v>
      </c>
      <c r="E2968" s="5" t="s">
        <v>459</v>
      </c>
      <c r="F2968" s="6" t="s">
        <v>3910</v>
      </c>
      <c r="G2968" s="7" t="s">
        <v>119</v>
      </c>
      <c r="H2968" s="7" t="s">
        <v>953</v>
      </c>
      <c r="I2968" s="7"/>
      <c r="J2968" s="7" t="s">
        <v>311</v>
      </c>
      <c r="K2968" s="7" t="s">
        <v>311</v>
      </c>
      <c r="L2968" s="7" t="s">
        <v>23</v>
      </c>
      <c r="M2968" s="8" t="s">
        <v>5463</v>
      </c>
    </row>
    <row r="2969" spans="1:13">
      <c r="A2969" s="1">
        <v>2968</v>
      </c>
      <c r="B2969" s="1" t="str">
        <f t="shared" si="46"/>
        <v>14</v>
      </c>
      <c r="C2969" s="2">
        <v>5714403686</v>
      </c>
      <c r="D2969" s="4" t="s">
        <v>120</v>
      </c>
      <c r="E2969" s="5" t="s">
        <v>804</v>
      </c>
      <c r="F2969" s="6" t="s">
        <v>5029</v>
      </c>
      <c r="G2969" s="7" t="s">
        <v>119</v>
      </c>
      <c r="H2969" s="7" t="s">
        <v>953</v>
      </c>
      <c r="I2969" s="7"/>
      <c r="J2969" s="7" t="s">
        <v>311</v>
      </c>
      <c r="K2969" s="7" t="s">
        <v>311</v>
      </c>
      <c r="L2969" s="7" t="s">
        <v>23</v>
      </c>
      <c r="M2969" s="8" t="s">
        <v>5463</v>
      </c>
    </row>
    <row r="2970" spans="1:13">
      <c r="A2970" s="1">
        <v>2969</v>
      </c>
      <c r="B2970" s="1" t="str">
        <f t="shared" si="46"/>
        <v>14</v>
      </c>
      <c r="C2970" s="2">
        <v>5714400870</v>
      </c>
      <c r="D2970" s="4" t="s">
        <v>120</v>
      </c>
      <c r="E2970" s="5" t="s">
        <v>594</v>
      </c>
      <c r="F2970" s="6" t="s">
        <v>5030</v>
      </c>
      <c r="G2970" s="7" t="s">
        <v>119</v>
      </c>
      <c r="H2970" s="7" t="s">
        <v>961</v>
      </c>
      <c r="I2970" s="7"/>
      <c r="J2970" s="7" t="s">
        <v>311</v>
      </c>
      <c r="K2970" s="7" t="s">
        <v>311</v>
      </c>
      <c r="L2970" s="7" t="s">
        <v>23</v>
      </c>
      <c r="M2970" s="8" t="s">
        <v>5463</v>
      </c>
    </row>
    <row r="2971" spans="1:13">
      <c r="A2971" s="1">
        <v>2970</v>
      </c>
      <c r="B2971" s="1" t="str">
        <f t="shared" si="46"/>
        <v>14</v>
      </c>
      <c r="C2971" s="2">
        <v>5714400937</v>
      </c>
      <c r="D2971" s="4" t="s">
        <v>120</v>
      </c>
      <c r="E2971" s="5" t="s">
        <v>5031</v>
      </c>
      <c r="F2971" s="6" t="s">
        <v>5032</v>
      </c>
      <c r="G2971" s="7" t="s">
        <v>119</v>
      </c>
      <c r="H2971" s="7" t="s">
        <v>918</v>
      </c>
      <c r="I2971" s="7"/>
      <c r="J2971" s="7" t="s">
        <v>311</v>
      </c>
      <c r="K2971" s="7" t="s">
        <v>311</v>
      </c>
      <c r="L2971" s="7" t="s">
        <v>23</v>
      </c>
      <c r="M2971" s="8" t="s">
        <v>5463</v>
      </c>
    </row>
    <row r="2972" spans="1:13">
      <c r="A2972" s="1">
        <v>2971</v>
      </c>
      <c r="B2972" s="1" t="str">
        <f t="shared" si="46"/>
        <v>14</v>
      </c>
      <c r="C2972" s="2">
        <v>5714401019</v>
      </c>
      <c r="D2972" s="4" t="s">
        <v>120</v>
      </c>
      <c r="E2972" s="5" t="s">
        <v>5033</v>
      </c>
      <c r="F2972" s="6" t="s">
        <v>5034</v>
      </c>
      <c r="G2972" s="7" t="s">
        <v>119</v>
      </c>
      <c r="H2972" s="7" t="s">
        <v>918</v>
      </c>
      <c r="I2972" s="7"/>
      <c r="J2972" s="7" t="s">
        <v>311</v>
      </c>
      <c r="K2972" s="7" t="s">
        <v>311</v>
      </c>
      <c r="L2972" s="7" t="s">
        <v>23</v>
      </c>
      <c r="M2972" s="8" t="s">
        <v>5463</v>
      </c>
    </row>
    <row r="2973" spans="1:13">
      <c r="A2973" s="1">
        <v>2972</v>
      </c>
      <c r="B2973" s="1" t="str">
        <f t="shared" si="46"/>
        <v>14</v>
      </c>
      <c r="C2973" s="2">
        <v>5714600182</v>
      </c>
      <c r="D2973" s="4" t="s">
        <v>120</v>
      </c>
      <c r="E2973" s="5" t="s">
        <v>412</v>
      </c>
      <c r="F2973" s="6" t="s">
        <v>5035</v>
      </c>
      <c r="G2973" s="7" t="s">
        <v>119</v>
      </c>
      <c r="H2973" s="7" t="s">
        <v>302</v>
      </c>
      <c r="I2973" s="7"/>
      <c r="J2973" s="7" t="s">
        <v>311</v>
      </c>
      <c r="K2973" s="7" t="s">
        <v>311</v>
      </c>
      <c r="L2973" s="7" t="s">
        <v>23</v>
      </c>
      <c r="M2973" s="8" t="s">
        <v>242</v>
      </c>
    </row>
    <row r="2974" spans="1:13">
      <c r="A2974" s="1">
        <v>2973</v>
      </c>
      <c r="B2974" s="1" t="str">
        <f t="shared" si="46"/>
        <v>14</v>
      </c>
      <c r="C2974" s="2">
        <v>5714404331</v>
      </c>
      <c r="D2974" s="4" t="s">
        <v>120</v>
      </c>
      <c r="E2974" s="5" t="s">
        <v>3760</v>
      </c>
      <c r="F2974" s="6" t="s">
        <v>5036</v>
      </c>
      <c r="G2974" s="7" t="s">
        <v>119</v>
      </c>
      <c r="H2974" s="7" t="s">
        <v>953</v>
      </c>
      <c r="I2974" s="7"/>
      <c r="J2974" s="7" t="s">
        <v>311</v>
      </c>
      <c r="K2974" s="7" t="s">
        <v>311</v>
      </c>
      <c r="L2974" s="7" t="s">
        <v>23</v>
      </c>
      <c r="M2974" s="8" t="s">
        <v>5463</v>
      </c>
    </row>
    <row r="2975" spans="1:13">
      <c r="A2975" s="1">
        <v>2974</v>
      </c>
      <c r="B2975" s="1" t="str">
        <f t="shared" si="46"/>
        <v>14</v>
      </c>
      <c r="C2975" s="2">
        <v>5714404348</v>
      </c>
      <c r="D2975" s="4" t="s">
        <v>120</v>
      </c>
      <c r="E2975" s="5" t="s">
        <v>369</v>
      </c>
      <c r="F2975" s="6" t="s">
        <v>5037</v>
      </c>
      <c r="G2975" s="7" t="s">
        <v>119</v>
      </c>
      <c r="H2975" s="7" t="s">
        <v>953</v>
      </c>
      <c r="I2975" s="7"/>
      <c r="J2975" s="7" t="s">
        <v>311</v>
      </c>
      <c r="K2975" s="7" t="s">
        <v>311</v>
      </c>
      <c r="L2975" s="7" t="s">
        <v>23</v>
      </c>
      <c r="M2975" s="8" t="s">
        <v>5463</v>
      </c>
    </row>
    <row r="2976" spans="1:13">
      <c r="A2976" s="1">
        <v>2975</v>
      </c>
      <c r="B2976" s="1" t="str">
        <f t="shared" si="46"/>
        <v>14</v>
      </c>
      <c r="C2976" s="2">
        <v>5714404386</v>
      </c>
      <c r="D2976" s="4" t="s">
        <v>120</v>
      </c>
      <c r="E2976" s="5" t="s">
        <v>5038</v>
      </c>
      <c r="F2976" s="6" t="s">
        <v>1040</v>
      </c>
      <c r="G2976" s="7" t="s">
        <v>119</v>
      </c>
      <c r="H2976" s="7" t="s">
        <v>953</v>
      </c>
      <c r="I2976" s="7"/>
      <c r="J2976" s="7" t="s">
        <v>311</v>
      </c>
      <c r="K2976" s="7" t="s">
        <v>311</v>
      </c>
      <c r="L2976" s="7" t="s">
        <v>23</v>
      </c>
      <c r="M2976" s="8" t="s">
        <v>5463</v>
      </c>
    </row>
    <row r="2977" spans="1:13">
      <c r="A2977" s="1">
        <v>2976</v>
      </c>
      <c r="B2977" s="1" t="str">
        <f t="shared" si="46"/>
        <v>14</v>
      </c>
      <c r="C2977" s="2">
        <v>5714404409</v>
      </c>
      <c r="D2977" s="4" t="s">
        <v>120</v>
      </c>
      <c r="E2977" s="5" t="s">
        <v>123</v>
      </c>
      <c r="F2977" s="6" t="s">
        <v>5039</v>
      </c>
      <c r="G2977" s="7" t="s">
        <v>119</v>
      </c>
      <c r="H2977" s="7" t="s">
        <v>953</v>
      </c>
      <c r="I2977" s="7"/>
      <c r="J2977" s="7" t="s">
        <v>311</v>
      </c>
      <c r="K2977" s="7" t="s">
        <v>311</v>
      </c>
      <c r="L2977" s="7" t="s">
        <v>23</v>
      </c>
      <c r="M2977" s="8" t="s">
        <v>5463</v>
      </c>
    </row>
    <row r="2978" spans="1:13">
      <c r="A2978" s="1">
        <v>2977</v>
      </c>
      <c r="B2978" s="1" t="str">
        <f t="shared" si="46"/>
        <v>14</v>
      </c>
      <c r="C2978" s="2">
        <v>5714404423</v>
      </c>
      <c r="D2978" s="4" t="s">
        <v>120</v>
      </c>
      <c r="E2978" s="5" t="s">
        <v>5040</v>
      </c>
      <c r="F2978" s="6" t="s">
        <v>5041</v>
      </c>
      <c r="G2978" s="7" t="s">
        <v>119</v>
      </c>
      <c r="H2978" s="7" t="s">
        <v>953</v>
      </c>
      <c r="I2978" s="7"/>
      <c r="J2978" s="7" t="s">
        <v>311</v>
      </c>
      <c r="K2978" s="7" t="s">
        <v>311</v>
      </c>
      <c r="L2978" s="7" t="s">
        <v>23</v>
      </c>
      <c r="M2978" s="8" t="s">
        <v>5463</v>
      </c>
    </row>
    <row r="2979" spans="1:13">
      <c r="A2979" s="1">
        <v>2978</v>
      </c>
      <c r="B2979" s="1" t="str">
        <f t="shared" si="46"/>
        <v>14</v>
      </c>
      <c r="C2979" s="2">
        <v>5714404519</v>
      </c>
      <c r="D2979" s="4" t="s">
        <v>120</v>
      </c>
      <c r="E2979" s="5" t="s">
        <v>757</v>
      </c>
      <c r="F2979" s="6" t="s">
        <v>5042</v>
      </c>
      <c r="G2979" s="7" t="s">
        <v>119</v>
      </c>
      <c r="H2979" s="7" t="s">
        <v>918</v>
      </c>
      <c r="I2979" s="7"/>
      <c r="J2979" s="7" t="s">
        <v>311</v>
      </c>
      <c r="K2979" s="7" t="s">
        <v>311</v>
      </c>
      <c r="L2979" s="7" t="s">
        <v>23</v>
      </c>
      <c r="M2979" s="8" t="s">
        <v>5463</v>
      </c>
    </row>
    <row r="2980" spans="1:13">
      <c r="A2980" s="1">
        <v>2979</v>
      </c>
      <c r="B2980" s="1" t="str">
        <f t="shared" si="46"/>
        <v>14</v>
      </c>
      <c r="C2980" s="2">
        <v>5714404544</v>
      </c>
      <c r="D2980" s="4" t="s">
        <v>120</v>
      </c>
      <c r="E2980" s="5" t="s">
        <v>5043</v>
      </c>
      <c r="F2980" s="6" t="s">
        <v>5044</v>
      </c>
      <c r="G2980" s="7" t="s">
        <v>119</v>
      </c>
      <c r="H2980" s="7" t="s">
        <v>918</v>
      </c>
      <c r="I2980" s="7"/>
      <c r="J2980" s="7" t="s">
        <v>311</v>
      </c>
      <c r="K2980" s="7" t="s">
        <v>311</v>
      </c>
      <c r="L2980" s="7" t="s">
        <v>23</v>
      </c>
      <c r="M2980" s="8" t="s">
        <v>5463</v>
      </c>
    </row>
    <row r="2981" spans="1:13">
      <c r="A2981" s="1">
        <v>2980</v>
      </c>
      <c r="B2981" s="1" t="str">
        <f t="shared" si="46"/>
        <v>14</v>
      </c>
      <c r="C2981" s="2">
        <v>5714404582</v>
      </c>
      <c r="D2981" s="4" t="s">
        <v>120</v>
      </c>
      <c r="E2981" s="5" t="s">
        <v>5045</v>
      </c>
      <c r="F2981" s="6" t="s">
        <v>5046</v>
      </c>
      <c r="G2981" s="7" t="s">
        <v>119</v>
      </c>
      <c r="H2981" s="7" t="s">
        <v>918</v>
      </c>
      <c r="I2981" s="7"/>
      <c r="J2981" s="7" t="s">
        <v>311</v>
      </c>
      <c r="K2981" s="7" t="s">
        <v>311</v>
      </c>
      <c r="L2981" s="7" t="s">
        <v>23</v>
      </c>
      <c r="M2981" s="8" t="s">
        <v>5463</v>
      </c>
    </row>
    <row r="2982" spans="1:13">
      <c r="A2982" s="1">
        <v>2981</v>
      </c>
      <c r="B2982" s="1" t="str">
        <f t="shared" si="46"/>
        <v>14</v>
      </c>
      <c r="C2982" s="2">
        <v>5714404610</v>
      </c>
      <c r="D2982" s="4" t="s">
        <v>120</v>
      </c>
      <c r="E2982" s="5" t="s">
        <v>1006</v>
      </c>
      <c r="F2982" s="6" t="s">
        <v>245</v>
      </c>
      <c r="G2982" s="7" t="s">
        <v>119</v>
      </c>
      <c r="H2982" s="7" t="s">
        <v>918</v>
      </c>
      <c r="I2982" s="7"/>
      <c r="J2982" s="7" t="s">
        <v>311</v>
      </c>
      <c r="K2982" s="7" t="s">
        <v>311</v>
      </c>
      <c r="L2982" s="7" t="s">
        <v>23</v>
      </c>
      <c r="M2982" s="8" t="s">
        <v>5463</v>
      </c>
    </row>
    <row r="2983" spans="1:13">
      <c r="A2983" s="1">
        <v>2982</v>
      </c>
      <c r="B2983" s="1" t="str">
        <f t="shared" si="46"/>
        <v>14</v>
      </c>
      <c r="C2983" s="2">
        <v>5714404665</v>
      </c>
      <c r="D2983" s="4" t="s">
        <v>120</v>
      </c>
      <c r="E2983" s="5" t="s">
        <v>1157</v>
      </c>
      <c r="F2983" s="6" t="s">
        <v>5047</v>
      </c>
      <c r="G2983" s="7" t="s">
        <v>119</v>
      </c>
      <c r="H2983" s="7" t="s">
        <v>941</v>
      </c>
      <c r="I2983" s="7"/>
      <c r="J2983" s="7" t="s">
        <v>311</v>
      </c>
      <c r="K2983" s="7" t="s">
        <v>311</v>
      </c>
      <c r="L2983" s="7" t="s">
        <v>23</v>
      </c>
      <c r="M2983" s="8" t="s">
        <v>5463</v>
      </c>
    </row>
    <row r="2984" spans="1:13">
      <c r="A2984" s="1">
        <v>2983</v>
      </c>
      <c r="B2984" s="1" t="str">
        <f t="shared" si="46"/>
        <v>14</v>
      </c>
      <c r="C2984" s="2">
        <v>5714404702</v>
      </c>
      <c r="D2984" s="4" t="s">
        <v>120</v>
      </c>
      <c r="E2984" s="5" t="s">
        <v>348</v>
      </c>
      <c r="F2984" s="6" t="s">
        <v>5048</v>
      </c>
      <c r="G2984" s="7" t="s">
        <v>119</v>
      </c>
      <c r="H2984" s="7" t="s">
        <v>941</v>
      </c>
      <c r="I2984" s="7"/>
      <c r="J2984" s="7" t="s">
        <v>311</v>
      </c>
      <c r="K2984" s="7" t="s">
        <v>311</v>
      </c>
      <c r="L2984" s="7" t="s">
        <v>23</v>
      </c>
      <c r="M2984" s="8" t="s">
        <v>5463</v>
      </c>
    </row>
    <row r="2985" spans="1:13">
      <c r="A2985" s="1">
        <v>2984</v>
      </c>
      <c r="B2985" s="1" t="str">
        <f t="shared" si="46"/>
        <v>14</v>
      </c>
      <c r="C2985" s="2">
        <v>5714404726</v>
      </c>
      <c r="D2985" s="4" t="s">
        <v>120</v>
      </c>
      <c r="E2985" s="5" t="s">
        <v>177</v>
      </c>
      <c r="F2985" s="6" t="s">
        <v>5049</v>
      </c>
      <c r="G2985" s="7" t="s">
        <v>119</v>
      </c>
      <c r="H2985" s="7" t="s">
        <v>941</v>
      </c>
      <c r="I2985" s="7"/>
      <c r="J2985" s="7" t="s">
        <v>311</v>
      </c>
      <c r="K2985" s="7" t="s">
        <v>311</v>
      </c>
      <c r="L2985" s="7" t="s">
        <v>23</v>
      </c>
      <c r="M2985" s="8" t="s">
        <v>5463</v>
      </c>
    </row>
    <row r="2986" spans="1:13">
      <c r="A2986" s="1">
        <v>2985</v>
      </c>
      <c r="B2986" s="1" t="str">
        <f t="shared" si="46"/>
        <v>14</v>
      </c>
      <c r="C2986" s="2">
        <v>5714404731</v>
      </c>
      <c r="D2986" s="4" t="s">
        <v>120</v>
      </c>
      <c r="E2986" s="5" t="s">
        <v>5050</v>
      </c>
      <c r="F2986" s="6" t="s">
        <v>5051</v>
      </c>
      <c r="G2986" s="7" t="s">
        <v>119</v>
      </c>
      <c r="H2986" s="7" t="s">
        <v>941</v>
      </c>
      <c r="I2986" s="7"/>
      <c r="J2986" s="7" t="s">
        <v>311</v>
      </c>
      <c r="K2986" s="7" t="s">
        <v>311</v>
      </c>
      <c r="L2986" s="7" t="s">
        <v>23</v>
      </c>
      <c r="M2986" s="8" t="s">
        <v>5463</v>
      </c>
    </row>
    <row r="2987" spans="1:13">
      <c r="A2987" s="1">
        <v>2986</v>
      </c>
      <c r="B2987" s="1" t="str">
        <f t="shared" si="46"/>
        <v>14</v>
      </c>
      <c r="C2987" s="2">
        <v>5714404771</v>
      </c>
      <c r="D2987" s="4" t="s">
        <v>120</v>
      </c>
      <c r="E2987" s="5" t="s">
        <v>5052</v>
      </c>
      <c r="F2987" s="6" t="s">
        <v>5053</v>
      </c>
      <c r="G2987" s="7" t="s">
        <v>119</v>
      </c>
      <c r="H2987" s="7" t="s">
        <v>941</v>
      </c>
      <c r="I2987" s="7"/>
      <c r="J2987" s="7" t="s">
        <v>311</v>
      </c>
      <c r="K2987" s="7" t="s">
        <v>311</v>
      </c>
      <c r="L2987" s="7" t="s">
        <v>23</v>
      </c>
      <c r="M2987" s="8" t="s">
        <v>5463</v>
      </c>
    </row>
    <row r="2988" spans="1:13">
      <c r="A2988" s="1">
        <v>2987</v>
      </c>
      <c r="B2988" s="1" t="str">
        <f t="shared" si="46"/>
        <v>14</v>
      </c>
      <c r="C2988" s="2">
        <v>5714404807</v>
      </c>
      <c r="D2988" s="4" t="s">
        <v>120</v>
      </c>
      <c r="E2988" s="5" t="s">
        <v>211</v>
      </c>
      <c r="F2988" s="6" t="s">
        <v>5054</v>
      </c>
      <c r="G2988" s="7" t="s">
        <v>119</v>
      </c>
      <c r="H2988" s="7" t="s">
        <v>941</v>
      </c>
      <c r="I2988" s="7"/>
      <c r="J2988" s="7" t="s">
        <v>311</v>
      </c>
      <c r="K2988" s="7" t="s">
        <v>311</v>
      </c>
      <c r="L2988" s="7" t="s">
        <v>23</v>
      </c>
      <c r="M2988" s="8" t="s">
        <v>5463</v>
      </c>
    </row>
    <row r="2989" spans="1:13">
      <c r="A2989" s="1">
        <v>2988</v>
      </c>
      <c r="B2989" s="1" t="str">
        <f t="shared" si="46"/>
        <v>14</v>
      </c>
      <c r="C2989" s="2">
        <v>5714402067</v>
      </c>
      <c r="D2989" s="4" t="s">
        <v>120</v>
      </c>
      <c r="E2989" s="5" t="s">
        <v>5055</v>
      </c>
      <c r="F2989" s="6" t="s">
        <v>3548</v>
      </c>
      <c r="G2989" s="7" t="s">
        <v>119</v>
      </c>
      <c r="H2989" s="7" t="s">
        <v>941</v>
      </c>
      <c r="I2989" s="7"/>
      <c r="J2989" s="7" t="s">
        <v>311</v>
      </c>
      <c r="K2989" s="7" t="s">
        <v>311</v>
      </c>
      <c r="L2989" s="7" t="s">
        <v>23</v>
      </c>
      <c r="M2989" s="8" t="s">
        <v>5463</v>
      </c>
    </row>
    <row r="2990" spans="1:13">
      <c r="A2990" s="1">
        <v>2989</v>
      </c>
      <c r="B2990" s="1" t="str">
        <f t="shared" si="46"/>
        <v>14</v>
      </c>
      <c r="C2990" s="2">
        <v>5714403075</v>
      </c>
      <c r="D2990" s="4" t="s">
        <v>120</v>
      </c>
      <c r="E2990" s="5" t="s">
        <v>5056</v>
      </c>
      <c r="F2990" s="6" t="s">
        <v>5057</v>
      </c>
      <c r="G2990" s="7" t="s">
        <v>119</v>
      </c>
      <c r="H2990" s="7" t="s">
        <v>913</v>
      </c>
      <c r="I2990" s="7"/>
      <c r="J2990" s="7" t="s">
        <v>311</v>
      </c>
      <c r="K2990" s="7" t="s">
        <v>311</v>
      </c>
      <c r="L2990" s="7" t="s">
        <v>23</v>
      </c>
      <c r="M2990" s="8" t="s">
        <v>5463</v>
      </c>
    </row>
    <row r="2991" spans="1:13">
      <c r="A2991" s="1">
        <v>2990</v>
      </c>
      <c r="B2991" s="1" t="str">
        <f t="shared" si="46"/>
        <v>14</v>
      </c>
      <c r="C2991" s="2">
        <v>5514400131</v>
      </c>
      <c r="D2991" s="4" t="s">
        <v>120</v>
      </c>
      <c r="E2991" s="5" t="s">
        <v>526</v>
      </c>
      <c r="F2991" s="6" t="s">
        <v>5058</v>
      </c>
      <c r="G2991" s="7" t="s">
        <v>119</v>
      </c>
      <c r="H2991" s="7" t="s">
        <v>941</v>
      </c>
      <c r="I2991" s="7"/>
      <c r="J2991" s="7" t="s">
        <v>311</v>
      </c>
      <c r="K2991" s="7" t="s">
        <v>311</v>
      </c>
      <c r="L2991" s="7" t="s">
        <v>23</v>
      </c>
      <c r="M2991" s="8" t="s">
        <v>5463</v>
      </c>
    </row>
    <row r="2992" spans="1:13">
      <c r="A2992" s="1">
        <v>2991</v>
      </c>
      <c r="B2992" s="1" t="str">
        <f t="shared" si="46"/>
        <v>14</v>
      </c>
      <c r="C2992" s="2">
        <v>5614400484</v>
      </c>
      <c r="D2992" s="4" t="s">
        <v>120</v>
      </c>
      <c r="E2992" s="5" t="s">
        <v>127</v>
      </c>
      <c r="F2992" s="6" t="s">
        <v>5059</v>
      </c>
      <c r="G2992" s="7" t="s">
        <v>119</v>
      </c>
      <c r="H2992" s="7" t="s">
        <v>963</v>
      </c>
      <c r="I2992" s="7"/>
      <c r="J2992" s="7" t="s">
        <v>311</v>
      </c>
      <c r="K2992" s="7" t="s">
        <v>311</v>
      </c>
      <c r="L2992" s="7" t="s">
        <v>23</v>
      </c>
      <c r="M2992" s="8" t="s">
        <v>5463</v>
      </c>
    </row>
    <row r="2993" spans="1:13">
      <c r="A2993" s="1">
        <v>2992</v>
      </c>
      <c r="B2993" s="1" t="str">
        <f t="shared" si="46"/>
        <v>14</v>
      </c>
      <c r="C2993" s="2">
        <v>5614401823</v>
      </c>
      <c r="D2993" s="4" t="s">
        <v>120</v>
      </c>
      <c r="E2993" s="5" t="s">
        <v>1050</v>
      </c>
      <c r="F2993" s="6" t="s">
        <v>5060</v>
      </c>
      <c r="G2993" s="7" t="s">
        <v>119</v>
      </c>
      <c r="H2993" s="7" t="s">
        <v>918</v>
      </c>
      <c r="I2993" s="7"/>
      <c r="J2993" s="7" t="s">
        <v>311</v>
      </c>
      <c r="K2993" s="7" t="s">
        <v>311</v>
      </c>
      <c r="L2993" s="7" t="s">
        <v>23</v>
      </c>
      <c r="M2993" s="8" t="s">
        <v>5463</v>
      </c>
    </row>
    <row r="2994" spans="1:13">
      <c r="A2994" s="1">
        <v>2993</v>
      </c>
      <c r="B2994" s="1" t="str">
        <f t="shared" si="46"/>
        <v>14</v>
      </c>
      <c r="C2994" s="2">
        <v>5614401865</v>
      </c>
      <c r="D2994" s="4" t="s">
        <v>121</v>
      </c>
      <c r="E2994" s="5" t="s">
        <v>761</v>
      </c>
      <c r="F2994" s="6" t="s">
        <v>744</v>
      </c>
      <c r="G2994" s="7" t="s">
        <v>119</v>
      </c>
      <c r="H2994" s="7" t="s">
        <v>918</v>
      </c>
      <c r="I2994" s="7"/>
      <c r="J2994" s="7" t="s">
        <v>311</v>
      </c>
      <c r="K2994" s="7" t="s">
        <v>311</v>
      </c>
      <c r="L2994" s="7" t="s">
        <v>23</v>
      </c>
      <c r="M2994" s="8" t="s">
        <v>5463</v>
      </c>
    </row>
    <row r="2995" spans="1:13">
      <c r="A2995" s="1">
        <v>2994</v>
      </c>
      <c r="B2995" s="1" t="str">
        <f t="shared" si="46"/>
        <v>14</v>
      </c>
      <c r="C2995" s="2">
        <v>5614400059</v>
      </c>
      <c r="D2995" s="4" t="s">
        <v>120</v>
      </c>
      <c r="E2995" s="5" t="s">
        <v>2627</v>
      </c>
      <c r="F2995" s="6" t="s">
        <v>1002</v>
      </c>
      <c r="G2995" s="7" t="s">
        <v>119</v>
      </c>
      <c r="H2995" s="7" t="s">
        <v>963</v>
      </c>
      <c r="I2995" s="7"/>
      <c r="J2995" s="7" t="s">
        <v>311</v>
      </c>
      <c r="K2995" s="7" t="s">
        <v>311</v>
      </c>
      <c r="L2995" s="7" t="s">
        <v>23</v>
      </c>
      <c r="M2995" s="8" t="s">
        <v>5463</v>
      </c>
    </row>
    <row r="2996" spans="1:13">
      <c r="A2996" s="1">
        <v>2995</v>
      </c>
      <c r="B2996" s="1" t="str">
        <f t="shared" si="46"/>
        <v>14</v>
      </c>
      <c r="C2996" s="2">
        <v>5614400060</v>
      </c>
      <c r="D2996" s="4" t="s">
        <v>120</v>
      </c>
      <c r="E2996" s="5" t="s">
        <v>5061</v>
      </c>
      <c r="F2996" s="6" t="s">
        <v>1066</v>
      </c>
      <c r="G2996" s="7" t="s">
        <v>119</v>
      </c>
      <c r="H2996" s="7" t="s">
        <v>963</v>
      </c>
      <c r="I2996" s="7"/>
      <c r="J2996" s="7" t="s">
        <v>311</v>
      </c>
      <c r="K2996" s="7" t="s">
        <v>311</v>
      </c>
      <c r="L2996" s="7" t="s">
        <v>23</v>
      </c>
      <c r="M2996" s="8" t="s">
        <v>5463</v>
      </c>
    </row>
    <row r="2997" spans="1:13">
      <c r="A2997" s="1">
        <v>2996</v>
      </c>
      <c r="B2997" s="1" t="str">
        <f t="shared" si="46"/>
        <v>14</v>
      </c>
      <c r="C2997" s="2">
        <v>5614402415</v>
      </c>
      <c r="D2997" s="4" t="s">
        <v>120</v>
      </c>
      <c r="E2997" s="5" t="s">
        <v>5062</v>
      </c>
      <c r="F2997" s="6" t="s">
        <v>5063</v>
      </c>
      <c r="G2997" s="7" t="s">
        <v>119</v>
      </c>
      <c r="H2997" s="7" t="s">
        <v>918</v>
      </c>
      <c r="I2997" s="7"/>
      <c r="J2997" s="7" t="s">
        <v>311</v>
      </c>
      <c r="K2997" s="7" t="s">
        <v>311</v>
      </c>
      <c r="L2997" s="7" t="s">
        <v>23</v>
      </c>
      <c r="M2997" s="8" t="s">
        <v>5463</v>
      </c>
    </row>
    <row r="2998" spans="1:13">
      <c r="A2998" s="1">
        <v>2997</v>
      </c>
      <c r="B2998" s="1" t="str">
        <f t="shared" si="46"/>
        <v>14</v>
      </c>
      <c r="C2998" s="2">
        <v>5614400116</v>
      </c>
      <c r="D2998" s="4" t="s">
        <v>120</v>
      </c>
      <c r="E2998" s="5" t="s">
        <v>129</v>
      </c>
      <c r="F2998" s="6" t="s">
        <v>5064</v>
      </c>
      <c r="G2998" s="7" t="s">
        <v>119</v>
      </c>
      <c r="H2998" s="7" t="s">
        <v>963</v>
      </c>
      <c r="I2998" s="7"/>
      <c r="J2998" s="7" t="s">
        <v>311</v>
      </c>
      <c r="K2998" s="7" t="s">
        <v>311</v>
      </c>
      <c r="L2998" s="7" t="s">
        <v>23</v>
      </c>
      <c r="M2998" s="8" t="s">
        <v>5463</v>
      </c>
    </row>
    <row r="2999" spans="1:13">
      <c r="A2999" s="1">
        <v>2998</v>
      </c>
      <c r="B2999" s="1" t="str">
        <f t="shared" si="46"/>
        <v>14</v>
      </c>
      <c r="C2999" s="2">
        <v>5614400150</v>
      </c>
      <c r="D2999" s="4" t="s">
        <v>120</v>
      </c>
      <c r="E2999" s="5" t="s">
        <v>763</v>
      </c>
      <c r="F2999" s="6" t="s">
        <v>5065</v>
      </c>
      <c r="G2999" s="7" t="s">
        <v>119</v>
      </c>
      <c r="H2999" s="7" t="s">
        <v>963</v>
      </c>
      <c r="I2999" s="7"/>
      <c r="J2999" s="7" t="s">
        <v>311</v>
      </c>
      <c r="K2999" s="7" t="s">
        <v>311</v>
      </c>
      <c r="L2999" s="7" t="s">
        <v>23</v>
      </c>
      <c r="M2999" s="8" t="s">
        <v>5463</v>
      </c>
    </row>
    <row r="3000" spans="1:13">
      <c r="A3000" s="1">
        <v>2999</v>
      </c>
      <c r="B3000" s="1" t="str">
        <f t="shared" si="46"/>
        <v>14</v>
      </c>
      <c r="C3000" s="2">
        <v>5614403544</v>
      </c>
      <c r="D3000" s="4" t="s">
        <v>120</v>
      </c>
      <c r="E3000" s="5" t="s">
        <v>297</v>
      </c>
      <c r="F3000" s="6" t="s">
        <v>5066</v>
      </c>
      <c r="G3000" s="7" t="s">
        <v>119</v>
      </c>
      <c r="H3000" s="7" t="s">
        <v>890</v>
      </c>
      <c r="I3000" s="7"/>
      <c r="J3000" s="7" t="s">
        <v>311</v>
      </c>
      <c r="K3000" s="7" t="s">
        <v>311</v>
      </c>
      <c r="L3000" s="7" t="s">
        <v>23</v>
      </c>
      <c r="M3000" s="8" t="s">
        <v>5463</v>
      </c>
    </row>
    <row r="3001" spans="1:13">
      <c r="A3001" s="1">
        <v>3000</v>
      </c>
      <c r="B3001" s="1" t="str">
        <f t="shared" si="46"/>
        <v>14</v>
      </c>
      <c r="C3001" s="2">
        <v>5614402910</v>
      </c>
      <c r="D3001" s="4" t="s">
        <v>120</v>
      </c>
      <c r="E3001" s="5" t="s">
        <v>3724</v>
      </c>
      <c r="F3001" s="6" t="s">
        <v>5067</v>
      </c>
      <c r="G3001" s="7" t="s">
        <v>119</v>
      </c>
      <c r="H3001" s="7" t="s">
        <v>941</v>
      </c>
      <c r="I3001" s="7"/>
      <c r="J3001" s="7" t="s">
        <v>311</v>
      </c>
      <c r="K3001" s="7" t="s">
        <v>311</v>
      </c>
      <c r="L3001" s="7" t="s">
        <v>23</v>
      </c>
      <c r="M3001" s="8" t="s">
        <v>5463</v>
      </c>
    </row>
    <row r="3002" spans="1:13">
      <c r="A3002" s="1">
        <v>3001</v>
      </c>
      <c r="B3002" s="1" t="str">
        <f t="shared" si="46"/>
        <v>14</v>
      </c>
      <c r="C3002" s="2">
        <v>5614401223</v>
      </c>
      <c r="D3002" s="4" t="s">
        <v>120</v>
      </c>
      <c r="E3002" s="5" t="s">
        <v>1197</v>
      </c>
      <c r="F3002" s="6" t="s">
        <v>5068</v>
      </c>
      <c r="G3002" s="7" t="s">
        <v>119</v>
      </c>
      <c r="H3002" s="7" t="s">
        <v>953</v>
      </c>
      <c r="I3002" s="7"/>
      <c r="J3002" s="7" t="s">
        <v>311</v>
      </c>
      <c r="K3002" s="7" t="s">
        <v>311</v>
      </c>
      <c r="L3002" s="7" t="s">
        <v>23</v>
      </c>
      <c r="M3002" s="8" t="s">
        <v>5463</v>
      </c>
    </row>
    <row r="3003" spans="1:13">
      <c r="A3003" s="1">
        <v>3002</v>
      </c>
      <c r="B3003" s="1" t="str">
        <f t="shared" si="46"/>
        <v>14</v>
      </c>
      <c r="C3003" s="2">
        <v>5614402938</v>
      </c>
      <c r="D3003" s="4" t="s">
        <v>120</v>
      </c>
      <c r="E3003" s="5" t="s">
        <v>481</v>
      </c>
      <c r="F3003" s="6" t="s">
        <v>5069</v>
      </c>
      <c r="G3003" s="7" t="s">
        <v>119</v>
      </c>
      <c r="H3003" s="7" t="s">
        <v>941</v>
      </c>
      <c r="I3003" s="7"/>
      <c r="J3003" s="7" t="s">
        <v>311</v>
      </c>
      <c r="K3003" s="7" t="s">
        <v>311</v>
      </c>
      <c r="L3003" s="7" t="s">
        <v>23</v>
      </c>
      <c r="M3003" s="8" t="s">
        <v>5463</v>
      </c>
    </row>
    <row r="3004" spans="1:13">
      <c r="A3004" s="1">
        <v>3003</v>
      </c>
      <c r="B3004" s="1" t="str">
        <f t="shared" si="46"/>
        <v>14</v>
      </c>
      <c r="C3004" s="2">
        <v>5614401670</v>
      </c>
      <c r="D3004" s="4" t="s">
        <v>121</v>
      </c>
      <c r="E3004" s="5" t="s">
        <v>745</v>
      </c>
      <c r="F3004" s="6" t="s">
        <v>5070</v>
      </c>
      <c r="G3004" s="7" t="s">
        <v>119</v>
      </c>
      <c r="H3004" s="7" t="s">
        <v>953</v>
      </c>
      <c r="I3004" s="7"/>
      <c r="J3004" s="7" t="s">
        <v>311</v>
      </c>
      <c r="K3004" s="7" t="s">
        <v>311</v>
      </c>
      <c r="L3004" s="7" t="s">
        <v>23</v>
      </c>
      <c r="M3004" s="8" t="s">
        <v>5463</v>
      </c>
    </row>
    <row r="3005" spans="1:13">
      <c r="A3005" s="1">
        <v>3004</v>
      </c>
      <c r="B3005" s="1" t="str">
        <f t="shared" si="46"/>
        <v>14</v>
      </c>
      <c r="C3005" s="2">
        <v>5614402248</v>
      </c>
      <c r="D3005" s="4" t="s">
        <v>120</v>
      </c>
      <c r="E3005" s="5" t="s">
        <v>5071</v>
      </c>
      <c r="F3005" s="6" t="s">
        <v>5072</v>
      </c>
      <c r="G3005" s="7" t="s">
        <v>119</v>
      </c>
      <c r="H3005" s="7" t="s">
        <v>918</v>
      </c>
      <c r="I3005" s="7"/>
      <c r="J3005" s="7" t="s">
        <v>311</v>
      </c>
      <c r="K3005" s="7" t="s">
        <v>311</v>
      </c>
      <c r="L3005" s="7" t="s">
        <v>23</v>
      </c>
      <c r="M3005" s="8" t="s">
        <v>5463</v>
      </c>
    </row>
    <row r="3006" spans="1:13">
      <c r="A3006" s="1">
        <v>3005</v>
      </c>
      <c r="B3006" s="1" t="str">
        <f t="shared" si="46"/>
        <v>14</v>
      </c>
      <c r="C3006" s="2">
        <v>5614600059</v>
      </c>
      <c r="D3006" s="4" t="s">
        <v>120</v>
      </c>
      <c r="E3006" s="5" t="s">
        <v>5073</v>
      </c>
      <c r="F3006" s="6" t="s">
        <v>3559</v>
      </c>
      <c r="G3006" s="7" t="s">
        <v>119</v>
      </c>
      <c r="H3006" s="7" t="s">
        <v>298</v>
      </c>
      <c r="I3006" s="7"/>
      <c r="J3006" s="7" t="s">
        <v>311</v>
      </c>
      <c r="K3006" s="7" t="s">
        <v>311</v>
      </c>
      <c r="L3006" s="7" t="s">
        <v>23</v>
      </c>
      <c r="M3006" s="8" t="s">
        <v>242</v>
      </c>
    </row>
    <row r="3007" spans="1:13">
      <c r="A3007" s="1">
        <v>3006</v>
      </c>
      <c r="B3007" s="1" t="str">
        <f t="shared" si="46"/>
        <v>14</v>
      </c>
      <c r="C3007" s="2">
        <v>5614600073</v>
      </c>
      <c r="D3007" s="4" t="s">
        <v>120</v>
      </c>
      <c r="E3007" s="5" t="s">
        <v>5074</v>
      </c>
      <c r="F3007" s="6" t="s">
        <v>5075</v>
      </c>
      <c r="G3007" s="7" t="s">
        <v>119</v>
      </c>
      <c r="H3007" s="7" t="s">
        <v>298</v>
      </c>
      <c r="I3007" s="7"/>
      <c r="J3007" s="7" t="s">
        <v>311</v>
      </c>
      <c r="K3007" s="7" t="s">
        <v>311</v>
      </c>
      <c r="L3007" s="7" t="s">
        <v>23</v>
      </c>
      <c r="M3007" s="8" t="s">
        <v>242</v>
      </c>
    </row>
    <row r="3008" spans="1:13">
      <c r="A3008" s="1">
        <v>3007</v>
      </c>
      <c r="B3008" s="1" t="str">
        <f t="shared" si="46"/>
        <v>14</v>
      </c>
      <c r="C3008" s="2">
        <v>5614600088</v>
      </c>
      <c r="D3008" s="4" t="s">
        <v>120</v>
      </c>
      <c r="E3008" s="5" t="s">
        <v>5076</v>
      </c>
      <c r="F3008" s="6" t="s">
        <v>5077</v>
      </c>
      <c r="G3008" s="7" t="s">
        <v>119</v>
      </c>
      <c r="H3008" s="7" t="s">
        <v>298</v>
      </c>
      <c r="I3008" s="7"/>
      <c r="J3008" s="7" t="s">
        <v>311</v>
      </c>
      <c r="K3008" s="7" t="s">
        <v>311</v>
      </c>
      <c r="L3008" s="7" t="s">
        <v>23</v>
      </c>
      <c r="M3008" s="8" t="s">
        <v>242</v>
      </c>
    </row>
    <row r="3009" spans="1:13">
      <c r="A3009" s="1">
        <v>3008</v>
      </c>
      <c r="B3009" s="1" t="str">
        <f t="shared" si="46"/>
        <v>14</v>
      </c>
      <c r="C3009" s="2">
        <v>5614404589</v>
      </c>
      <c r="D3009" s="4" t="s">
        <v>120</v>
      </c>
      <c r="E3009" s="5" t="s">
        <v>515</v>
      </c>
      <c r="F3009" s="6" t="s">
        <v>5078</v>
      </c>
      <c r="G3009" s="7" t="s">
        <v>119</v>
      </c>
      <c r="H3009" s="7" t="s">
        <v>963</v>
      </c>
      <c r="I3009" s="7"/>
      <c r="J3009" s="7" t="s">
        <v>311</v>
      </c>
      <c r="K3009" s="7" t="s">
        <v>311</v>
      </c>
      <c r="L3009" s="7" t="s">
        <v>23</v>
      </c>
      <c r="M3009" s="8" t="s">
        <v>5463</v>
      </c>
    </row>
    <row r="3010" spans="1:13">
      <c r="A3010" s="1">
        <v>3009</v>
      </c>
      <c r="B3010" s="1" t="str">
        <f t="shared" si="46"/>
        <v>14</v>
      </c>
      <c r="C3010" s="2">
        <v>5614404642</v>
      </c>
      <c r="D3010" s="4" t="s">
        <v>120</v>
      </c>
      <c r="E3010" s="5" t="s">
        <v>125</v>
      </c>
      <c r="F3010" s="6" t="s">
        <v>5079</v>
      </c>
      <c r="G3010" s="7" t="s">
        <v>119</v>
      </c>
      <c r="H3010" s="7" t="s">
        <v>941</v>
      </c>
      <c r="I3010" s="7"/>
      <c r="J3010" s="7" t="s">
        <v>311</v>
      </c>
      <c r="K3010" s="7" t="s">
        <v>311</v>
      </c>
      <c r="L3010" s="7" t="s">
        <v>23</v>
      </c>
      <c r="M3010" s="8" t="s">
        <v>5463</v>
      </c>
    </row>
    <row r="3011" spans="1:13">
      <c r="A3011" s="1">
        <v>3010</v>
      </c>
      <c r="B3011" s="1" t="str">
        <f t="shared" ref="B3011:B3074" si="47">MID(C3011,3,2)</f>
        <v>14</v>
      </c>
      <c r="C3011" s="2">
        <v>5614404651</v>
      </c>
      <c r="D3011" s="4" t="s">
        <v>120</v>
      </c>
      <c r="E3011" s="5" t="s">
        <v>5080</v>
      </c>
      <c r="F3011" s="6" t="s">
        <v>5081</v>
      </c>
      <c r="G3011" s="7" t="s">
        <v>119</v>
      </c>
      <c r="H3011" s="7" t="s">
        <v>941</v>
      </c>
      <c r="I3011" s="7"/>
      <c r="J3011" s="7" t="s">
        <v>311</v>
      </c>
      <c r="K3011" s="7" t="s">
        <v>311</v>
      </c>
      <c r="L3011" s="7" t="s">
        <v>23</v>
      </c>
      <c r="M3011" s="8" t="s">
        <v>5463</v>
      </c>
    </row>
    <row r="3012" spans="1:13">
      <c r="A3012" s="1">
        <v>3011</v>
      </c>
      <c r="B3012" s="1" t="str">
        <f t="shared" si="47"/>
        <v>14</v>
      </c>
      <c r="C3012" s="2">
        <v>5614404765</v>
      </c>
      <c r="D3012" s="4" t="s">
        <v>120</v>
      </c>
      <c r="E3012" s="5" t="s">
        <v>5082</v>
      </c>
      <c r="F3012" s="6" t="s">
        <v>5083</v>
      </c>
      <c r="G3012" s="7" t="s">
        <v>119</v>
      </c>
      <c r="H3012" s="7" t="s">
        <v>890</v>
      </c>
      <c r="I3012" s="7"/>
      <c r="J3012" s="7" t="s">
        <v>311</v>
      </c>
      <c r="K3012" s="7" t="s">
        <v>311</v>
      </c>
      <c r="L3012" s="7" t="s">
        <v>23</v>
      </c>
      <c r="M3012" s="8" t="s">
        <v>5463</v>
      </c>
    </row>
    <row r="3013" spans="1:13">
      <c r="A3013" s="1">
        <v>3012</v>
      </c>
      <c r="B3013" s="1" t="str">
        <f t="shared" si="47"/>
        <v>14</v>
      </c>
      <c r="C3013" s="2">
        <v>5614600015</v>
      </c>
      <c r="D3013" s="4" t="s">
        <v>121</v>
      </c>
      <c r="E3013" s="5" t="s">
        <v>684</v>
      </c>
      <c r="F3013" s="6" t="s">
        <v>5084</v>
      </c>
      <c r="G3013" s="7" t="s">
        <v>119</v>
      </c>
      <c r="H3013" s="7" t="s">
        <v>298</v>
      </c>
      <c r="I3013" s="7"/>
      <c r="J3013" s="7" t="s">
        <v>311</v>
      </c>
      <c r="K3013" s="7" t="s">
        <v>311</v>
      </c>
      <c r="L3013" s="7" t="s">
        <v>23</v>
      </c>
      <c r="M3013" s="8" t="s">
        <v>242</v>
      </c>
    </row>
    <row r="3014" spans="1:13">
      <c r="A3014" s="1">
        <v>3013</v>
      </c>
      <c r="B3014" s="1" t="str">
        <f t="shared" si="47"/>
        <v>14</v>
      </c>
      <c r="C3014" s="2">
        <v>5714404115</v>
      </c>
      <c r="D3014" s="4" t="s">
        <v>120</v>
      </c>
      <c r="E3014" s="5" t="s">
        <v>5085</v>
      </c>
      <c r="F3014" s="6" t="s">
        <v>488</v>
      </c>
      <c r="G3014" s="7" t="s">
        <v>119</v>
      </c>
      <c r="H3014" s="7" t="s">
        <v>963</v>
      </c>
      <c r="I3014" s="7"/>
      <c r="J3014" s="7" t="s">
        <v>311</v>
      </c>
      <c r="K3014" s="7" t="s">
        <v>311</v>
      </c>
      <c r="L3014" s="7" t="s">
        <v>23</v>
      </c>
      <c r="M3014" s="8" t="s">
        <v>5463</v>
      </c>
    </row>
    <row r="3015" spans="1:13">
      <c r="A3015" s="1">
        <v>3014</v>
      </c>
      <c r="B3015" s="1" t="str">
        <f t="shared" si="47"/>
        <v>14</v>
      </c>
      <c r="C3015" s="2">
        <v>5714402113</v>
      </c>
      <c r="D3015" s="4" t="s">
        <v>120</v>
      </c>
      <c r="E3015" s="5" t="s">
        <v>123</v>
      </c>
      <c r="F3015" s="6" t="s">
        <v>505</v>
      </c>
      <c r="G3015" s="7" t="s">
        <v>119</v>
      </c>
      <c r="H3015" s="7" t="s">
        <v>941</v>
      </c>
      <c r="I3015" s="7"/>
      <c r="J3015" s="7" t="s">
        <v>311</v>
      </c>
      <c r="K3015" s="7" t="s">
        <v>311</v>
      </c>
      <c r="L3015" s="7" t="s">
        <v>23</v>
      </c>
      <c r="M3015" s="8" t="s">
        <v>5463</v>
      </c>
    </row>
    <row r="3016" spans="1:13">
      <c r="A3016" s="1">
        <v>3015</v>
      </c>
      <c r="B3016" s="1" t="str">
        <f t="shared" si="47"/>
        <v>14</v>
      </c>
      <c r="C3016" s="2">
        <v>5714402580</v>
      </c>
      <c r="D3016" s="4" t="s">
        <v>121</v>
      </c>
      <c r="E3016" s="5" t="s">
        <v>5086</v>
      </c>
      <c r="F3016" s="6" t="s">
        <v>5087</v>
      </c>
      <c r="G3016" s="7" t="s">
        <v>119</v>
      </c>
      <c r="H3016" s="7" t="s">
        <v>963</v>
      </c>
      <c r="I3016" s="7"/>
      <c r="J3016" s="7" t="s">
        <v>311</v>
      </c>
      <c r="K3016" s="7" t="s">
        <v>311</v>
      </c>
      <c r="L3016" s="7" t="s">
        <v>23</v>
      </c>
      <c r="M3016" s="8" t="s">
        <v>5463</v>
      </c>
    </row>
    <row r="3017" spans="1:13">
      <c r="A3017" s="1">
        <v>3016</v>
      </c>
      <c r="B3017" s="1" t="str">
        <f t="shared" si="47"/>
        <v>14</v>
      </c>
      <c r="C3017" s="2">
        <v>5714402791</v>
      </c>
      <c r="D3017" s="4" t="s">
        <v>120</v>
      </c>
      <c r="E3017" s="5" t="s">
        <v>131</v>
      </c>
      <c r="F3017" s="6" t="s">
        <v>5088</v>
      </c>
      <c r="G3017" s="7" t="s">
        <v>119</v>
      </c>
      <c r="H3017" s="7" t="s">
        <v>961</v>
      </c>
      <c r="I3017" s="7"/>
      <c r="J3017" s="7" t="s">
        <v>311</v>
      </c>
      <c r="K3017" s="7" t="s">
        <v>311</v>
      </c>
      <c r="L3017" s="7" t="s">
        <v>23</v>
      </c>
      <c r="M3017" s="8" t="s">
        <v>5463</v>
      </c>
    </row>
    <row r="3018" spans="1:13">
      <c r="A3018" s="1">
        <v>3017</v>
      </c>
      <c r="B3018" s="1" t="str">
        <f t="shared" si="47"/>
        <v>14</v>
      </c>
      <c r="C3018" s="2">
        <v>5714400513</v>
      </c>
      <c r="D3018" s="4" t="s">
        <v>120</v>
      </c>
      <c r="E3018" s="5" t="s">
        <v>391</v>
      </c>
      <c r="F3018" s="6" t="s">
        <v>5089</v>
      </c>
      <c r="G3018" s="7" t="s">
        <v>119</v>
      </c>
      <c r="H3018" s="7" t="s">
        <v>874</v>
      </c>
      <c r="I3018" s="7"/>
      <c r="J3018" s="7" t="s">
        <v>311</v>
      </c>
      <c r="K3018" s="7" t="s">
        <v>311</v>
      </c>
      <c r="L3018" s="7" t="s">
        <v>23</v>
      </c>
      <c r="M3018" s="8" t="s">
        <v>5463</v>
      </c>
    </row>
    <row r="3019" spans="1:13">
      <c r="A3019" s="1">
        <v>3018</v>
      </c>
      <c r="B3019" s="1" t="str">
        <f t="shared" si="47"/>
        <v>14</v>
      </c>
      <c r="C3019" s="2">
        <v>5714405132</v>
      </c>
      <c r="D3019" s="4" t="s">
        <v>120</v>
      </c>
      <c r="E3019" s="5" t="s">
        <v>5090</v>
      </c>
      <c r="F3019" s="6" t="s">
        <v>5091</v>
      </c>
      <c r="G3019" s="7" t="s">
        <v>119</v>
      </c>
      <c r="H3019" s="7" t="s">
        <v>890</v>
      </c>
      <c r="I3019" s="7"/>
      <c r="J3019" s="7" t="s">
        <v>311</v>
      </c>
      <c r="K3019" s="7" t="s">
        <v>311</v>
      </c>
      <c r="L3019" s="7" t="s">
        <v>23</v>
      </c>
      <c r="M3019" s="8" t="s">
        <v>5463</v>
      </c>
    </row>
    <row r="3020" spans="1:13">
      <c r="A3020" s="1">
        <v>3019</v>
      </c>
      <c r="B3020" s="1" t="str">
        <f t="shared" si="47"/>
        <v>14</v>
      </c>
      <c r="C3020" s="2">
        <v>5714403918</v>
      </c>
      <c r="D3020" s="4" t="s">
        <v>120</v>
      </c>
      <c r="E3020" s="5" t="s">
        <v>5092</v>
      </c>
      <c r="F3020" s="6" t="s">
        <v>2250</v>
      </c>
      <c r="G3020" s="7" t="s">
        <v>119</v>
      </c>
      <c r="H3020" s="7" t="s">
        <v>906</v>
      </c>
      <c r="I3020" s="7"/>
      <c r="J3020" s="7" t="s">
        <v>311</v>
      </c>
      <c r="K3020" s="7" t="s">
        <v>311</v>
      </c>
      <c r="L3020" s="7" t="s">
        <v>23</v>
      </c>
      <c r="M3020" s="8" t="s">
        <v>5463</v>
      </c>
    </row>
    <row r="3021" spans="1:13">
      <c r="A3021" s="1">
        <v>3020</v>
      </c>
      <c r="B3021" s="1" t="str">
        <f t="shared" si="47"/>
        <v>14</v>
      </c>
      <c r="C3021" s="2">
        <v>5714402234</v>
      </c>
      <c r="D3021" s="4" t="s">
        <v>120</v>
      </c>
      <c r="E3021" s="5" t="s">
        <v>3895</v>
      </c>
      <c r="F3021" s="6" t="s">
        <v>5093</v>
      </c>
      <c r="G3021" s="7" t="s">
        <v>119</v>
      </c>
      <c r="H3021" s="7" t="s">
        <v>913</v>
      </c>
      <c r="I3021" s="7"/>
      <c r="J3021" s="7" t="s">
        <v>311</v>
      </c>
      <c r="K3021" s="7" t="s">
        <v>311</v>
      </c>
      <c r="L3021" s="7" t="s">
        <v>23</v>
      </c>
      <c r="M3021" s="8" t="s">
        <v>5463</v>
      </c>
    </row>
    <row r="3022" spans="1:13">
      <c r="A3022" s="1">
        <v>3021</v>
      </c>
      <c r="B3022" s="1" t="str">
        <f t="shared" si="47"/>
        <v>14</v>
      </c>
      <c r="C3022" s="2">
        <v>5714401376</v>
      </c>
      <c r="D3022" s="4" t="s">
        <v>120</v>
      </c>
      <c r="E3022" s="5" t="s">
        <v>2391</v>
      </c>
      <c r="F3022" s="6" t="s">
        <v>4745</v>
      </c>
      <c r="G3022" s="7" t="s">
        <v>119</v>
      </c>
      <c r="H3022" s="7" t="s">
        <v>918</v>
      </c>
      <c r="I3022" s="7"/>
      <c r="J3022" s="7" t="s">
        <v>311</v>
      </c>
      <c r="K3022" s="7" t="s">
        <v>311</v>
      </c>
      <c r="L3022" s="7" t="s">
        <v>23</v>
      </c>
      <c r="M3022" s="8" t="s">
        <v>5463</v>
      </c>
    </row>
    <row r="3023" spans="1:13">
      <c r="A3023" s="1">
        <v>3022</v>
      </c>
      <c r="B3023" s="1" t="str">
        <f t="shared" si="47"/>
        <v>14</v>
      </c>
      <c r="C3023" s="2">
        <v>5714402841</v>
      </c>
      <c r="D3023" s="4" t="s">
        <v>120</v>
      </c>
      <c r="E3023" s="5" t="s">
        <v>1015</v>
      </c>
      <c r="F3023" s="6" t="s">
        <v>5094</v>
      </c>
      <c r="G3023" s="7" t="s">
        <v>119</v>
      </c>
      <c r="H3023" s="7" t="s">
        <v>918</v>
      </c>
      <c r="I3023" s="7"/>
      <c r="J3023" s="7" t="s">
        <v>311</v>
      </c>
      <c r="K3023" s="7" t="s">
        <v>311</v>
      </c>
      <c r="L3023" s="7" t="s">
        <v>23</v>
      </c>
      <c r="M3023" s="8" t="s">
        <v>5463</v>
      </c>
    </row>
    <row r="3024" spans="1:13">
      <c r="A3024" s="1">
        <v>3023</v>
      </c>
      <c r="B3024" s="1" t="str">
        <f t="shared" si="47"/>
        <v>14</v>
      </c>
      <c r="C3024" s="2">
        <v>5714405312</v>
      </c>
      <c r="D3024" s="4" t="s">
        <v>120</v>
      </c>
      <c r="E3024" s="5" t="s">
        <v>5095</v>
      </c>
      <c r="F3024" s="6" t="s">
        <v>5096</v>
      </c>
      <c r="G3024" s="7" t="s">
        <v>119</v>
      </c>
      <c r="H3024" s="7" t="s">
        <v>874</v>
      </c>
      <c r="I3024" s="7"/>
      <c r="J3024" s="7" t="s">
        <v>311</v>
      </c>
      <c r="K3024" s="7" t="s">
        <v>311</v>
      </c>
      <c r="L3024" s="7" t="s">
        <v>23</v>
      </c>
      <c r="M3024" s="8" t="s">
        <v>5463</v>
      </c>
    </row>
    <row r="3025" spans="1:13">
      <c r="A3025" s="1">
        <v>3024</v>
      </c>
      <c r="B3025" s="1" t="str">
        <f t="shared" si="47"/>
        <v>14</v>
      </c>
      <c r="C3025" s="2">
        <v>5714403341</v>
      </c>
      <c r="D3025" s="4" t="s">
        <v>120</v>
      </c>
      <c r="E3025" s="5" t="s">
        <v>5097</v>
      </c>
      <c r="F3025" s="6" t="s">
        <v>668</v>
      </c>
      <c r="G3025" s="7" t="s">
        <v>119</v>
      </c>
      <c r="H3025" s="7" t="s">
        <v>963</v>
      </c>
      <c r="I3025" s="7"/>
      <c r="J3025" s="7" t="s">
        <v>311</v>
      </c>
      <c r="K3025" s="7" t="s">
        <v>311</v>
      </c>
      <c r="L3025" s="7" t="s">
        <v>23</v>
      </c>
      <c r="M3025" s="8" t="s">
        <v>5463</v>
      </c>
    </row>
    <row r="3026" spans="1:13">
      <c r="A3026" s="1">
        <v>3025</v>
      </c>
      <c r="B3026" s="1" t="str">
        <f t="shared" si="47"/>
        <v>14</v>
      </c>
      <c r="C3026" s="2">
        <v>5714404357</v>
      </c>
      <c r="D3026" s="4" t="s">
        <v>120</v>
      </c>
      <c r="E3026" s="5" t="s">
        <v>5098</v>
      </c>
      <c r="F3026" s="6" t="s">
        <v>5099</v>
      </c>
      <c r="G3026" s="7" t="s">
        <v>119</v>
      </c>
      <c r="H3026" s="7" t="s">
        <v>953</v>
      </c>
      <c r="I3026" s="7"/>
      <c r="J3026" s="7" t="s">
        <v>311</v>
      </c>
      <c r="K3026" s="7" t="s">
        <v>311</v>
      </c>
      <c r="L3026" s="7" t="s">
        <v>23</v>
      </c>
      <c r="M3026" s="8" t="s">
        <v>5463</v>
      </c>
    </row>
    <row r="3027" spans="1:13">
      <c r="A3027" s="1">
        <v>3026</v>
      </c>
      <c r="B3027" s="1" t="str">
        <f t="shared" si="47"/>
        <v>14</v>
      </c>
      <c r="C3027" s="2">
        <v>5414400314</v>
      </c>
      <c r="D3027" s="4" t="s">
        <v>120</v>
      </c>
      <c r="E3027" s="5" t="s">
        <v>5100</v>
      </c>
      <c r="F3027" s="6" t="s">
        <v>659</v>
      </c>
      <c r="G3027" s="7" t="s">
        <v>119</v>
      </c>
      <c r="H3027" s="7" t="s">
        <v>963</v>
      </c>
      <c r="I3027" s="7"/>
      <c r="J3027" s="7" t="s">
        <v>311</v>
      </c>
      <c r="K3027" s="7" t="s">
        <v>311</v>
      </c>
      <c r="L3027" s="7" t="s">
        <v>23</v>
      </c>
      <c r="M3027" s="8" t="s">
        <v>5463</v>
      </c>
    </row>
    <row r="3028" spans="1:13">
      <c r="A3028" s="1">
        <v>3027</v>
      </c>
      <c r="B3028" s="1" t="str">
        <f t="shared" si="47"/>
        <v>14</v>
      </c>
      <c r="C3028" s="2">
        <v>5714401226</v>
      </c>
      <c r="D3028" s="4" t="s">
        <v>121</v>
      </c>
      <c r="E3028" s="5" t="s">
        <v>5101</v>
      </c>
      <c r="F3028" s="6" t="s">
        <v>5102</v>
      </c>
      <c r="G3028" s="7" t="s">
        <v>119</v>
      </c>
      <c r="H3028" s="7" t="s">
        <v>918</v>
      </c>
      <c r="I3028" s="7"/>
      <c r="J3028" s="7" t="s">
        <v>311</v>
      </c>
      <c r="K3028" s="7" t="s">
        <v>311</v>
      </c>
      <c r="L3028" s="7" t="s">
        <v>23</v>
      </c>
      <c r="M3028" s="8" t="s">
        <v>5463</v>
      </c>
    </row>
    <row r="3029" spans="1:13">
      <c r="A3029" s="1">
        <v>3028</v>
      </c>
      <c r="B3029" s="1" t="str">
        <f t="shared" si="47"/>
        <v>14</v>
      </c>
      <c r="C3029" s="2">
        <v>5614403195</v>
      </c>
      <c r="D3029" s="4" t="s">
        <v>120</v>
      </c>
      <c r="E3029" s="5" t="s">
        <v>5103</v>
      </c>
      <c r="F3029" s="6" t="s">
        <v>5104</v>
      </c>
      <c r="G3029" s="7" t="s">
        <v>119</v>
      </c>
      <c r="H3029" s="7" t="s">
        <v>913</v>
      </c>
      <c r="I3029" s="7"/>
      <c r="J3029" s="7" t="s">
        <v>311</v>
      </c>
      <c r="K3029" s="7" t="s">
        <v>311</v>
      </c>
      <c r="L3029" s="7" t="s">
        <v>23</v>
      </c>
      <c r="M3029" s="8" t="s">
        <v>5463</v>
      </c>
    </row>
    <row r="3030" spans="1:13">
      <c r="A3030" s="1">
        <v>3029</v>
      </c>
      <c r="B3030" s="1" t="str">
        <f t="shared" si="47"/>
        <v>14</v>
      </c>
      <c r="C3030" s="2">
        <v>5714405206</v>
      </c>
      <c r="D3030" s="4" t="s">
        <v>120</v>
      </c>
      <c r="E3030" s="5" t="s">
        <v>5105</v>
      </c>
      <c r="F3030" s="6" t="s">
        <v>5106</v>
      </c>
      <c r="G3030" s="7" t="s">
        <v>119</v>
      </c>
      <c r="H3030" s="7" t="s">
        <v>890</v>
      </c>
      <c r="I3030" s="7"/>
      <c r="J3030" s="7" t="s">
        <v>311</v>
      </c>
      <c r="K3030" s="7" t="s">
        <v>311</v>
      </c>
      <c r="L3030" s="7" t="s">
        <v>23</v>
      </c>
      <c r="M3030" s="8" t="s">
        <v>5463</v>
      </c>
    </row>
    <row r="3031" spans="1:13">
      <c r="A3031" s="1">
        <v>3030</v>
      </c>
      <c r="B3031" s="1" t="str">
        <f t="shared" si="47"/>
        <v>14</v>
      </c>
      <c r="C3031" s="2">
        <v>5714402324</v>
      </c>
      <c r="D3031" s="4" t="s">
        <v>121</v>
      </c>
      <c r="E3031" s="5" t="s">
        <v>5107</v>
      </c>
      <c r="F3031" s="6" t="s">
        <v>584</v>
      </c>
      <c r="G3031" s="7" t="s">
        <v>119</v>
      </c>
      <c r="H3031" s="7" t="s">
        <v>890</v>
      </c>
      <c r="I3031" s="7"/>
      <c r="J3031" s="7" t="s">
        <v>311</v>
      </c>
      <c r="K3031" s="7" t="s">
        <v>311</v>
      </c>
      <c r="L3031" s="7" t="s">
        <v>23</v>
      </c>
      <c r="M3031" s="8" t="s">
        <v>5463</v>
      </c>
    </row>
    <row r="3032" spans="1:13">
      <c r="A3032" s="1">
        <v>3031</v>
      </c>
      <c r="B3032" s="1" t="str">
        <f t="shared" si="47"/>
        <v>14</v>
      </c>
      <c r="C3032" s="2">
        <v>5714402861</v>
      </c>
      <c r="D3032" s="4" t="s">
        <v>120</v>
      </c>
      <c r="E3032" s="5" t="s">
        <v>5108</v>
      </c>
      <c r="F3032" s="6" t="s">
        <v>5109</v>
      </c>
      <c r="G3032" s="7" t="s">
        <v>119</v>
      </c>
      <c r="H3032" s="7" t="s">
        <v>918</v>
      </c>
      <c r="I3032" s="7"/>
      <c r="J3032" s="7" t="s">
        <v>311</v>
      </c>
      <c r="K3032" s="7" t="s">
        <v>311</v>
      </c>
      <c r="L3032" s="7" t="s">
        <v>23</v>
      </c>
      <c r="M3032" s="8" t="s">
        <v>5463</v>
      </c>
    </row>
    <row r="3033" spans="1:13">
      <c r="A3033" s="1">
        <v>3032</v>
      </c>
      <c r="B3033" s="1" t="str">
        <f t="shared" si="47"/>
        <v>14</v>
      </c>
      <c r="C3033" s="2">
        <v>5614400299</v>
      </c>
      <c r="D3033" s="4" t="s">
        <v>121</v>
      </c>
      <c r="E3033" s="5" t="s">
        <v>532</v>
      </c>
      <c r="F3033" s="6" t="s">
        <v>785</v>
      </c>
      <c r="G3033" s="7" t="s">
        <v>119</v>
      </c>
      <c r="H3033" s="7" t="s">
        <v>963</v>
      </c>
      <c r="I3033" s="7"/>
      <c r="J3033" s="7" t="s">
        <v>311</v>
      </c>
      <c r="K3033" s="7" t="s">
        <v>311</v>
      </c>
      <c r="L3033" s="7" t="s">
        <v>23</v>
      </c>
      <c r="M3033" s="8" t="s">
        <v>5463</v>
      </c>
    </row>
    <row r="3034" spans="1:13">
      <c r="A3034" s="1">
        <v>3033</v>
      </c>
      <c r="B3034" s="1" t="str">
        <f t="shared" si="47"/>
        <v>14</v>
      </c>
      <c r="C3034" s="2">
        <v>5714400775</v>
      </c>
      <c r="D3034" s="4" t="s">
        <v>120</v>
      </c>
      <c r="E3034" s="5" t="s">
        <v>870</v>
      </c>
      <c r="F3034" s="6" t="s">
        <v>321</v>
      </c>
      <c r="G3034" s="7" t="s">
        <v>119</v>
      </c>
      <c r="H3034" s="7" t="s">
        <v>961</v>
      </c>
      <c r="I3034" s="7"/>
      <c r="J3034" s="7" t="s">
        <v>311</v>
      </c>
      <c r="K3034" s="7" t="s">
        <v>311</v>
      </c>
      <c r="L3034" s="7" t="s">
        <v>23</v>
      </c>
      <c r="M3034" s="8" t="s">
        <v>5463</v>
      </c>
    </row>
    <row r="3035" spans="1:13">
      <c r="A3035" s="1">
        <v>3034</v>
      </c>
      <c r="B3035" s="1" t="str">
        <f t="shared" si="47"/>
        <v>14</v>
      </c>
      <c r="C3035" s="2">
        <v>5714403750</v>
      </c>
      <c r="D3035" s="4" t="s">
        <v>120</v>
      </c>
      <c r="E3035" s="5" t="s">
        <v>274</v>
      </c>
      <c r="F3035" s="6" t="s">
        <v>5110</v>
      </c>
      <c r="G3035" s="7" t="s">
        <v>119</v>
      </c>
      <c r="H3035" s="7" t="s">
        <v>913</v>
      </c>
      <c r="I3035" s="7"/>
      <c r="J3035" s="7" t="s">
        <v>311</v>
      </c>
      <c r="K3035" s="7" t="s">
        <v>311</v>
      </c>
      <c r="L3035" s="7" t="s">
        <v>23</v>
      </c>
      <c r="M3035" s="8" t="s">
        <v>5463</v>
      </c>
    </row>
    <row r="3036" spans="1:13">
      <c r="A3036" s="1">
        <v>3035</v>
      </c>
      <c r="B3036" s="1" t="str">
        <f t="shared" si="47"/>
        <v>14</v>
      </c>
      <c r="C3036" s="2">
        <v>5714404252</v>
      </c>
      <c r="D3036" s="4" t="s">
        <v>121</v>
      </c>
      <c r="E3036" s="5" t="s">
        <v>5111</v>
      </c>
      <c r="F3036" s="6" t="s">
        <v>5112</v>
      </c>
      <c r="G3036" s="7" t="s">
        <v>119</v>
      </c>
      <c r="H3036" s="7" t="s">
        <v>874</v>
      </c>
      <c r="I3036" s="7"/>
      <c r="J3036" s="7" t="s">
        <v>311</v>
      </c>
      <c r="K3036" s="7" t="s">
        <v>311</v>
      </c>
      <c r="L3036" s="7" t="s">
        <v>23</v>
      </c>
      <c r="M3036" s="8" t="s">
        <v>5463</v>
      </c>
    </row>
    <row r="3037" spans="1:13">
      <c r="A3037" s="1">
        <v>3036</v>
      </c>
      <c r="B3037" s="1" t="str">
        <f t="shared" si="47"/>
        <v>14</v>
      </c>
      <c r="C3037" s="2">
        <v>5714400919</v>
      </c>
      <c r="D3037" s="4" t="s">
        <v>120</v>
      </c>
      <c r="E3037" s="5" t="s">
        <v>459</v>
      </c>
      <c r="F3037" s="6" t="s">
        <v>5113</v>
      </c>
      <c r="G3037" s="7" t="s">
        <v>119</v>
      </c>
      <c r="H3037" s="7" t="s">
        <v>918</v>
      </c>
      <c r="I3037" s="7"/>
      <c r="J3037" s="7" t="s">
        <v>311</v>
      </c>
      <c r="K3037" s="7" t="s">
        <v>311</v>
      </c>
      <c r="L3037" s="7" t="s">
        <v>23</v>
      </c>
      <c r="M3037" s="8" t="s">
        <v>5463</v>
      </c>
    </row>
    <row r="3038" spans="1:13">
      <c r="A3038" s="1">
        <v>3037</v>
      </c>
      <c r="B3038" s="1" t="str">
        <f t="shared" si="47"/>
        <v>14</v>
      </c>
      <c r="C3038" s="2">
        <v>5714404623</v>
      </c>
      <c r="D3038" s="4" t="s">
        <v>120</v>
      </c>
      <c r="E3038" s="5" t="s">
        <v>5114</v>
      </c>
      <c r="F3038" s="6" t="s">
        <v>5115</v>
      </c>
      <c r="G3038" s="7" t="s">
        <v>119</v>
      </c>
      <c r="H3038" s="7" t="s">
        <v>918</v>
      </c>
      <c r="I3038" s="7"/>
      <c r="J3038" s="7" t="s">
        <v>311</v>
      </c>
      <c r="K3038" s="7" t="s">
        <v>311</v>
      </c>
      <c r="L3038" s="7" t="s">
        <v>23</v>
      </c>
      <c r="M3038" s="8" t="s">
        <v>5463</v>
      </c>
    </row>
    <row r="3039" spans="1:13">
      <c r="A3039" s="1">
        <v>3038</v>
      </c>
      <c r="B3039" s="1" t="str">
        <f t="shared" si="47"/>
        <v>14</v>
      </c>
      <c r="C3039" s="2">
        <v>5614404451</v>
      </c>
      <c r="D3039" s="4" t="s">
        <v>120</v>
      </c>
      <c r="E3039" s="5" t="s">
        <v>5116</v>
      </c>
      <c r="F3039" s="6" t="s">
        <v>5117</v>
      </c>
      <c r="G3039" s="7" t="s">
        <v>119</v>
      </c>
      <c r="H3039" s="7" t="s">
        <v>953</v>
      </c>
      <c r="I3039" s="7"/>
      <c r="J3039" s="7" t="s">
        <v>311</v>
      </c>
      <c r="K3039" s="7" t="s">
        <v>311</v>
      </c>
      <c r="L3039" s="7" t="s">
        <v>23</v>
      </c>
      <c r="M3039" s="8" t="s">
        <v>5463</v>
      </c>
    </row>
    <row r="3040" spans="1:13">
      <c r="A3040" s="1">
        <v>3039</v>
      </c>
      <c r="B3040" s="1" t="str">
        <f t="shared" si="47"/>
        <v>14</v>
      </c>
      <c r="C3040" s="2">
        <v>5714401604</v>
      </c>
      <c r="D3040" s="4" t="s">
        <v>120</v>
      </c>
      <c r="E3040" s="5" t="s">
        <v>5118</v>
      </c>
      <c r="F3040" s="6" t="s">
        <v>5119</v>
      </c>
      <c r="G3040" s="7" t="s">
        <v>119</v>
      </c>
      <c r="H3040" s="7" t="s">
        <v>918</v>
      </c>
      <c r="I3040" s="7"/>
      <c r="J3040" s="7" t="s">
        <v>311</v>
      </c>
      <c r="K3040" s="7" t="s">
        <v>311</v>
      </c>
      <c r="L3040" s="7" t="s">
        <v>23</v>
      </c>
      <c r="M3040" s="8" t="s">
        <v>5463</v>
      </c>
    </row>
    <row r="3041" spans="1:13">
      <c r="A3041" s="1">
        <v>3040</v>
      </c>
      <c r="B3041" s="1" t="str">
        <f t="shared" si="47"/>
        <v>14</v>
      </c>
      <c r="C3041" s="2">
        <v>5714403512</v>
      </c>
      <c r="D3041" s="4" t="s">
        <v>120</v>
      </c>
      <c r="E3041" s="5" t="s">
        <v>1472</v>
      </c>
      <c r="F3041" s="6" t="s">
        <v>5120</v>
      </c>
      <c r="G3041" s="7" t="s">
        <v>119</v>
      </c>
      <c r="H3041" s="7" t="s">
        <v>874</v>
      </c>
      <c r="I3041" s="7"/>
      <c r="J3041" s="7" t="s">
        <v>311</v>
      </c>
      <c r="K3041" s="7" t="s">
        <v>311</v>
      </c>
      <c r="L3041" s="7" t="s">
        <v>23</v>
      </c>
      <c r="M3041" s="8" t="s">
        <v>5463</v>
      </c>
    </row>
    <row r="3042" spans="1:13">
      <c r="A3042" s="1">
        <v>3041</v>
      </c>
      <c r="B3042" s="1" t="str">
        <f t="shared" si="47"/>
        <v>14</v>
      </c>
      <c r="C3042" s="2">
        <v>5614404000</v>
      </c>
      <c r="D3042" s="4" t="s">
        <v>121</v>
      </c>
      <c r="E3042" s="5" t="s">
        <v>539</v>
      </c>
      <c r="F3042" s="6" t="s">
        <v>4557</v>
      </c>
      <c r="G3042" s="7" t="s">
        <v>119</v>
      </c>
      <c r="H3042" s="7" t="s">
        <v>906</v>
      </c>
      <c r="I3042" s="7"/>
      <c r="J3042" s="7" t="s">
        <v>311</v>
      </c>
      <c r="K3042" s="7" t="s">
        <v>311</v>
      </c>
      <c r="L3042" s="7" t="s">
        <v>23</v>
      </c>
      <c r="M3042" s="8" t="s">
        <v>5463</v>
      </c>
    </row>
    <row r="3043" spans="1:13">
      <c r="A3043" s="1">
        <v>3042</v>
      </c>
      <c r="B3043" s="1" t="str">
        <f t="shared" si="47"/>
        <v>14</v>
      </c>
      <c r="C3043" s="2">
        <v>5714401633</v>
      </c>
      <c r="D3043" s="4" t="s">
        <v>120</v>
      </c>
      <c r="E3043" s="5" t="s">
        <v>5121</v>
      </c>
      <c r="F3043" s="6" t="s">
        <v>5122</v>
      </c>
      <c r="G3043" s="7" t="s">
        <v>119</v>
      </c>
      <c r="H3043" s="7" t="s">
        <v>918</v>
      </c>
      <c r="I3043" s="7"/>
      <c r="J3043" s="7" t="s">
        <v>311</v>
      </c>
      <c r="K3043" s="7" t="s">
        <v>311</v>
      </c>
      <c r="L3043" s="7" t="s">
        <v>23</v>
      </c>
      <c r="M3043" s="8" t="s">
        <v>5463</v>
      </c>
    </row>
    <row r="3044" spans="1:13">
      <c r="A3044" s="1">
        <v>3043</v>
      </c>
      <c r="B3044" s="1" t="str">
        <f t="shared" si="47"/>
        <v>14</v>
      </c>
      <c r="C3044" s="2">
        <v>5714401110</v>
      </c>
      <c r="D3044" s="4" t="s">
        <v>120</v>
      </c>
      <c r="E3044" s="5" t="s">
        <v>898</v>
      </c>
      <c r="F3044" s="6" t="s">
        <v>5123</v>
      </c>
      <c r="G3044" s="7" t="s">
        <v>119</v>
      </c>
      <c r="H3044" s="7" t="s">
        <v>918</v>
      </c>
      <c r="I3044" s="7"/>
      <c r="J3044" s="7" t="s">
        <v>311</v>
      </c>
      <c r="K3044" s="7" t="s">
        <v>311</v>
      </c>
      <c r="L3044" s="7" t="s">
        <v>23</v>
      </c>
      <c r="M3044" s="8" t="s">
        <v>5463</v>
      </c>
    </row>
    <row r="3045" spans="1:13">
      <c r="A3045" s="1">
        <v>3044</v>
      </c>
      <c r="B3045" s="1" t="str">
        <f t="shared" si="47"/>
        <v>14</v>
      </c>
      <c r="C3045" s="2">
        <v>5314401352</v>
      </c>
      <c r="D3045" s="4" t="s">
        <v>120</v>
      </c>
      <c r="E3045" s="5" t="s">
        <v>131</v>
      </c>
      <c r="F3045" s="6" t="s">
        <v>5124</v>
      </c>
      <c r="G3045" s="7" t="s">
        <v>119</v>
      </c>
      <c r="H3045" s="7" t="s">
        <v>890</v>
      </c>
      <c r="I3045" s="7"/>
      <c r="J3045" s="7" t="s">
        <v>311</v>
      </c>
      <c r="K3045" s="7" t="s">
        <v>311</v>
      </c>
      <c r="L3045" s="7" t="s">
        <v>23</v>
      </c>
      <c r="M3045" s="8" t="s">
        <v>5463</v>
      </c>
    </row>
    <row r="3046" spans="1:13">
      <c r="A3046" s="1">
        <v>3045</v>
      </c>
      <c r="B3046" s="1" t="str">
        <f t="shared" si="47"/>
        <v>14</v>
      </c>
      <c r="C3046" s="2">
        <v>5714400199</v>
      </c>
      <c r="D3046" s="4" t="s">
        <v>121</v>
      </c>
      <c r="E3046" s="5" t="s">
        <v>5125</v>
      </c>
      <c r="F3046" s="6" t="s">
        <v>5126</v>
      </c>
      <c r="G3046" s="7">
        <v>1</v>
      </c>
      <c r="H3046" s="7" t="s">
        <v>963</v>
      </c>
      <c r="I3046" s="7"/>
      <c r="J3046" s="7" t="s">
        <v>311</v>
      </c>
      <c r="K3046" s="7" t="s">
        <v>311</v>
      </c>
      <c r="L3046" s="7" t="s">
        <v>23</v>
      </c>
      <c r="M3046" s="8" t="s">
        <v>5463</v>
      </c>
    </row>
    <row r="3047" spans="1:13">
      <c r="A3047" s="1">
        <v>3046</v>
      </c>
      <c r="B3047" s="1" t="str">
        <f t="shared" si="47"/>
        <v>14</v>
      </c>
      <c r="C3047" s="2">
        <v>5714400830</v>
      </c>
      <c r="D3047" s="4" t="s">
        <v>120</v>
      </c>
      <c r="E3047" s="5" t="s">
        <v>5127</v>
      </c>
      <c r="F3047" s="6" t="s">
        <v>5128</v>
      </c>
      <c r="G3047" s="7">
        <v>2</v>
      </c>
      <c r="H3047" s="7" t="s">
        <v>961</v>
      </c>
      <c r="I3047" s="7"/>
      <c r="J3047" s="7" t="s">
        <v>311</v>
      </c>
      <c r="K3047" s="7" t="s">
        <v>311</v>
      </c>
      <c r="L3047" s="7" t="s">
        <v>23</v>
      </c>
      <c r="M3047" s="8" t="s">
        <v>5463</v>
      </c>
    </row>
    <row r="3048" spans="1:13">
      <c r="A3048" s="1">
        <v>3047</v>
      </c>
      <c r="B3048" s="1" t="str">
        <f t="shared" si="47"/>
        <v>14</v>
      </c>
      <c r="C3048" s="2">
        <v>5714402957</v>
      </c>
      <c r="D3048" s="4" t="s">
        <v>120</v>
      </c>
      <c r="E3048" s="5" t="s">
        <v>994</v>
      </c>
      <c r="F3048" s="6" t="s">
        <v>5129</v>
      </c>
      <c r="G3048" s="7" t="s">
        <v>119</v>
      </c>
      <c r="H3048" s="7" t="s">
        <v>941</v>
      </c>
      <c r="I3048" s="7"/>
      <c r="J3048" s="7" t="s">
        <v>311</v>
      </c>
      <c r="K3048" s="7" t="s">
        <v>311</v>
      </c>
      <c r="L3048" s="7" t="s">
        <v>23</v>
      </c>
      <c r="M3048" s="8" t="s">
        <v>5463</v>
      </c>
    </row>
    <row r="3049" spans="1:13">
      <c r="A3049" s="1">
        <v>3048</v>
      </c>
      <c r="B3049" s="1" t="str">
        <f t="shared" si="47"/>
        <v>14</v>
      </c>
      <c r="C3049" s="2">
        <v>5714401415</v>
      </c>
      <c r="D3049" s="4" t="s">
        <v>120</v>
      </c>
      <c r="E3049" s="5" t="s">
        <v>436</v>
      </c>
      <c r="F3049" s="6" t="s">
        <v>5130</v>
      </c>
      <c r="G3049" s="7" t="s">
        <v>119</v>
      </c>
      <c r="H3049" s="7" t="s">
        <v>918</v>
      </c>
      <c r="I3049" s="7"/>
      <c r="J3049" s="7" t="s">
        <v>311</v>
      </c>
      <c r="K3049" s="7" t="s">
        <v>311</v>
      </c>
      <c r="L3049" s="7" t="s">
        <v>23</v>
      </c>
      <c r="M3049" s="8" t="s">
        <v>5463</v>
      </c>
    </row>
    <row r="3050" spans="1:13">
      <c r="A3050" s="1">
        <v>3049</v>
      </c>
      <c r="B3050" s="1" t="str">
        <f t="shared" si="47"/>
        <v>14</v>
      </c>
      <c r="C3050" s="2">
        <v>5614402053</v>
      </c>
      <c r="D3050" s="4" t="s">
        <v>120</v>
      </c>
      <c r="E3050" s="5" t="s">
        <v>5131</v>
      </c>
      <c r="F3050" s="6" t="s">
        <v>203</v>
      </c>
      <c r="G3050" s="7" t="s">
        <v>119</v>
      </c>
      <c r="H3050" s="7" t="s">
        <v>918</v>
      </c>
      <c r="I3050" s="7"/>
      <c r="J3050" s="7" t="s">
        <v>311</v>
      </c>
      <c r="K3050" s="7" t="s">
        <v>311</v>
      </c>
      <c r="L3050" s="7" t="s">
        <v>23</v>
      </c>
      <c r="M3050" s="8" t="s">
        <v>5463</v>
      </c>
    </row>
    <row r="3051" spans="1:13">
      <c r="A3051" s="1">
        <v>3050</v>
      </c>
      <c r="B3051" s="1" t="str">
        <f t="shared" si="47"/>
        <v>14</v>
      </c>
      <c r="C3051" s="2">
        <v>5714401321</v>
      </c>
      <c r="D3051" s="4" t="s">
        <v>120</v>
      </c>
      <c r="E3051" s="5" t="s">
        <v>707</v>
      </c>
      <c r="F3051" s="6" t="s">
        <v>5132</v>
      </c>
      <c r="G3051" s="7" t="s">
        <v>119</v>
      </c>
      <c r="H3051" s="7" t="s">
        <v>918</v>
      </c>
      <c r="I3051" s="7"/>
      <c r="J3051" s="7" t="s">
        <v>311</v>
      </c>
      <c r="K3051" s="7" t="s">
        <v>311</v>
      </c>
      <c r="L3051" s="7" t="s">
        <v>23</v>
      </c>
      <c r="M3051" s="8" t="s">
        <v>5463</v>
      </c>
    </row>
    <row r="3052" spans="1:13">
      <c r="A3052" s="1">
        <v>3051</v>
      </c>
      <c r="B3052" s="1" t="str">
        <f t="shared" si="47"/>
        <v>14</v>
      </c>
      <c r="C3052" s="2">
        <v>5714401923</v>
      </c>
      <c r="D3052" s="4" t="s">
        <v>120</v>
      </c>
      <c r="E3052" s="5" t="s">
        <v>5133</v>
      </c>
      <c r="F3052" s="6" t="s">
        <v>1025</v>
      </c>
      <c r="G3052" s="7" t="s">
        <v>119</v>
      </c>
      <c r="H3052" s="7" t="s">
        <v>941</v>
      </c>
      <c r="I3052" s="7"/>
      <c r="J3052" s="7" t="s">
        <v>311</v>
      </c>
      <c r="K3052" s="7" t="s">
        <v>311</v>
      </c>
      <c r="L3052" s="7" t="s">
        <v>23</v>
      </c>
      <c r="M3052" s="8" t="s">
        <v>5463</v>
      </c>
    </row>
    <row r="3053" spans="1:13">
      <c r="A3053" s="1">
        <v>3052</v>
      </c>
      <c r="B3053" s="1" t="str">
        <f t="shared" si="47"/>
        <v>14</v>
      </c>
      <c r="C3053" s="2">
        <v>5714405217</v>
      </c>
      <c r="D3053" s="4" t="s">
        <v>120</v>
      </c>
      <c r="E3053" s="5" t="s">
        <v>1987</v>
      </c>
      <c r="F3053" s="6" t="s">
        <v>5134</v>
      </c>
      <c r="G3053" s="7" t="s">
        <v>119</v>
      </c>
      <c r="H3053" s="7" t="s">
        <v>906</v>
      </c>
      <c r="I3053" s="7"/>
      <c r="J3053" s="7" t="s">
        <v>311</v>
      </c>
      <c r="K3053" s="7" t="s">
        <v>311</v>
      </c>
      <c r="L3053" s="7" t="s">
        <v>23</v>
      </c>
      <c r="M3053" s="8" t="s">
        <v>5463</v>
      </c>
    </row>
    <row r="3054" spans="1:13">
      <c r="A3054" s="1">
        <v>3053</v>
      </c>
      <c r="B3054" s="1" t="str">
        <f t="shared" si="47"/>
        <v>14</v>
      </c>
      <c r="C3054" s="2">
        <v>5714405242</v>
      </c>
      <c r="D3054" s="4" t="s">
        <v>121</v>
      </c>
      <c r="E3054" s="5" t="s">
        <v>5135</v>
      </c>
      <c r="F3054" s="6" t="s">
        <v>1948</v>
      </c>
      <c r="G3054" s="7" t="s">
        <v>119</v>
      </c>
      <c r="H3054" s="7" t="s">
        <v>906</v>
      </c>
      <c r="I3054" s="7"/>
      <c r="J3054" s="7" t="s">
        <v>311</v>
      </c>
      <c r="K3054" s="7" t="s">
        <v>311</v>
      </c>
      <c r="L3054" s="7" t="s">
        <v>23</v>
      </c>
      <c r="M3054" s="8" t="s">
        <v>5463</v>
      </c>
    </row>
    <row r="3055" spans="1:13">
      <c r="A3055" s="1">
        <v>3054</v>
      </c>
      <c r="B3055" s="1" t="str">
        <f t="shared" si="47"/>
        <v>14</v>
      </c>
      <c r="C3055" s="2">
        <v>5714401037</v>
      </c>
      <c r="D3055" s="4" t="s">
        <v>120</v>
      </c>
      <c r="E3055" s="5" t="s">
        <v>138</v>
      </c>
      <c r="F3055" s="6" t="s">
        <v>5136</v>
      </c>
      <c r="G3055" s="7" t="s">
        <v>119</v>
      </c>
      <c r="H3055" s="7" t="s">
        <v>918</v>
      </c>
      <c r="I3055" s="7"/>
      <c r="J3055" s="7" t="s">
        <v>311</v>
      </c>
      <c r="K3055" s="7" t="s">
        <v>311</v>
      </c>
      <c r="L3055" s="7" t="s">
        <v>23</v>
      </c>
      <c r="M3055" s="8" t="s">
        <v>5463</v>
      </c>
    </row>
    <row r="3056" spans="1:13">
      <c r="A3056" s="1">
        <v>3055</v>
      </c>
      <c r="B3056" s="1" t="str">
        <f t="shared" si="47"/>
        <v>14</v>
      </c>
      <c r="C3056" s="2">
        <v>5514404450</v>
      </c>
      <c r="D3056" s="4" t="s">
        <v>120</v>
      </c>
      <c r="E3056" s="5" t="s">
        <v>1224</v>
      </c>
      <c r="F3056" s="6" t="s">
        <v>5137</v>
      </c>
      <c r="G3056" s="7" t="s">
        <v>119</v>
      </c>
      <c r="H3056" s="7" t="s">
        <v>890</v>
      </c>
      <c r="I3056" s="7"/>
      <c r="J3056" s="7" t="s">
        <v>311</v>
      </c>
      <c r="K3056" s="7" t="s">
        <v>311</v>
      </c>
      <c r="L3056" s="7" t="s">
        <v>23</v>
      </c>
      <c r="M3056" s="8" t="s">
        <v>5463</v>
      </c>
    </row>
    <row r="3057" spans="1:13">
      <c r="A3057" s="1">
        <v>3056</v>
      </c>
      <c r="B3057" s="1" t="str">
        <f t="shared" si="47"/>
        <v>14</v>
      </c>
      <c r="C3057" s="2">
        <v>5714403705</v>
      </c>
      <c r="D3057" s="4" t="s">
        <v>121</v>
      </c>
      <c r="E3057" s="5" t="s">
        <v>196</v>
      </c>
      <c r="F3057" s="6" t="s">
        <v>371</v>
      </c>
      <c r="G3057" s="7" t="s">
        <v>119</v>
      </c>
      <c r="H3057" s="7" t="s">
        <v>961</v>
      </c>
      <c r="I3057" s="7"/>
      <c r="J3057" s="7" t="s">
        <v>311</v>
      </c>
      <c r="K3057" s="7" t="s">
        <v>311</v>
      </c>
      <c r="L3057" s="7" t="s">
        <v>23</v>
      </c>
      <c r="M3057" s="8" t="s">
        <v>5463</v>
      </c>
    </row>
    <row r="3058" spans="1:13">
      <c r="A3058" s="1">
        <v>3057</v>
      </c>
      <c r="B3058" s="1" t="str">
        <f t="shared" si="47"/>
        <v>14</v>
      </c>
      <c r="C3058" s="2">
        <v>5714405026</v>
      </c>
      <c r="D3058" s="4" t="s">
        <v>120</v>
      </c>
      <c r="E3058" s="5" t="s">
        <v>5138</v>
      </c>
      <c r="F3058" s="6" t="s">
        <v>454</v>
      </c>
      <c r="G3058" s="7" t="s">
        <v>119</v>
      </c>
      <c r="H3058" s="7" t="s">
        <v>913</v>
      </c>
      <c r="I3058" s="7"/>
      <c r="J3058" s="7" t="s">
        <v>311</v>
      </c>
      <c r="K3058" s="7" t="s">
        <v>311</v>
      </c>
      <c r="L3058" s="7" t="s">
        <v>23</v>
      </c>
      <c r="M3058" s="8" t="s">
        <v>5463</v>
      </c>
    </row>
    <row r="3059" spans="1:13">
      <c r="A3059" s="1">
        <v>3058</v>
      </c>
      <c r="B3059" s="1" t="str">
        <f t="shared" si="47"/>
        <v>14</v>
      </c>
      <c r="C3059" s="2">
        <v>5514402526</v>
      </c>
      <c r="D3059" s="4" t="s">
        <v>120</v>
      </c>
      <c r="E3059" s="5" t="s">
        <v>5139</v>
      </c>
      <c r="F3059" s="6" t="s">
        <v>902</v>
      </c>
      <c r="G3059" s="7" t="s">
        <v>119</v>
      </c>
      <c r="H3059" s="7" t="s">
        <v>963</v>
      </c>
      <c r="I3059" s="7"/>
      <c r="J3059" s="7" t="s">
        <v>311</v>
      </c>
      <c r="K3059" s="7" t="s">
        <v>311</v>
      </c>
      <c r="L3059" s="7" t="s">
        <v>23</v>
      </c>
      <c r="M3059" s="8" t="s">
        <v>5463</v>
      </c>
    </row>
    <row r="3060" spans="1:13">
      <c r="A3060" s="1">
        <v>3059</v>
      </c>
      <c r="B3060" s="1" t="str">
        <f t="shared" si="47"/>
        <v>14</v>
      </c>
      <c r="C3060" s="2">
        <v>5714402711</v>
      </c>
      <c r="D3060" s="4" t="s">
        <v>120</v>
      </c>
      <c r="E3060" s="5" t="s">
        <v>261</v>
      </c>
      <c r="F3060" s="6" t="s">
        <v>5140</v>
      </c>
      <c r="G3060" s="7" t="s">
        <v>119</v>
      </c>
      <c r="H3060" s="7" t="s">
        <v>953</v>
      </c>
      <c r="I3060" s="7"/>
      <c r="J3060" s="7" t="s">
        <v>311</v>
      </c>
      <c r="K3060" s="7" t="s">
        <v>311</v>
      </c>
      <c r="L3060" s="7" t="s">
        <v>23</v>
      </c>
      <c r="M3060" s="8" t="s">
        <v>5463</v>
      </c>
    </row>
    <row r="3061" spans="1:13">
      <c r="A3061" s="1">
        <v>3060</v>
      </c>
      <c r="B3061" s="1" t="str">
        <f t="shared" si="47"/>
        <v>14</v>
      </c>
      <c r="C3061" s="2">
        <v>5714402652</v>
      </c>
      <c r="D3061" s="4" t="s">
        <v>120</v>
      </c>
      <c r="E3061" s="5" t="s">
        <v>5141</v>
      </c>
      <c r="F3061" s="6" t="s">
        <v>5142</v>
      </c>
      <c r="G3061" s="7" t="s">
        <v>119</v>
      </c>
      <c r="H3061" s="7" t="s">
        <v>874</v>
      </c>
      <c r="I3061" s="7"/>
      <c r="J3061" s="7" t="s">
        <v>311</v>
      </c>
      <c r="K3061" s="7" t="s">
        <v>311</v>
      </c>
      <c r="L3061" s="7" t="s">
        <v>23</v>
      </c>
      <c r="M3061" s="8" t="s">
        <v>5463</v>
      </c>
    </row>
    <row r="3062" spans="1:13">
      <c r="A3062" s="1">
        <v>3061</v>
      </c>
      <c r="B3062" s="1" t="str">
        <f t="shared" si="47"/>
        <v>14</v>
      </c>
      <c r="C3062" s="2">
        <v>5714402241</v>
      </c>
      <c r="D3062" s="4" t="s">
        <v>120</v>
      </c>
      <c r="E3062" s="5" t="s">
        <v>1104</v>
      </c>
      <c r="F3062" s="6" t="s">
        <v>5143</v>
      </c>
      <c r="G3062" s="7" t="s">
        <v>119</v>
      </c>
      <c r="H3062" s="7" t="s">
        <v>913</v>
      </c>
      <c r="I3062" s="7"/>
      <c r="J3062" s="7" t="s">
        <v>311</v>
      </c>
      <c r="K3062" s="7" t="s">
        <v>311</v>
      </c>
      <c r="L3062" s="7" t="s">
        <v>23</v>
      </c>
      <c r="M3062" s="8" t="s">
        <v>5463</v>
      </c>
    </row>
    <row r="3063" spans="1:13">
      <c r="A3063" s="1">
        <v>3062</v>
      </c>
      <c r="B3063" s="1" t="str">
        <f t="shared" si="47"/>
        <v>14</v>
      </c>
      <c r="C3063" s="2">
        <v>5714401109</v>
      </c>
      <c r="D3063" s="4" t="s">
        <v>120</v>
      </c>
      <c r="E3063" s="5" t="s">
        <v>5144</v>
      </c>
      <c r="F3063" s="6" t="s">
        <v>5145</v>
      </c>
      <c r="G3063" s="7" t="s">
        <v>119</v>
      </c>
      <c r="H3063" s="7" t="s">
        <v>918</v>
      </c>
      <c r="I3063" s="7"/>
      <c r="J3063" s="7" t="s">
        <v>311</v>
      </c>
      <c r="K3063" s="7" t="s">
        <v>311</v>
      </c>
      <c r="L3063" s="7" t="s">
        <v>23</v>
      </c>
      <c r="M3063" s="8" t="s">
        <v>5463</v>
      </c>
    </row>
    <row r="3064" spans="1:13">
      <c r="A3064" s="1">
        <v>3063</v>
      </c>
      <c r="B3064" s="1" t="str">
        <f t="shared" si="47"/>
        <v>14</v>
      </c>
      <c r="C3064" s="2">
        <v>5714404049</v>
      </c>
      <c r="D3064" s="4" t="s">
        <v>120</v>
      </c>
      <c r="E3064" s="5" t="s">
        <v>140</v>
      </c>
      <c r="F3064" s="6" t="s">
        <v>5146</v>
      </c>
      <c r="G3064" s="7" t="s">
        <v>119</v>
      </c>
      <c r="H3064" s="7" t="s">
        <v>963</v>
      </c>
      <c r="I3064" s="7"/>
      <c r="J3064" s="7" t="s">
        <v>311</v>
      </c>
      <c r="K3064" s="7" t="s">
        <v>311</v>
      </c>
      <c r="L3064" s="7" t="s">
        <v>23</v>
      </c>
      <c r="M3064" s="8" t="s">
        <v>5463</v>
      </c>
    </row>
    <row r="3065" spans="1:13">
      <c r="A3065" s="1">
        <v>3064</v>
      </c>
      <c r="B3065" s="1" t="str">
        <f t="shared" si="47"/>
        <v>14</v>
      </c>
      <c r="C3065" s="2">
        <v>5714401460</v>
      </c>
      <c r="D3065" s="4" t="s">
        <v>120</v>
      </c>
      <c r="E3065" s="5" t="s">
        <v>5147</v>
      </c>
      <c r="F3065" s="6" t="s">
        <v>5148</v>
      </c>
      <c r="G3065" s="7" t="s">
        <v>119</v>
      </c>
      <c r="H3065" s="7" t="s">
        <v>918</v>
      </c>
      <c r="I3065" s="7"/>
      <c r="J3065" s="7" t="s">
        <v>311</v>
      </c>
      <c r="K3065" s="7" t="s">
        <v>311</v>
      </c>
      <c r="L3065" s="7" t="s">
        <v>23</v>
      </c>
      <c r="M3065" s="8" t="s">
        <v>5463</v>
      </c>
    </row>
    <row r="3066" spans="1:13">
      <c r="A3066" s="1">
        <v>3065</v>
      </c>
      <c r="B3066" s="1" t="str">
        <f t="shared" si="47"/>
        <v>14</v>
      </c>
      <c r="C3066" s="2">
        <v>5714403693</v>
      </c>
      <c r="D3066" s="4" t="s">
        <v>120</v>
      </c>
      <c r="E3066" s="5" t="s">
        <v>976</v>
      </c>
      <c r="F3066" s="6" t="s">
        <v>5149</v>
      </c>
      <c r="G3066" s="7" t="s">
        <v>119</v>
      </c>
      <c r="H3066" s="7" t="s">
        <v>961</v>
      </c>
      <c r="I3066" s="7"/>
      <c r="J3066" s="7" t="s">
        <v>311</v>
      </c>
      <c r="K3066" s="7" t="s">
        <v>311</v>
      </c>
      <c r="L3066" s="7" t="s">
        <v>23</v>
      </c>
      <c r="M3066" s="8" t="s">
        <v>5463</v>
      </c>
    </row>
    <row r="3067" spans="1:13">
      <c r="A3067" s="1">
        <v>3066</v>
      </c>
      <c r="B3067" s="1" t="str">
        <f t="shared" si="47"/>
        <v>14</v>
      </c>
      <c r="C3067" s="2">
        <v>5714402784</v>
      </c>
      <c r="D3067" s="4" t="s">
        <v>121</v>
      </c>
      <c r="E3067" s="5" t="s">
        <v>672</v>
      </c>
      <c r="F3067" s="6" t="s">
        <v>849</v>
      </c>
      <c r="G3067" s="7" t="s">
        <v>119</v>
      </c>
      <c r="H3067" s="7" t="s">
        <v>953</v>
      </c>
      <c r="I3067" s="7"/>
      <c r="J3067" s="7" t="s">
        <v>311</v>
      </c>
      <c r="K3067" s="7" t="s">
        <v>311</v>
      </c>
      <c r="L3067" s="7" t="s">
        <v>23</v>
      </c>
      <c r="M3067" s="8" t="s">
        <v>5463</v>
      </c>
    </row>
    <row r="3068" spans="1:13">
      <c r="A3068" s="1">
        <v>3067</v>
      </c>
      <c r="B3068" s="1" t="str">
        <f t="shared" si="47"/>
        <v>14</v>
      </c>
      <c r="C3068" s="2">
        <v>5714400164</v>
      </c>
      <c r="D3068" s="4" t="s">
        <v>120</v>
      </c>
      <c r="E3068" s="5" t="s">
        <v>5150</v>
      </c>
      <c r="F3068" s="6" t="s">
        <v>4193</v>
      </c>
      <c r="G3068" s="7" t="s">
        <v>119</v>
      </c>
      <c r="H3068" s="7" t="s">
        <v>963</v>
      </c>
      <c r="I3068" s="7"/>
      <c r="J3068" s="7" t="s">
        <v>311</v>
      </c>
      <c r="K3068" s="7" t="s">
        <v>311</v>
      </c>
      <c r="L3068" s="7" t="s">
        <v>23</v>
      </c>
      <c r="M3068" s="8" t="s">
        <v>5463</v>
      </c>
    </row>
    <row r="3069" spans="1:13">
      <c r="A3069" s="1">
        <v>3068</v>
      </c>
      <c r="B3069" s="1" t="str">
        <f t="shared" si="47"/>
        <v>14</v>
      </c>
      <c r="C3069" s="2">
        <v>5714404326</v>
      </c>
      <c r="D3069" s="4" t="s">
        <v>120</v>
      </c>
      <c r="E3069" s="5" t="s">
        <v>2471</v>
      </c>
      <c r="F3069" s="6" t="s">
        <v>5151</v>
      </c>
      <c r="G3069" s="7" t="s">
        <v>119</v>
      </c>
      <c r="H3069" s="7" t="s">
        <v>953</v>
      </c>
      <c r="I3069" s="7"/>
      <c r="J3069" s="7" t="s">
        <v>311</v>
      </c>
      <c r="K3069" s="7" t="s">
        <v>311</v>
      </c>
      <c r="L3069" s="7" t="s">
        <v>23</v>
      </c>
      <c r="M3069" s="8" t="s">
        <v>5463</v>
      </c>
    </row>
    <row r="3070" spans="1:13">
      <c r="A3070" s="1">
        <v>3069</v>
      </c>
      <c r="B3070" s="1" t="str">
        <f t="shared" si="47"/>
        <v>14</v>
      </c>
      <c r="C3070" s="2">
        <v>5714404768</v>
      </c>
      <c r="D3070" s="4" t="s">
        <v>120</v>
      </c>
      <c r="E3070" s="5" t="s">
        <v>5152</v>
      </c>
      <c r="F3070" s="6" t="s">
        <v>5153</v>
      </c>
      <c r="G3070" s="7" t="s">
        <v>119</v>
      </c>
      <c r="H3070" s="7" t="s">
        <v>941</v>
      </c>
      <c r="I3070" s="7"/>
      <c r="J3070" s="7" t="s">
        <v>311</v>
      </c>
      <c r="K3070" s="7" t="s">
        <v>311</v>
      </c>
      <c r="L3070" s="7" t="s">
        <v>23</v>
      </c>
      <c r="M3070" s="8" t="s">
        <v>5463</v>
      </c>
    </row>
    <row r="3071" spans="1:13">
      <c r="A3071" s="1">
        <v>3070</v>
      </c>
      <c r="B3071" s="1" t="str">
        <f t="shared" si="47"/>
        <v>14</v>
      </c>
      <c r="C3071" s="2">
        <v>5714401569</v>
      </c>
      <c r="D3071" s="4" t="s">
        <v>120</v>
      </c>
      <c r="E3071" s="5" t="s">
        <v>618</v>
      </c>
      <c r="F3071" s="6" t="s">
        <v>5154</v>
      </c>
      <c r="G3071" s="7" t="s">
        <v>119</v>
      </c>
      <c r="H3071" s="7" t="s">
        <v>918</v>
      </c>
      <c r="I3071" s="7"/>
      <c r="J3071" s="7" t="s">
        <v>311</v>
      </c>
      <c r="K3071" s="7" t="s">
        <v>311</v>
      </c>
      <c r="L3071" s="7" t="s">
        <v>23</v>
      </c>
      <c r="M3071" s="8" t="s">
        <v>5463</v>
      </c>
    </row>
    <row r="3072" spans="1:13">
      <c r="A3072" s="1">
        <v>3071</v>
      </c>
      <c r="B3072" s="1" t="str">
        <f t="shared" si="47"/>
        <v>14</v>
      </c>
      <c r="C3072" s="2">
        <v>5714400964</v>
      </c>
      <c r="D3072" s="4" t="s">
        <v>120</v>
      </c>
      <c r="E3072" s="5" t="s">
        <v>524</v>
      </c>
      <c r="F3072" s="6" t="s">
        <v>5155</v>
      </c>
      <c r="G3072" s="7" t="s">
        <v>119</v>
      </c>
      <c r="H3072" s="7" t="s">
        <v>918</v>
      </c>
      <c r="I3072" s="7"/>
      <c r="J3072" s="7" t="s">
        <v>311</v>
      </c>
      <c r="K3072" s="7" t="s">
        <v>311</v>
      </c>
      <c r="L3072" s="7" t="s">
        <v>23</v>
      </c>
      <c r="M3072" s="8" t="s">
        <v>5463</v>
      </c>
    </row>
    <row r="3073" spans="1:13">
      <c r="A3073" s="1">
        <v>3072</v>
      </c>
      <c r="B3073" s="1" t="str">
        <f t="shared" si="47"/>
        <v>14</v>
      </c>
      <c r="C3073" s="2">
        <v>5714400825</v>
      </c>
      <c r="D3073" s="4" t="s">
        <v>121</v>
      </c>
      <c r="E3073" s="5" t="s">
        <v>5156</v>
      </c>
      <c r="F3073" s="6" t="s">
        <v>461</v>
      </c>
      <c r="G3073" s="7" t="s">
        <v>119</v>
      </c>
      <c r="H3073" s="7" t="s">
        <v>961</v>
      </c>
      <c r="I3073" s="7"/>
      <c r="J3073" s="7" t="s">
        <v>311</v>
      </c>
      <c r="K3073" s="7" t="s">
        <v>311</v>
      </c>
      <c r="L3073" s="7" t="s">
        <v>23</v>
      </c>
      <c r="M3073" s="8" t="s">
        <v>5463</v>
      </c>
    </row>
    <row r="3074" spans="1:13">
      <c r="A3074" s="1">
        <v>3073</v>
      </c>
      <c r="B3074" s="1" t="str">
        <f t="shared" si="47"/>
        <v>14</v>
      </c>
      <c r="C3074" s="2">
        <v>5714405453</v>
      </c>
      <c r="D3074" s="4" t="s">
        <v>121</v>
      </c>
      <c r="E3074" s="5" t="s">
        <v>5157</v>
      </c>
      <c r="F3074" s="6" t="s">
        <v>256</v>
      </c>
      <c r="G3074" s="7" t="s">
        <v>119</v>
      </c>
      <c r="H3074" s="7" t="s">
        <v>906</v>
      </c>
      <c r="I3074" s="7"/>
      <c r="J3074" s="7" t="s">
        <v>311</v>
      </c>
      <c r="K3074" s="7" t="s">
        <v>311</v>
      </c>
      <c r="L3074" s="7" t="s">
        <v>23</v>
      </c>
      <c r="M3074" s="8" t="s">
        <v>5463</v>
      </c>
    </row>
    <row r="3075" spans="1:13">
      <c r="A3075" s="1">
        <v>3074</v>
      </c>
      <c r="B3075" s="1" t="str">
        <f>MID(C3075,3,2)</f>
        <v>14</v>
      </c>
      <c r="C3075" s="2">
        <v>5714403570</v>
      </c>
      <c r="D3075" s="4" t="s">
        <v>120</v>
      </c>
      <c r="E3075" s="5" t="s">
        <v>5158</v>
      </c>
      <c r="F3075" s="6" t="s">
        <v>5159</v>
      </c>
      <c r="G3075" s="7" t="s">
        <v>119</v>
      </c>
      <c r="H3075" s="7" t="s">
        <v>953</v>
      </c>
      <c r="I3075" s="7"/>
      <c r="J3075" s="7" t="s">
        <v>311</v>
      </c>
      <c r="K3075" s="7" t="s">
        <v>311</v>
      </c>
      <c r="L3075" s="7" t="s">
        <v>23</v>
      </c>
      <c r="M3075" s="8" t="s">
        <v>5463</v>
      </c>
    </row>
    <row r="3076" spans="1:13">
      <c r="C3076" s="9">
        <v>5614400562</v>
      </c>
      <c r="D3076" s="3" t="s">
        <v>120</v>
      </c>
      <c r="E3076" s="3" t="s">
        <v>4462</v>
      </c>
      <c r="F3076" s="3" t="s">
        <v>5160</v>
      </c>
      <c r="H3076" s="3" t="s">
        <v>906</v>
      </c>
      <c r="J3076" s="3" t="s">
        <v>311</v>
      </c>
      <c r="K3076" s="3" t="s">
        <v>311</v>
      </c>
      <c r="L3076" s="3" t="s">
        <v>23</v>
      </c>
      <c r="M3076" s="3" t="s">
        <v>5463</v>
      </c>
    </row>
    <row r="3077" spans="1:13">
      <c r="C3077" s="9">
        <v>5714401736</v>
      </c>
      <c r="D3077" s="3" t="s">
        <v>120</v>
      </c>
      <c r="E3077" s="3" t="s">
        <v>257</v>
      </c>
      <c r="F3077" s="3" t="s">
        <v>4821</v>
      </c>
      <c r="H3077" s="3" t="s">
        <v>941</v>
      </c>
      <c r="J3077" s="3" t="s">
        <v>311</v>
      </c>
      <c r="K3077" s="3" t="s">
        <v>311</v>
      </c>
      <c r="L3077" s="3" t="s">
        <v>23</v>
      </c>
      <c r="M3077" s="3" t="s">
        <v>5463</v>
      </c>
    </row>
    <row r="3078" spans="1:13">
      <c r="C3078" s="9">
        <v>5714404933</v>
      </c>
      <c r="D3078" s="3" t="s">
        <v>120</v>
      </c>
      <c r="E3078" s="3" t="s">
        <v>416</v>
      </c>
      <c r="F3078" s="3" t="s">
        <v>5161</v>
      </c>
      <c r="H3078" s="3" t="s">
        <v>913</v>
      </c>
      <c r="J3078" s="3" t="s">
        <v>311</v>
      </c>
      <c r="K3078" s="3" t="s">
        <v>311</v>
      </c>
      <c r="L3078" s="3" t="s">
        <v>23</v>
      </c>
      <c r="M3078" s="3" t="s">
        <v>5463</v>
      </c>
    </row>
    <row r="3079" spans="1:13">
      <c r="C3079" s="9">
        <v>5314400937</v>
      </c>
      <c r="D3079" s="3" t="s">
        <v>120</v>
      </c>
      <c r="E3079" s="3" t="s">
        <v>5162</v>
      </c>
      <c r="F3079" s="3" t="s">
        <v>5163</v>
      </c>
      <c r="H3079" s="3" t="s">
        <v>940</v>
      </c>
      <c r="J3079" s="3" t="s">
        <v>311</v>
      </c>
      <c r="K3079" s="3" t="s">
        <v>311</v>
      </c>
      <c r="L3079" s="3" t="s">
        <v>23</v>
      </c>
      <c r="M3079" s="3" t="s">
        <v>5463</v>
      </c>
    </row>
    <row r="3080" spans="1:13">
      <c r="C3080" s="9">
        <v>5614401485</v>
      </c>
      <c r="D3080" s="3" t="s">
        <v>121</v>
      </c>
      <c r="E3080" s="3" t="s">
        <v>5164</v>
      </c>
      <c r="F3080" s="3" t="s">
        <v>5165</v>
      </c>
      <c r="H3080" s="3" t="s">
        <v>953</v>
      </c>
      <c r="J3080" s="3" t="s">
        <v>311</v>
      </c>
      <c r="K3080" s="3" t="s">
        <v>311</v>
      </c>
      <c r="L3080" s="3" t="s">
        <v>23</v>
      </c>
      <c r="M3080" s="3" t="s">
        <v>5463</v>
      </c>
    </row>
    <row r="3081" spans="1:13">
      <c r="C3081" s="9">
        <v>5614404170</v>
      </c>
      <c r="D3081" s="3" t="s">
        <v>120</v>
      </c>
      <c r="E3081" s="3" t="s">
        <v>3438</v>
      </c>
      <c r="F3081" s="3" t="s">
        <v>5166</v>
      </c>
      <c r="H3081" s="3" t="s">
        <v>906</v>
      </c>
      <c r="J3081" s="3" t="s">
        <v>311</v>
      </c>
      <c r="K3081" s="3" t="s">
        <v>311</v>
      </c>
      <c r="L3081" s="3" t="s">
        <v>23</v>
      </c>
      <c r="M3081" s="3" t="s">
        <v>5463</v>
      </c>
    </row>
    <row r="3082" spans="1:13">
      <c r="C3082" s="9">
        <v>5614600116</v>
      </c>
      <c r="D3082" s="3" t="s">
        <v>120</v>
      </c>
      <c r="E3082" s="3" t="s">
        <v>5167</v>
      </c>
      <c r="F3082" s="3" t="s">
        <v>5168</v>
      </c>
      <c r="H3082" s="3" t="s">
        <v>298</v>
      </c>
      <c r="J3082" s="3" t="s">
        <v>311</v>
      </c>
      <c r="K3082" s="3" t="s">
        <v>311</v>
      </c>
      <c r="L3082" s="3" t="s">
        <v>23</v>
      </c>
      <c r="M3082" s="3" t="s">
        <v>242</v>
      </c>
    </row>
    <row r="3083" spans="1:13">
      <c r="C3083" s="9">
        <v>5614403454</v>
      </c>
      <c r="D3083" s="3" t="s">
        <v>120</v>
      </c>
      <c r="E3083" s="3" t="s">
        <v>5169</v>
      </c>
      <c r="F3083" s="3" t="s">
        <v>5170</v>
      </c>
      <c r="H3083" s="3" t="s">
        <v>890</v>
      </c>
      <c r="J3083" s="3" t="s">
        <v>311</v>
      </c>
      <c r="K3083" s="3" t="s">
        <v>311</v>
      </c>
      <c r="L3083" s="3" t="s">
        <v>23</v>
      </c>
      <c r="M3083" s="3" t="s">
        <v>5463</v>
      </c>
    </row>
    <row r="3084" spans="1:13">
      <c r="C3084" s="9">
        <v>5614402633</v>
      </c>
      <c r="D3084" s="3" t="s">
        <v>120</v>
      </c>
      <c r="E3084" s="3" t="s">
        <v>5171</v>
      </c>
      <c r="F3084" s="3" t="s">
        <v>5172</v>
      </c>
      <c r="H3084" s="3" t="s">
        <v>941</v>
      </c>
      <c r="J3084" s="3" t="s">
        <v>311</v>
      </c>
      <c r="K3084" s="3" t="s">
        <v>311</v>
      </c>
      <c r="L3084" s="3" t="s">
        <v>23</v>
      </c>
      <c r="M3084" s="3" t="s">
        <v>5463</v>
      </c>
    </row>
    <row r="3085" spans="1:13">
      <c r="C3085" s="9">
        <v>5614405009</v>
      </c>
      <c r="D3085" s="3" t="s">
        <v>120</v>
      </c>
      <c r="E3085" s="3" t="s">
        <v>524</v>
      </c>
      <c r="F3085" s="3" t="s">
        <v>5173</v>
      </c>
      <c r="H3085" s="3" t="s">
        <v>961</v>
      </c>
      <c r="J3085" s="3" t="s">
        <v>311</v>
      </c>
      <c r="K3085" s="3" t="s">
        <v>311</v>
      </c>
      <c r="L3085" s="3" t="s">
        <v>23</v>
      </c>
      <c r="M3085" s="3" t="s">
        <v>5463</v>
      </c>
    </row>
    <row r="3086" spans="1:13">
      <c r="C3086" s="9">
        <v>5614402893</v>
      </c>
      <c r="D3086" s="3" t="s">
        <v>121</v>
      </c>
      <c r="E3086" s="3" t="s">
        <v>741</v>
      </c>
      <c r="F3086" s="3" t="s">
        <v>5174</v>
      </c>
      <c r="H3086" s="3" t="s">
        <v>874</v>
      </c>
      <c r="J3086" s="3" t="s">
        <v>311</v>
      </c>
      <c r="K3086" s="3" t="s">
        <v>311</v>
      </c>
      <c r="L3086" s="3" t="s">
        <v>23</v>
      </c>
      <c r="M3086" s="3" t="s">
        <v>5463</v>
      </c>
    </row>
    <row r="3087" spans="1:13">
      <c r="C3087" s="9">
        <v>5514400014</v>
      </c>
      <c r="D3087" s="3" t="s">
        <v>120</v>
      </c>
      <c r="E3087" s="3" t="s">
        <v>1574</v>
      </c>
      <c r="F3087" s="3" t="s">
        <v>5175</v>
      </c>
      <c r="H3087" s="3" t="s">
        <v>963</v>
      </c>
      <c r="J3087" s="3" t="s">
        <v>311</v>
      </c>
      <c r="K3087" s="3" t="s">
        <v>311</v>
      </c>
      <c r="L3087" s="3" t="s">
        <v>23</v>
      </c>
      <c r="M3087" s="3" t="s">
        <v>5463</v>
      </c>
    </row>
    <row r="3088" spans="1:13">
      <c r="C3088" s="9">
        <v>5514400115</v>
      </c>
      <c r="D3088" s="3" t="s">
        <v>120</v>
      </c>
      <c r="E3088" s="3" t="s">
        <v>1172</v>
      </c>
      <c r="F3088" s="3" t="s">
        <v>5176</v>
      </c>
      <c r="H3088" s="3" t="s">
        <v>963</v>
      </c>
      <c r="J3088" s="3" t="s">
        <v>311</v>
      </c>
      <c r="K3088" s="3" t="s">
        <v>311</v>
      </c>
      <c r="L3088" s="3" t="s">
        <v>23</v>
      </c>
      <c r="M3088" s="3" t="s">
        <v>5463</v>
      </c>
    </row>
    <row r="3089" spans="3:13">
      <c r="C3089" s="9">
        <v>5614403713</v>
      </c>
      <c r="D3089" s="3" t="s">
        <v>120</v>
      </c>
      <c r="E3089" s="3" t="s">
        <v>5177</v>
      </c>
      <c r="F3089" s="3" t="s">
        <v>5178</v>
      </c>
      <c r="H3089" s="3" t="s">
        <v>890</v>
      </c>
      <c r="J3089" s="3" t="s">
        <v>311</v>
      </c>
      <c r="K3089" s="3" t="s">
        <v>311</v>
      </c>
      <c r="L3089" s="3" t="s">
        <v>23</v>
      </c>
      <c r="M3089" s="3" t="s">
        <v>5463</v>
      </c>
    </row>
    <row r="3090" spans="3:13">
      <c r="C3090" s="9">
        <v>5714400557</v>
      </c>
      <c r="D3090" s="3" t="s">
        <v>121</v>
      </c>
      <c r="E3090" s="3" t="s">
        <v>5179</v>
      </c>
      <c r="F3090" s="3" t="s">
        <v>122</v>
      </c>
      <c r="H3090" s="3" t="s">
        <v>874</v>
      </c>
      <c r="J3090" s="3" t="s">
        <v>311</v>
      </c>
      <c r="K3090" s="3" t="s">
        <v>311</v>
      </c>
      <c r="L3090" s="3" t="s">
        <v>23</v>
      </c>
      <c r="M3090" s="3" t="s">
        <v>5463</v>
      </c>
    </row>
    <row r="3091" spans="3:13">
      <c r="C3091" s="9">
        <v>5714400908</v>
      </c>
      <c r="D3091" s="3" t="s">
        <v>120</v>
      </c>
      <c r="E3091" s="3" t="s">
        <v>5180</v>
      </c>
      <c r="F3091" s="3" t="s">
        <v>2274</v>
      </c>
      <c r="H3091" s="3" t="s">
        <v>918</v>
      </c>
      <c r="J3091" s="3" t="s">
        <v>311</v>
      </c>
      <c r="K3091" s="3" t="s">
        <v>311</v>
      </c>
      <c r="L3091" s="3" t="s">
        <v>23</v>
      </c>
      <c r="M3091" s="3" t="s">
        <v>5463</v>
      </c>
    </row>
    <row r="3092" spans="3:13">
      <c r="C3092" s="9">
        <v>5714401433</v>
      </c>
      <c r="D3092" s="3" t="s">
        <v>120</v>
      </c>
      <c r="E3092" s="3" t="s">
        <v>5181</v>
      </c>
      <c r="F3092" s="3" t="s">
        <v>5182</v>
      </c>
      <c r="H3092" s="3" t="s">
        <v>918</v>
      </c>
      <c r="J3092" s="3" t="s">
        <v>311</v>
      </c>
      <c r="K3092" s="3" t="s">
        <v>311</v>
      </c>
      <c r="L3092" s="3" t="s">
        <v>23</v>
      </c>
      <c r="M3092" s="3" t="s">
        <v>5463</v>
      </c>
    </row>
    <row r="3093" spans="3:13">
      <c r="C3093" s="9">
        <v>5714405280</v>
      </c>
      <c r="D3093" s="3" t="s">
        <v>120</v>
      </c>
      <c r="E3093" s="3" t="s">
        <v>5183</v>
      </c>
      <c r="F3093" s="3" t="s">
        <v>1177</v>
      </c>
      <c r="H3093" s="3" t="s">
        <v>906</v>
      </c>
      <c r="J3093" s="3" t="s">
        <v>311</v>
      </c>
      <c r="K3093" s="3" t="s">
        <v>311</v>
      </c>
      <c r="L3093" s="3" t="s">
        <v>23</v>
      </c>
      <c r="M3093" s="3" t="s">
        <v>5463</v>
      </c>
    </row>
    <row r="3094" spans="3:13">
      <c r="C3094" s="9">
        <v>5714404069</v>
      </c>
      <c r="D3094" s="3" t="s">
        <v>120</v>
      </c>
      <c r="E3094" s="3" t="s">
        <v>2560</v>
      </c>
      <c r="F3094" s="3" t="s">
        <v>5184</v>
      </c>
      <c r="H3094" s="3" t="s">
        <v>963</v>
      </c>
      <c r="J3094" s="3" t="s">
        <v>311</v>
      </c>
      <c r="K3094" s="3" t="s">
        <v>311</v>
      </c>
      <c r="L3094" s="3" t="s">
        <v>23</v>
      </c>
      <c r="M3094" s="3" t="s">
        <v>5463</v>
      </c>
    </row>
    <row r="3095" spans="3:13">
      <c r="C3095" s="9">
        <v>5714400137</v>
      </c>
      <c r="D3095" s="3" t="s">
        <v>120</v>
      </c>
      <c r="E3095" s="3" t="s">
        <v>1046</v>
      </c>
      <c r="F3095" s="3" t="s">
        <v>5185</v>
      </c>
      <c r="H3095" s="3" t="s">
        <v>963</v>
      </c>
      <c r="J3095" s="3" t="s">
        <v>311</v>
      </c>
      <c r="K3095" s="3" t="s">
        <v>311</v>
      </c>
      <c r="L3095" s="3" t="s">
        <v>23</v>
      </c>
      <c r="M3095" s="3" t="s">
        <v>5463</v>
      </c>
    </row>
    <row r="3096" spans="3:13">
      <c r="C3096" s="9">
        <v>5714405507</v>
      </c>
      <c r="D3096" s="3" t="s">
        <v>120</v>
      </c>
      <c r="E3096" s="3" t="s">
        <v>498</v>
      </c>
      <c r="F3096" s="3" t="s">
        <v>5186</v>
      </c>
      <c r="H3096" s="3" t="s">
        <v>5461</v>
      </c>
      <c r="J3096" s="3" t="s">
        <v>5457</v>
      </c>
      <c r="K3096" s="3" t="s">
        <v>5457</v>
      </c>
      <c r="L3096" s="3" t="s">
        <v>23</v>
      </c>
      <c r="M3096" s="3" t="s">
        <v>5463</v>
      </c>
    </row>
    <row r="3097" spans="3:13">
      <c r="C3097" s="9">
        <v>5714401990</v>
      </c>
      <c r="D3097" s="3" t="s">
        <v>121</v>
      </c>
      <c r="E3097" s="3" t="s">
        <v>5187</v>
      </c>
      <c r="F3097" s="3" t="s">
        <v>664</v>
      </c>
      <c r="H3097" s="3" t="s">
        <v>941</v>
      </c>
      <c r="J3097" s="3" t="s">
        <v>311</v>
      </c>
      <c r="K3097" s="3" t="s">
        <v>311</v>
      </c>
      <c r="L3097" s="3" t="s">
        <v>23</v>
      </c>
      <c r="M3097" s="3" t="s">
        <v>5463</v>
      </c>
    </row>
    <row r="3098" spans="3:13">
      <c r="C3098" s="9">
        <v>5714600052</v>
      </c>
      <c r="D3098" s="3" t="s">
        <v>121</v>
      </c>
      <c r="E3098" s="3" t="s">
        <v>354</v>
      </c>
      <c r="F3098" s="3" t="s">
        <v>5188</v>
      </c>
      <c r="H3098" s="3" t="s">
        <v>298</v>
      </c>
      <c r="J3098" s="3" t="s">
        <v>311</v>
      </c>
      <c r="K3098" s="3" t="s">
        <v>311</v>
      </c>
      <c r="L3098" s="3" t="s">
        <v>23</v>
      </c>
      <c r="M3098" s="3" t="s">
        <v>242</v>
      </c>
    </row>
    <row r="3099" spans="3:13">
      <c r="C3099" s="9">
        <v>5714402498</v>
      </c>
      <c r="D3099" s="3" t="s">
        <v>120</v>
      </c>
      <c r="E3099" s="3" t="s">
        <v>5189</v>
      </c>
      <c r="F3099" s="3" t="s">
        <v>5190</v>
      </c>
      <c r="H3099" s="3" t="s">
        <v>906</v>
      </c>
      <c r="J3099" s="3" t="s">
        <v>311</v>
      </c>
      <c r="K3099" s="3" t="s">
        <v>311</v>
      </c>
      <c r="L3099" s="3" t="s">
        <v>23</v>
      </c>
      <c r="M3099" s="3" t="s">
        <v>5463</v>
      </c>
    </row>
    <row r="3100" spans="3:13">
      <c r="C3100" s="9">
        <v>5714403006</v>
      </c>
      <c r="D3100" s="3" t="s">
        <v>120</v>
      </c>
      <c r="E3100" s="3" t="s">
        <v>1602</v>
      </c>
      <c r="F3100" s="3" t="s">
        <v>5191</v>
      </c>
      <c r="H3100" s="3" t="s">
        <v>941</v>
      </c>
      <c r="J3100" s="3" t="s">
        <v>311</v>
      </c>
      <c r="K3100" s="3" t="s">
        <v>311</v>
      </c>
      <c r="L3100" s="3" t="s">
        <v>23</v>
      </c>
      <c r="M3100" s="3" t="s">
        <v>5463</v>
      </c>
    </row>
    <row r="3101" spans="3:13">
      <c r="C3101" s="9">
        <v>5714404609</v>
      </c>
      <c r="D3101" s="3" t="s">
        <v>120</v>
      </c>
      <c r="E3101" s="3" t="s">
        <v>1112</v>
      </c>
      <c r="F3101" s="3" t="s">
        <v>5192</v>
      </c>
      <c r="H3101" s="3" t="s">
        <v>918</v>
      </c>
      <c r="J3101" s="3" t="s">
        <v>311</v>
      </c>
      <c r="K3101" s="3" t="s">
        <v>311</v>
      </c>
      <c r="L3101" s="3" t="s">
        <v>23</v>
      </c>
      <c r="M3101" s="3" t="s">
        <v>5463</v>
      </c>
    </row>
    <row r="3102" spans="3:13">
      <c r="C3102" s="9">
        <v>5714403224</v>
      </c>
      <c r="D3102" s="3" t="s">
        <v>120</v>
      </c>
      <c r="E3102" s="3" t="s">
        <v>5193</v>
      </c>
      <c r="F3102" s="3" t="s">
        <v>5194</v>
      </c>
      <c r="H3102" s="3" t="s">
        <v>963</v>
      </c>
      <c r="J3102" s="3" t="s">
        <v>311</v>
      </c>
      <c r="K3102" s="3" t="s">
        <v>311</v>
      </c>
      <c r="L3102" s="3" t="s">
        <v>23</v>
      </c>
      <c r="M3102" s="3" t="s">
        <v>5463</v>
      </c>
    </row>
    <row r="3103" spans="3:13">
      <c r="C3103" s="9">
        <v>5614400439</v>
      </c>
      <c r="D3103" s="3" t="s">
        <v>120</v>
      </c>
      <c r="E3103" s="3" t="s">
        <v>774</v>
      </c>
      <c r="F3103" s="3" t="s">
        <v>590</v>
      </c>
      <c r="H3103" s="3" t="s">
        <v>963</v>
      </c>
      <c r="J3103" s="3" t="s">
        <v>311</v>
      </c>
      <c r="K3103" s="3" t="s">
        <v>311</v>
      </c>
      <c r="L3103" s="3" t="s">
        <v>23</v>
      </c>
      <c r="M3103" s="3" t="s">
        <v>5463</v>
      </c>
    </row>
    <row r="3104" spans="3:13">
      <c r="C3104" s="9">
        <v>5714401488</v>
      </c>
      <c r="D3104" s="3" t="s">
        <v>120</v>
      </c>
      <c r="E3104" s="3" t="s">
        <v>2087</v>
      </c>
      <c r="F3104" s="3" t="s">
        <v>5195</v>
      </c>
      <c r="H3104" s="3" t="s">
        <v>918</v>
      </c>
      <c r="J3104" s="3" t="s">
        <v>311</v>
      </c>
      <c r="K3104" s="3" t="s">
        <v>311</v>
      </c>
      <c r="L3104" s="3" t="s">
        <v>23</v>
      </c>
      <c r="M3104" s="3" t="s">
        <v>5463</v>
      </c>
    </row>
    <row r="3105" spans="3:13">
      <c r="C3105" s="9">
        <v>5714402407</v>
      </c>
      <c r="D3105" s="3" t="s">
        <v>121</v>
      </c>
      <c r="E3105" s="3" t="s">
        <v>1019</v>
      </c>
      <c r="F3105" s="3" t="s">
        <v>5196</v>
      </c>
      <c r="H3105" s="3" t="s">
        <v>906</v>
      </c>
      <c r="J3105" s="3" t="s">
        <v>311</v>
      </c>
      <c r="K3105" s="3" t="s">
        <v>311</v>
      </c>
      <c r="L3105" s="3" t="s">
        <v>23</v>
      </c>
      <c r="M3105" s="3" t="s">
        <v>5463</v>
      </c>
    </row>
    <row r="3106" spans="3:13">
      <c r="C3106" s="9">
        <v>5714401965</v>
      </c>
      <c r="D3106" s="3" t="s">
        <v>120</v>
      </c>
      <c r="E3106" s="3" t="s">
        <v>5197</v>
      </c>
      <c r="F3106" s="3" t="s">
        <v>5198</v>
      </c>
      <c r="H3106" s="3" t="s">
        <v>941</v>
      </c>
      <c r="J3106" s="3" t="s">
        <v>311</v>
      </c>
      <c r="K3106" s="3" t="s">
        <v>311</v>
      </c>
      <c r="L3106" s="3" t="s">
        <v>23</v>
      </c>
      <c r="M3106" s="3" t="s">
        <v>5463</v>
      </c>
    </row>
    <row r="3107" spans="3:13">
      <c r="C3107" s="9">
        <v>5714401659</v>
      </c>
      <c r="D3107" s="3" t="s">
        <v>120</v>
      </c>
      <c r="E3107" s="3" t="s">
        <v>136</v>
      </c>
      <c r="F3107" s="3" t="s">
        <v>3371</v>
      </c>
      <c r="H3107" s="3" t="s">
        <v>918</v>
      </c>
      <c r="J3107" s="3" t="s">
        <v>311</v>
      </c>
      <c r="K3107" s="3" t="s">
        <v>311</v>
      </c>
      <c r="L3107" s="3" t="s">
        <v>23</v>
      </c>
      <c r="M3107" s="3" t="s">
        <v>5463</v>
      </c>
    </row>
    <row r="3108" spans="3:13">
      <c r="C3108" s="9">
        <v>5714400375</v>
      </c>
      <c r="D3108" s="3" t="s">
        <v>120</v>
      </c>
      <c r="E3108" s="3" t="s">
        <v>893</v>
      </c>
      <c r="F3108" s="3" t="s">
        <v>5199</v>
      </c>
      <c r="H3108" s="3" t="s">
        <v>874</v>
      </c>
      <c r="J3108" s="3" t="s">
        <v>311</v>
      </c>
      <c r="K3108" s="3" t="s">
        <v>311</v>
      </c>
      <c r="L3108" s="3" t="s">
        <v>23</v>
      </c>
      <c r="M3108" s="3" t="s">
        <v>5463</v>
      </c>
    </row>
    <row r="3109" spans="3:13">
      <c r="C3109" s="9">
        <v>5714400362</v>
      </c>
      <c r="D3109" s="3" t="s">
        <v>120</v>
      </c>
      <c r="E3109" s="3" t="s">
        <v>459</v>
      </c>
      <c r="F3109" s="3" t="s">
        <v>5200</v>
      </c>
      <c r="H3109" s="3" t="s">
        <v>874</v>
      </c>
      <c r="J3109" s="3" t="s">
        <v>311</v>
      </c>
      <c r="K3109" s="3" t="s">
        <v>311</v>
      </c>
      <c r="L3109" s="3" t="s">
        <v>23</v>
      </c>
      <c r="M3109" s="3" t="s">
        <v>5463</v>
      </c>
    </row>
    <row r="3110" spans="3:13">
      <c r="C3110" s="9">
        <v>5714401532</v>
      </c>
      <c r="D3110" s="3" t="s">
        <v>120</v>
      </c>
      <c r="E3110" s="3" t="s">
        <v>317</v>
      </c>
      <c r="F3110" s="3" t="s">
        <v>5201</v>
      </c>
      <c r="H3110" s="3" t="s">
        <v>918</v>
      </c>
      <c r="J3110" s="3" t="s">
        <v>311</v>
      </c>
      <c r="K3110" s="3" t="s">
        <v>311</v>
      </c>
      <c r="L3110" s="3" t="s">
        <v>23</v>
      </c>
      <c r="M3110" s="3" t="s">
        <v>5463</v>
      </c>
    </row>
    <row r="3111" spans="3:13">
      <c r="C3111" s="9">
        <v>5614600141</v>
      </c>
      <c r="D3111" s="3" t="s">
        <v>120</v>
      </c>
      <c r="E3111" s="3" t="s">
        <v>5202</v>
      </c>
      <c r="F3111" s="3" t="s">
        <v>5203</v>
      </c>
      <c r="H3111" s="3" t="s">
        <v>298</v>
      </c>
      <c r="J3111" s="3" t="s">
        <v>311</v>
      </c>
      <c r="K3111" s="3" t="s">
        <v>311</v>
      </c>
      <c r="L3111" s="3" t="s">
        <v>23</v>
      </c>
      <c r="M3111" s="3" t="s">
        <v>242</v>
      </c>
    </row>
    <row r="3112" spans="3:13">
      <c r="C3112" s="9">
        <v>5514404344</v>
      </c>
      <c r="D3112" s="3" t="s">
        <v>121</v>
      </c>
      <c r="E3112" s="3" t="s">
        <v>434</v>
      </c>
      <c r="F3112" s="3" t="s">
        <v>5204</v>
      </c>
      <c r="H3112" s="3" t="s">
        <v>890</v>
      </c>
      <c r="J3112" s="3" t="s">
        <v>311</v>
      </c>
      <c r="K3112" s="3" t="s">
        <v>311</v>
      </c>
      <c r="L3112" s="3" t="s">
        <v>23</v>
      </c>
      <c r="M3112" s="3" t="s">
        <v>5463</v>
      </c>
    </row>
    <row r="3113" spans="3:13">
      <c r="C3113" s="9">
        <v>5614402673</v>
      </c>
      <c r="D3113" s="3" t="s">
        <v>121</v>
      </c>
      <c r="E3113" s="3" t="s">
        <v>5205</v>
      </c>
      <c r="F3113" s="3" t="s">
        <v>5206</v>
      </c>
      <c r="H3113" s="3" t="s">
        <v>941</v>
      </c>
      <c r="J3113" s="3" t="s">
        <v>311</v>
      </c>
      <c r="K3113" s="3" t="s">
        <v>311</v>
      </c>
      <c r="L3113" s="3" t="s">
        <v>23</v>
      </c>
      <c r="M3113" s="3" t="s">
        <v>5463</v>
      </c>
    </row>
    <row r="3114" spans="3:13">
      <c r="C3114" s="9">
        <v>5714403602</v>
      </c>
      <c r="D3114" s="3" t="s">
        <v>120</v>
      </c>
      <c r="E3114" s="3" t="s">
        <v>5207</v>
      </c>
      <c r="F3114" s="3" t="s">
        <v>5208</v>
      </c>
      <c r="H3114" s="3" t="s">
        <v>953</v>
      </c>
      <c r="J3114" s="3" t="s">
        <v>311</v>
      </c>
      <c r="K3114" s="3" t="s">
        <v>311</v>
      </c>
      <c r="L3114" s="3" t="s">
        <v>23</v>
      </c>
      <c r="M3114" s="3" t="s">
        <v>5463</v>
      </c>
    </row>
    <row r="3115" spans="3:13">
      <c r="C3115" s="9">
        <v>5714400706</v>
      </c>
      <c r="D3115" s="3" t="s">
        <v>120</v>
      </c>
      <c r="E3115" s="3" t="s">
        <v>614</v>
      </c>
      <c r="F3115" s="3" t="s">
        <v>5209</v>
      </c>
      <c r="H3115" s="3" t="s">
        <v>953</v>
      </c>
      <c r="J3115" s="3" t="s">
        <v>311</v>
      </c>
      <c r="K3115" s="3" t="s">
        <v>311</v>
      </c>
      <c r="L3115" s="3" t="s">
        <v>23</v>
      </c>
      <c r="M3115" s="3" t="s">
        <v>5463</v>
      </c>
    </row>
    <row r="3116" spans="3:13">
      <c r="C3116" s="9">
        <v>5714400735</v>
      </c>
      <c r="D3116" s="3" t="s">
        <v>120</v>
      </c>
      <c r="E3116" s="3" t="s">
        <v>1322</v>
      </c>
      <c r="F3116" s="3" t="s">
        <v>5210</v>
      </c>
      <c r="H3116" s="3" t="s">
        <v>953</v>
      </c>
      <c r="J3116" s="3" t="s">
        <v>311</v>
      </c>
      <c r="K3116" s="3" t="s">
        <v>311</v>
      </c>
      <c r="L3116" s="3" t="s">
        <v>23</v>
      </c>
      <c r="M3116" s="3" t="s">
        <v>5463</v>
      </c>
    </row>
    <row r="3117" spans="3:13">
      <c r="C3117" s="9">
        <v>5614600060</v>
      </c>
      <c r="D3117" s="3" t="s">
        <v>120</v>
      </c>
      <c r="E3117" s="3" t="s">
        <v>5211</v>
      </c>
      <c r="F3117" s="3" t="s">
        <v>5212</v>
      </c>
      <c r="H3117" s="3" t="s">
        <v>298</v>
      </c>
      <c r="J3117" s="3" t="s">
        <v>311</v>
      </c>
      <c r="K3117" s="3" t="s">
        <v>311</v>
      </c>
      <c r="L3117" s="3" t="s">
        <v>23</v>
      </c>
      <c r="M3117" s="3" t="s">
        <v>242</v>
      </c>
    </row>
    <row r="3118" spans="3:13">
      <c r="C3118" s="9">
        <v>5614401041</v>
      </c>
      <c r="D3118" s="3" t="s">
        <v>120</v>
      </c>
      <c r="E3118" s="3" t="s">
        <v>916</v>
      </c>
      <c r="F3118" s="3" t="s">
        <v>5213</v>
      </c>
      <c r="H3118" s="3" t="s">
        <v>874</v>
      </c>
      <c r="J3118" s="3" t="s">
        <v>311</v>
      </c>
      <c r="K3118" s="3" t="s">
        <v>311</v>
      </c>
      <c r="L3118" s="3" t="s">
        <v>23</v>
      </c>
      <c r="M3118" s="3" t="s">
        <v>5463</v>
      </c>
    </row>
    <row r="3119" spans="3:13">
      <c r="C3119" s="9">
        <v>5714401022</v>
      </c>
      <c r="D3119" s="3" t="s">
        <v>121</v>
      </c>
      <c r="E3119" s="3" t="s">
        <v>5214</v>
      </c>
      <c r="F3119" s="3" t="s">
        <v>5215</v>
      </c>
      <c r="H3119" s="3" t="s">
        <v>918</v>
      </c>
      <c r="J3119" s="3" t="s">
        <v>311</v>
      </c>
      <c r="K3119" s="3" t="s">
        <v>311</v>
      </c>
      <c r="L3119" s="3" t="s">
        <v>23</v>
      </c>
      <c r="M3119" s="3" t="s">
        <v>5463</v>
      </c>
    </row>
    <row r="3120" spans="3:13">
      <c r="C3120" s="9">
        <v>5714403998</v>
      </c>
      <c r="D3120" s="3" t="s">
        <v>120</v>
      </c>
      <c r="E3120" s="3" t="s">
        <v>812</v>
      </c>
      <c r="F3120" s="3" t="s">
        <v>5216</v>
      </c>
      <c r="H3120" s="3" t="s">
        <v>5461</v>
      </c>
      <c r="J3120" s="3" t="s">
        <v>5457</v>
      </c>
      <c r="K3120" s="3" t="s">
        <v>5457</v>
      </c>
      <c r="L3120" s="3" t="s">
        <v>23</v>
      </c>
      <c r="M3120" s="3" t="s">
        <v>5463</v>
      </c>
    </row>
    <row r="3121" spans="3:13">
      <c r="C3121" s="9">
        <v>5714600201</v>
      </c>
      <c r="D3121" s="3" t="s">
        <v>120</v>
      </c>
      <c r="E3121" s="3" t="s">
        <v>571</v>
      </c>
      <c r="F3121" s="3" t="s">
        <v>1155</v>
      </c>
      <c r="H3121" s="3" t="s">
        <v>302</v>
      </c>
      <c r="J3121" s="3" t="s">
        <v>311</v>
      </c>
      <c r="K3121" s="3" t="s">
        <v>311</v>
      </c>
      <c r="L3121" s="3" t="s">
        <v>23</v>
      </c>
      <c r="M3121" s="3" t="s">
        <v>242</v>
      </c>
    </row>
    <row r="3122" spans="3:13">
      <c r="C3122" s="9">
        <v>5714404368</v>
      </c>
      <c r="D3122" s="3" t="s">
        <v>120</v>
      </c>
      <c r="E3122" s="3" t="s">
        <v>507</v>
      </c>
      <c r="F3122" s="3" t="s">
        <v>4610</v>
      </c>
      <c r="H3122" s="3" t="s">
        <v>953</v>
      </c>
      <c r="J3122" s="3" t="s">
        <v>311</v>
      </c>
      <c r="K3122" s="3" t="s">
        <v>311</v>
      </c>
      <c r="L3122" s="3" t="s">
        <v>23</v>
      </c>
      <c r="M3122" s="3" t="s">
        <v>5463</v>
      </c>
    </row>
    <row r="3123" spans="3:13">
      <c r="C3123" s="9">
        <v>5714402346</v>
      </c>
      <c r="D3123" s="3" t="s">
        <v>120</v>
      </c>
      <c r="E3123" s="3" t="s">
        <v>5217</v>
      </c>
      <c r="F3123" s="3" t="s">
        <v>5218</v>
      </c>
      <c r="H3123" s="3" t="s">
        <v>890</v>
      </c>
      <c r="J3123" s="3" t="s">
        <v>311</v>
      </c>
      <c r="K3123" s="3" t="s">
        <v>311</v>
      </c>
      <c r="L3123" s="3" t="s">
        <v>23</v>
      </c>
      <c r="M3123" s="3" t="s">
        <v>5463</v>
      </c>
    </row>
    <row r="3124" spans="3:13">
      <c r="C3124" s="9">
        <v>5714400449</v>
      </c>
      <c r="D3124" s="3" t="s">
        <v>120</v>
      </c>
      <c r="E3124" s="3" t="s">
        <v>608</v>
      </c>
      <c r="F3124" s="3" t="s">
        <v>5219</v>
      </c>
      <c r="H3124" s="3" t="s">
        <v>874</v>
      </c>
      <c r="J3124" s="3" t="s">
        <v>311</v>
      </c>
      <c r="K3124" s="3" t="s">
        <v>311</v>
      </c>
      <c r="L3124" s="3" t="s">
        <v>23</v>
      </c>
      <c r="M3124" s="3" t="s">
        <v>5463</v>
      </c>
    </row>
    <row r="3125" spans="3:13">
      <c r="C3125" s="9">
        <v>5714403042</v>
      </c>
      <c r="D3125" s="3" t="s">
        <v>120</v>
      </c>
      <c r="E3125" s="3" t="s">
        <v>861</v>
      </c>
      <c r="F3125" s="3" t="s">
        <v>5220</v>
      </c>
      <c r="H3125" s="3" t="s">
        <v>941</v>
      </c>
      <c r="J3125" s="3" t="s">
        <v>311</v>
      </c>
      <c r="K3125" s="3" t="s">
        <v>311</v>
      </c>
      <c r="L3125" s="3" t="s">
        <v>23</v>
      </c>
      <c r="M3125" s="3" t="s">
        <v>5463</v>
      </c>
    </row>
    <row r="3126" spans="3:13">
      <c r="C3126" s="9">
        <v>5714402012</v>
      </c>
      <c r="D3126" s="3" t="s">
        <v>120</v>
      </c>
      <c r="E3126" s="3" t="s">
        <v>270</v>
      </c>
      <c r="F3126" s="3" t="s">
        <v>5221</v>
      </c>
      <c r="H3126" s="3" t="s">
        <v>941</v>
      </c>
      <c r="J3126" s="3" t="s">
        <v>311</v>
      </c>
      <c r="K3126" s="3" t="s">
        <v>311</v>
      </c>
      <c r="L3126" s="3" t="s">
        <v>23</v>
      </c>
      <c r="M3126" s="3" t="s">
        <v>5463</v>
      </c>
    </row>
    <row r="3127" spans="3:13">
      <c r="C3127" s="9">
        <v>5714401831</v>
      </c>
      <c r="D3127" s="3" t="s">
        <v>120</v>
      </c>
      <c r="E3127" s="3" t="s">
        <v>5222</v>
      </c>
      <c r="F3127" s="3" t="s">
        <v>5223</v>
      </c>
      <c r="H3127" s="3" t="s">
        <v>941</v>
      </c>
      <c r="J3127" s="3" t="s">
        <v>311</v>
      </c>
      <c r="K3127" s="3" t="s">
        <v>311</v>
      </c>
      <c r="L3127" s="3" t="s">
        <v>23</v>
      </c>
      <c r="M3127" s="3" t="s">
        <v>5463</v>
      </c>
    </row>
    <row r="3128" spans="3:13">
      <c r="C3128" s="9">
        <v>5714402971</v>
      </c>
      <c r="D3128" s="3" t="s">
        <v>120</v>
      </c>
      <c r="E3128" s="3" t="s">
        <v>360</v>
      </c>
      <c r="F3128" s="3" t="s">
        <v>5224</v>
      </c>
      <c r="H3128" s="3" t="s">
        <v>941</v>
      </c>
      <c r="J3128" s="3" t="s">
        <v>311</v>
      </c>
      <c r="K3128" s="3" t="s">
        <v>311</v>
      </c>
      <c r="L3128" s="3" t="s">
        <v>23</v>
      </c>
      <c r="M3128" s="3" t="s">
        <v>5463</v>
      </c>
    </row>
    <row r="3129" spans="3:13">
      <c r="C3129" s="9">
        <v>5714402834</v>
      </c>
      <c r="D3129" s="3" t="s">
        <v>120</v>
      </c>
      <c r="E3129" s="3" t="s">
        <v>600</v>
      </c>
      <c r="F3129" s="3" t="s">
        <v>5225</v>
      </c>
      <c r="H3129" s="3" t="s">
        <v>918</v>
      </c>
      <c r="J3129" s="3" t="s">
        <v>311</v>
      </c>
      <c r="K3129" s="3" t="s">
        <v>311</v>
      </c>
      <c r="L3129" s="3" t="s">
        <v>23</v>
      </c>
      <c r="M3129" s="3" t="s">
        <v>5463</v>
      </c>
    </row>
    <row r="3130" spans="3:13">
      <c r="C3130" s="9">
        <v>5714405637</v>
      </c>
      <c r="D3130" s="3" t="s">
        <v>121</v>
      </c>
      <c r="E3130" s="3" t="s">
        <v>702</v>
      </c>
      <c r="F3130" s="3" t="s">
        <v>1244</v>
      </c>
      <c r="H3130" s="3" t="s">
        <v>5461</v>
      </c>
      <c r="J3130" s="3" t="s">
        <v>5457</v>
      </c>
      <c r="K3130" s="3" t="s">
        <v>5457</v>
      </c>
      <c r="L3130" s="3" t="s">
        <v>23</v>
      </c>
      <c r="M3130" s="3" t="s">
        <v>5463</v>
      </c>
    </row>
    <row r="3131" spans="3:13">
      <c r="C3131" s="9">
        <v>5414402802</v>
      </c>
      <c r="D3131" s="3" t="s">
        <v>120</v>
      </c>
      <c r="E3131" s="3" t="s">
        <v>5226</v>
      </c>
      <c r="F3131" s="3" t="s">
        <v>5227</v>
      </c>
      <c r="H3131" s="3" t="s">
        <v>963</v>
      </c>
      <c r="J3131" s="3" t="s">
        <v>311</v>
      </c>
      <c r="K3131" s="3" t="s">
        <v>311</v>
      </c>
      <c r="L3131" s="3" t="s">
        <v>23</v>
      </c>
      <c r="M3131" s="3" t="s">
        <v>5463</v>
      </c>
    </row>
    <row r="3132" spans="3:13">
      <c r="C3132" s="9">
        <v>5714402193</v>
      </c>
      <c r="D3132" s="3" t="s">
        <v>120</v>
      </c>
      <c r="E3132" s="3" t="s">
        <v>2387</v>
      </c>
      <c r="F3132" s="3" t="s">
        <v>5228</v>
      </c>
      <c r="H3132" s="3" t="s">
        <v>913</v>
      </c>
      <c r="J3132" s="3" t="s">
        <v>311</v>
      </c>
      <c r="K3132" s="3" t="s">
        <v>311</v>
      </c>
      <c r="L3132" s="3" t="s">
        <v>23</v>
      </c>
      <c r="M3132" s="3" t="s">
        <v>5463</v>
      </c>
    </row>
    <row r="3133" spans="3:13">
      <c r="C3133" s="9">
        <v>5414401106</v>
      </c>
      <c r="D3133" s="3" t="s">
        <v>120</v>
      </c>
      <c r="E3133" s="3" t="s">
        <v>5229</v>
      </c>
      <c r="F3133" s="3" t="s">
        <v>932</v>
      </c>
      <c r="H3133" s="3" t="s">
        <v>953</v>
      </c>
      <c r="J3133" s="3" t="s">
        <v>311</v>
      </c>
      <c r="K3133" s="3" t="s">
        <v>311</v>
      </c>
      <c r="L3133" s="3" t="s">
        <v>23</v>
      </c>
      <c r="M3133" s="3" t="s">
        <v>5463</v>
      </c>
    </row>
    <row r="3134" spans="3:13">
      <c r="C3134" s="9">
        <v>5414401733</v>
      </c>
      <c r="D3134" s="3" t="s">
        <v>120</v>
      </c>
      <c r="E3134" s="3" t="s">
        <v>5230</v>
      </c>
      <c r="F3134" s="3" t="s">
        <v>5231</v>
      </c>
      <c r="H3134" s="3" t="s">
        <v>940</v>
      </c>
      <c r="J3134" s="3" t="s">
        <v>311</v>
      </c>
      <c r="K3134" s="3" t="s">
        <v>311</v>
      </c>
      <c r="L3134" s="3" t="s">
        <v>23</v>
      </c>
      <c r="M3134" s="3" t="s">
        <v>5463</v>
      </c>
    </row>
    <row r="3135" spans="3:13">
      <c r="C3135" s="9">
        <v>5714403163</v>
      </c>
      <c r="D3135" s="3" t="s">
        <v>120</v>
      </c>
      <c r="E3135" s="3" t="s">
        <v>279</v>
      </c>
      <c r="F3135" s="3" t="s">
        <v>5232</v>
      </c>
      <c r="H3135" s="3" t="s">
        <v>890</v>
      </c>
      <c r="J3135" s="3" t="s">
        <v>311</v>
      </c>
      <c r="K3135" s="3" t="s">
        <v>311</v>
      </c>
      <c r="L3135" s="3" t="s">
        <v>23</v>
      </c>
      <c r="M3135" s="3" t="s">
        <v>5463</v>
      </c>
    </row>
    <row r="3136" spans="3:13">
      <c r="C3136" s="9">
        <v>5714401549</v>
      </c>
      <c r="D3136" s="3" t="s">
        <v>120</v>
      </c>
      <c r="E3136" s="3" t="s">
        <v>5233</v>
      </c>
      <c r="F3136" s="3" t="s">
        <v>5234</v>
      </c>
      <c r="H3136" s="3" t="s">
        <v>918</v>
      </c>
      <c r="J3136" s="3" t="s">
        <v>311</v>
      </c>
      <c r="K3136" s="3" t="s">
        <v>311</v>
      </c>
      <c r="L3136" s="3" t="s">
        <v>23</v>
      </c>
      <c r="M3136" s="3" t="s">
        <v>5463</v>
      </c>
    </row>
    <row r="3137" spans="3:13">
      <c r="C3137" s="9">
        <v>5714401798</v>
      </c>
      <c r="D3137" s="3" t="s">
        <v>120</v>
      </c>
      <c r="E3137" s="3" t="s">
        <v>5235</v>
      </c>
      <c r="F3137" s="3" t="s">
        <v>5236</v>
      </c>
      <c r="H3137" s="3" t="s">
        <v>941</v>
      </c>
      <c r="J3137" s="3" t="s">
        <v>311</v>
      </c>
      <c r="K3137" s="3" t="s">
        <v>311</v>
      </c>
      <c r="L3137" s="3" t="s">
        <v>23</v>
      </c>
      <c r="M3137" s="3" t="s">
        <v>5463</v>
      </c>
    </row>
    <row r="3138" spans="3:13">
      <c r="C3138" s="9">
        <v>5714402850</v>
      </c>
      <c r="D3138" s="3" t="s">
        <v>120</v>
      </c>
      <c r="E3138" s="3" t="s">
        <v>5237</v>
      </c>
      <c r="F3138" s="3" t="s">
        <v>5238</v>
      </c>
      <c r="H3138" s="3" t="s">
        <v>918</v>
      </c>
      <c r="J3138" s="3" t="s">
        <v>311</v>
      </c>
      <c r="K3138" s="3" t="s">
        <v>311</v>
      </c>
      <c r="L3138" s="3" t="s">
        <v>23</v>
      </c>
      <c r="M3138" s="3" t="s">
        <v>5463</v>
      </c>
    </row>
    <row r="3139" spans="3:13">
      <c r="C3139" s="9">
        <v>5714402168</v>
      </c>
      <c r="D3139" s="3" t="s">
        <v>120</v>
      </c>
      <c r="E3139" s="3" t="s">
        <v>135</v>
      </c>
      <c r="F3139" s="3" t="s">
        <v>5239</v>
      </c>
      <c r="H3139" s="3" t="s">
        <v>941</v>
      </c>
      <c r="J3139" s="3" t="s">
        <v>311</v>
      </c>
      <c r="K3139" s="3" t="s">
        <v>311</v>
      </c>
      <c r="L3139" s="3" t="s">
        <v>23</v>
      </c>
      <c r="M3139" s="3" t="s">
        <v>5463</v>
      </c>
    </row>
    <row r="3140" spans="3:13">
      <c r="C3140" s="9">
        <v>5714403761</v>
      </c>
      <c r="D3140" s="3" t="s">
        <v>120</v>
      </c>
      <c r="E3140" s="3" t="s">
        <v>1088</v>
      </c>
      <c r="F3140" s="3" t="s">
        <v>2992</v>
      </c>
      <c r="H3140" s="3" t="s">
        <v>890</v>
      </c>
      <c r="J3140" s="3" t="s">
        <v>311</v>
      </c>
      <c r="K3140" s="3" t="s">
        <v>311</v>
      </c>
      <c r="L3140" s="3" t="s">
        <v>23</v>
      </c>
      <c r="M3140" s="3" t="s">
        <v>5463</v>
      </c>
    </row>
    <row r="3141" spans="3:13">
      <c r="C3141" s="9">
        <v>5714404577</v>
      </c>
      <c r="D3141" s="3" t="s">
        <v>120</v>
      </c>
      <c r="E3141" s="3" t="s">
        <v>586</v>
      </c>
      <c r="F3141" s="3" t="s">
        <v>5240</v>
      </c>
      <c r="H3141" s="3" t="s">
        <v>918</v>
      </c>
      <c r="J3141" s="3" t="s">
        <v>311</v>
      </c>
      <c r="K3141" s="3" t="s">
        <v>311</v>
      </c>
      <c r="L3141" s="3" t="s">
        <v>23</v>
      </c>
      <c r="M3141" s="3" t="s">
        <v>5463</v>
      </c>
    </row>
    <row r="3142" spans="3:13">
      <c r="C3142" s="9">
        <v>5714400397</v>
      </c>
      <c r="D3142" s="3" t="s">
        <v>120</v>
      </c>
      <c r="E3142" s="3" t="s">
        <v>412</v>
      </c>
      <c r="F3142" s="3" t="s">
        <v>5241</v>
      </c>
      <c r="H3142" s="3" t="s">
        <v>874</v>
      </c>
      <c r="J3142" s="3" t="s">
        <v>311</v>
      </c>
      <c r="K3142" s="3" t="s">
        <v>311</v>
      </c>
      <c r="L3142" s="3" t="s">
        <v>23</v>
      </c>
      <c r="M3142" s="3" t="s">
        <v>5463</v>
      </c>
    </row>
    <row r="3143" spans="3:13">
      <c r="C3143" s="9">
        <v>5714404276</v>
      </c>
      <c r="D3143" s="3" t="s">
        <v>120</v>
      </c>
      <c r="E3143" s="3" t="s">
        <v>591</v>
      </c>
      <c r="F3143" s="3" t="s">
        <v>5242</v>
      </c>
      <c r="H3143" s="3" t="s">
        <v>874</v>
      </c>
      <c r="J3143" s="3" t="s">
        <v>311</v>
      </c>
      <c r="K3143" s="3" t="s">
        <v>311</v>
      </c>
      <c r="L3143" s="3" t="s">
        <v>23</v>
      </c>
      <c r="M3143" s="3" t="s">
        <v>5463</v>
      </c>
    </row>
    <row r="3144" spans="3:13">
      <c r="C3144" s="9">
        <v>5714400502</v>
      </c>
      <c r="D3144" s="3" t="s">
        <v>120</v>
      </c>
      <c r="E3144" s="3" t="s">
        <v>5243</v>
      </c>
      <c r="F3144" s="3" t="s">
        <v>5244</v>
      </c>
      <c r="H3144" s="3" t="s">
        <v>874</v>
      </c>
      <c r="J3144" s="3" t="s">
        <v>311</v>
      </c>
      <c r="K3144" s="3" t="s">
        <v>311</v>
      </c>
      <c r="L3144" s="3" t="s">
        <v>23</v>
      </c>
      <c r="M3144" s="3" t="s">
        <v>5463</v>
      </c>
    </row>
    <row r="3145" spans="3:13">
      <c r="C3145" s="9">
        <v>5714400270</v>
      </c>
      <c r="D3145" s="3" t="s">
        <v>120</v>
      </c>
      <c r="E3145" s="3" t="s">
        <v>591</v>
      </c>
      <c r="F3145" s="3" t="s">
        <v>5245</v>
      </c>
      <c r="H3145" s="3" t="s">
        <v>963</v>
      </c>
      <c r="J3145" s="3" t="s">
        <v>311</v>
      </c>
      <c r="K3145" s="3" t="s">
        <v>311</v>
      </c>
      <c r="L3145" s="3" t="s">
        <v>23</v>
      </c>
      <c r="M3145" s="3" t="s">
        <v>5463</v>
      </c>
    </row>
    <row r="3146" spans="3:13">
      <c r="C3146" s="9">
        <v>5714404898</v>
      </c>
      <c r="D3146" s="3" t="s">
        <v>120</v>
      </c>
      <c r="E3146" s="3" t="s">
        <v>5246</v>
      </c>
      <c r="F3146" s="3" t="s">
        <v>5247</v>
      </c>
      <c r="H3146" s="3" t="s">
        <v>941</v>
      </c>
      <c r="J3146" s="3" t="s">
        <v>311</v>
      </c>
      <c r="K3146" s="3" t="s">
        <v>311</v>
      </c>
      <c r="L3146" s="3" t="s">
        <v>23</v>
      </c>
      <c r="M3146" s="3" t="s">
        <v>5463</v>
      </c>
    </row>
    <row r="3147" spans="3:13">
      <c r="C3147" s="9">
        <v>5714401064</v>
      </c>
      <c r="D3147" s="3" t="s">
        <v>120</v>
      </c>
      <c r="E3147" s="3" t="s">
        <v>129</v>
      </c>
      <c r="F3147" s="3" t="s">
        <v>4550</v>
      </c>
      <c r="H3147" s="3" t="s">
        <v>918</v>
      </c>
      <c r="J3147" s="3" t="s">
        <v>311</v>
      </c>
      <c r="K3147" s="3" t="s">
        <v>311</v>
      </c>
      <c r="L3147" s="3" t="s">
        <v>23</v>
      </c>
      <c r="M3147" s="3" t="s">
        <v>5463</v>
      </c>
    </row>
    <row r="3148" spans="3:13">
      <c r="C3148" s="9">
        <v>5714403530</v>
      </c>
      <c r="D3148" s="3" t="s">
        <v>120</v>
      </c>
      <c r="E3148" s="3" t="s">
        <v>257</v>
      </c>
      <c r="F3148" s="3" t="s">
        <v>5248</v>
      </c>
      <c r="H3148" s="3" t="s">
        <v>953</v>
      </c>
      <c r="J3148" s="3" t="s">
        <v>311</v>
      </c>
      <c r="K3148" s="3" t="s">
        <v>311</v>
      </c>
      <c r="L3148" s="3" t="s">
        <v>23</v>
      </c>
      <c r="M3148" s="3" t="s">
        <v>5463</v>
      </c>
    </row>
    <row r="3149" spans="3:13">
      <c r="C3149" s="9">
        <v>5714401138</v>
      </c>
      <c r="D3149" s="3" t="s">
        <v>120</v>
      </c>
      <c r="E3149" s="3" t="s">
        <v>495</v>
      </c>
      <c r="F3149" s="3" t="s">
        <v>5249</v>
      </c>
      <c r="H3149" s="3" t="s">
        <v>918</v>
      </c>
      <c r="J3149" s="3" t="s">
        <v>311</v>
      </c>
      <c r="K3149" s="3" t="s">
        <v>311</v>
      </c>
      <c r="L3149" s="3" t="s">
        <v>23</v>
      </c>
      <c r="M3149" s="3" t="s">
        <v>5463</v>
      </c>
    </row>
    <row r="3150" spans="3:13">
      <c r="C3150" s="9">
        <v>5714400247</v>
      </c>
      <c r="D3150" s="3" t="s">
        <v>121</v>
      </c>
      <c r="E3150" s="3" t="s">
        <v>343</v>
      </c>
      <c r="F3150" s="3" t="s">
        <v>735</v>
      </c>
      <c r="H3150" s="3" t="s">
        <v>963</v>
      </c>
      <c r="J3150" s="3" t="s">
        <v>311</v>
      </c>
      <c r="K3150" s="3" t="s">
        <v>311</v>
      </c>
      <c r="L3150" s="3" t="s">
        <v>23</v>
      </c>
      <c r="M3150" s="3" t="s">
        <v>5463</v>
      </c>
    </row>
    <row r="3151" spans="3:13">
      <c r="C3151" s="9">
        <v>5714400469</v>
      </c>
      <c r="D3151" s="3" t="s">
        <v>120</v>
      </c>
      <c r="E3151" s="3" t="s">
        <v>1062</v>
      </c>
      <c r="F3151" s="3" t="s">
        <v>5250</v>
      </c>
      <c r="H3151" s="3" t="s">
        <v>874</v>
      </c>
      <c r="J3151" s="3" t="s">
        <v>311</v>
      </c>
      <c r="K3151" s="3" t="s">
        <v>311</v>
      </c>
      <c r="L3151" s="3" t="s">
        <v>23</v>
      </c>
      <c r="M3151" s="3" t="s">
        <v>5463</v>
      </c>
    </row>
    <row r="3152" spans="3:13">
      <c r="C3152" s="9">
        <v>5714401945</v>
      </c>
      <c r="D3152" s="3" t="s">
        <v>120</v>
      </c>
      <c r="E3152" s="3" t="s">
        <v>1029</v>
      </c>
      <c r="F3152" s="3" t="s">
        <v>5251</v>
      </c>
      <c r="H3152" s="3" t="s">
        <v>941</v>
      </c>
      <c r="J3152" s="3" t="s">
        <v>311</v>
      </c>
      <c r="K3152" s="3" t="s">
        <v>311</v>
      </c>
      <c r="L3152" s="3" t="s">
        <v>23</v>
      </c>
      <c r="M3152" s="3" t="s">
        <v>5463</v>
      </c>
    </row>
    <row r="3153" spans="3:13">
      <c r="C3153" s="9">
        <v>5714402030</v>
      </c>
      <c r="D3153" s="3" t="s">
        <v>120</v>
      </c>
      <c r="E3153" s="3" t="s">
        <v>2176</v>
      </c>
      <c r="F3153" s="3" t="s">
        <v>5252</v>
      </c>
      <c r="H3153" s="3" t="s">
        <v>941</v>
      </c>
      <c r="J3153" s="3" t="s">
        <v>311</v>
      </c>
      <c r="K3153" s="3" t="s">
        <v>311</v>
      </c>
      <c r="L3153" s="3" t="s">
        <v>23</v>
      </c>
      <c r="M3153" s="3" t="s">
        <v>5463</v>
      </c>
    </row>
    <row r="3154" spans="3:13">
      <c r="C3154" s="9">
        <v>5714402157</v>
      </c>
      <c r="D3154" s="3" t="s">
        <v>120</v>
      </c>
      <c r="E3154" s="3" t="s">
        <v>216</v>
      </c>
      <c r="F3154" s="3" t="s">
        <v>1207</v>
      </c>
      <c r="H3154" s="3" t="s">
        <v>941</v>
      </c>
      <c r="J3154" s="3" t="s">
        <v>311</v>
      </c>
      <c r="K3154" s="3" t="s">
        <v>311</v>
      </c>
      <c r="L3154" s="3" t="s">
        <v>23</v>
      </c>
      <c r="M3154" s="3" t="s">
        <v>5463</v>
      </c>
    </row>
    <row r="3155" spans="3:13">
      <c r="C3155" s="9">
        <v>5714405194</v>
      </c>
      <c r="D3155" s="3" t="s">
        <v>120</v>
      </c>
      <c r="E3155" s="3" t="s">
        <v>5253</v>
      </c>
      <c r="F3155" s="3" t="s">
        <v>5254</v>
      </c>
      <c r="H3155" s="3" t="s">
        <v>890</v>
      </c>
      <c r="J3155" s="3" t="s">
        <v>311</v>
      </c>
      <c r="K3155" s="3" t="s">
        <v>311</v>
      </c>
      <c r="L3155" s="3" t="s">
        <v>23</v>
      </c>
      <c r="M3155" s="3" t="s">
        <v>5463</v>
      </c>
    </row>
    <row r="3156" spans="3:13">
      <c r="C3156" s="9">
        <v>5714401495</v>
      </c>
      <c r="D3156" s="3" t="s">
        <v>120</v>
      </c>
      <c r="E3156" s="3" t="s">
        <v>911</v>
      </c>
      <c r="F3156" s="3" t="s">
        <v>3581</v>
      </c>
      <c r="H3156" s="3" t="s">
        <v>918</v>
      </c>
      <c r="J3156" s="3" t="s">
        <v>311</v>
      </c>
      <c r="K3156" s="3" t="s">
        <v>311</v>
      </c>
      <c r="L3156" s="3" t="s">
        <v>23</v>
      </c>
      <c r="M3156" s="3" t="s">
        <v>5463</v>
      </c>
    </row>
    <row r="3157" spans="3:13">
      <c r="C3157" s="9">
        <v>5714402443</v>
      </c>
      <c r="D3157" s="3" t="s">
        <v>120</v>
      </c>
      <c r="E3157" s="3" t="s">
        <v>2126</v>
      </c>
      <c r="F3157" s="3" t="s">
        <v>561</v>
      </c>
      <c r="H3157" s="3" t="s">
        <v>906</v>
      </c>
      <c r="J3157" s="3" t="s">
        <v>311</v>
      </c>
      <c r="K3157" s="3" t="s">
        <v>311</v>
      </c>
      <c r="L3157" s="3" t="s">
        <v>23</v>
      </c>
      <c r="M3157" s="3" t="s">
        <v>5463</v>
      </c>
    </row>
    <row r="3158" spans="3:13">
      <c r="C3158" s="9">
        <v>5714402542</v>
      </c>
      <c r="D3158" s="3" t="s">
        <v>120</v>
      </c>
      <c r="E3158" s="3" t="s">
        <v>5147</v>
      </c>
      <c r="F3158" s="3" t="s">
        <v>5255</v>
      </c>
      <c r="H3158" s="3" t="s">
        <v>906</v>
      </c>
      <c r="J3158" s="3" t="s">
        <v>311</v>
      </c>
      <c r="K3158" s="3" t="s">
        <v>311</v>
      </c>
      <c r="L3158" s="3" t="s">
        <v>23</v>
      </c>
      <c r="M3158" s="3" t="s">
        <v>5463</v>
      </c>
    </row>
    <row r="3159" spans="3:13">
      <c r="C3159" s="9">
        <v>5714400472</v>
      </c>
      <c r="D3159" s="3" t="s">
        <v>120</v>
      </c>
      <c r="E3159" s="3" t="s">
        <v>614</v>
      </c>
      <c r="F3159" s="3" t="s">
        <v>5256</v>
      </c>
      <c r="H3159" s="3" t="s">
        <v>874</v>
      </c>
      <c r="J3159" s="3" t="s">
        <v>311</v>
      </c>
      <c r="K3159" s="3" t="s">
        <v>311</v>
      </c>
      <c r="L3159" s="3" t="s">
        <v>23</v>
      </c>
      <c r="M3159" s="3" t="s">
        <v>5463</v>
      </c>
    </row>
    <row r="3160" spans="3:13">
      <c r="C3160" s="9">
        <v>5714405262</v>
      </c>
      <c r="D3160" s="3" t="s">
        <v>120</v>
      </c>
      <c r="E3160" s="3" t="s">
        <v>5257</v>
      </c>
      <c r="F3160" s="3" t="s">
        <v>5258</v>
      </c>
      <c r="H3160" s="3" t="s">
        <v>906</v>
      </c>
      <c r="J3160" s="3" t="s">
        <v>311</v>
      </c>
      <c r="K3160" s="3" t="s">
        <v>311</v>
      </c>
      <c r="L3160" s="3" t="s">
        <v>23</v>
      </c>
      <c r="M3160" s="3" t="s">
        <v>5463</v>
      </c>
    </row>
    <row r="3161" spans="3:13">
      <c r="C3161" s="9">
        <v>5714402739</v>
      </c>
      <c r="D3161" s="3" t="s">
        <v>120</v>
      </c>
      <c r="E3161" s="3" t="s">
        <v>348</v>
      </c>
      <c r="F3161" s="3" t="s">
        <v>5259</v>
      </c>
      <c r="H3161" s="3" t="s">
        <v>953</v>
      </c>
      <c r="J3161" s="3" t="s">
        <v>311</v>
      </c>
      <c r="K3161" s="3" t="s">
        <v>311</v>
      </c>
      <c r="L3161" s="3" t="s">
        <v>23</v>
      </c>
      <c r="M3161" s="3" t="s">
        <v>5463</v>
      </c>
    </row>
    <row r="3162" spans="3:13">
      <c r="C3162" s="9">
        <v>5714402816</v>
      </c>
      <c r="D3162" s="3" t="s">
        <v>120</v>
      </c>
      <c r="E3162" s="3" t="s">
        <v>883</v>
      </c>
      <c r="F3162" s="3" t="s">
        <v>5260</v>
      </c>
      <c r="H3162" s="3" t="s">
        <v>961</v>
      </c>
      <c r="J3162" s="3" t="s">
        <v>311</v>
      </c>
      <c r="K3162" s="3" t="s">
        <v>311</v>
      </c>
      <c r="L3162" s="3" t="s">
        <v>23</v>
      </c>
      <c r="M3162" s="3" t="s">
        <v>5463</v>
      </c>
    </row>
    <row r="3163" spans="3:13">
      <c r="C3163" s="9">
        <v>5714405301</v>
      </c>
      <c r="D3163" s="3" t="s">
        <v>120</v>
      </c>
      <c r="E3163" s="3" t="s">
        <v>957</v>
      </c>
      <c r="F3163" s="3" t="s">
        <v>5261</v>
      </c>
      <c r="H3163" s="3" t="s">
        <v>874</v>
      </c>
      <c r="J3163" s="3" t="s">
        <v>311</v>
      </c>
      <c r="K3163" s="3" t="s">
        <v>311</v>
      </c>
      <c r="L3163" s="3" t="s">
        <v>23</v>
      </c>
      <c r="M3163" s="3" t="s">
        <v>5463</v>
      </c>
    </row>
    <row r="3164" spans="3:13">
      <c r="C3164" s="9">
        <v>5714402902</v>
      </c>
      <c r="D3164" s="3" t="s">
        <v>120</v>
      </c>
      <c r="E3164" s="3" t="s">
        <v>135</v>
      </c>
      <c r="F3164" s="3" t="s">
        <v>5262</v>
      </c>
      <c r="H3164" s="3" t="s">
        <v>918</v>
      </c>
      <c r="J3164" s="3" t="s">
        <v>311</v>
      </c>
      <c r="K3164" s="3" t="s">
        <v>311</v>
      </c>
      <c r="L3164" s="3" t="s">
        <v>23</v>
      </c>
      <c r="M3164" s="3" t="s">
        <v>5463</v>
      </c>
    </row>
    <row r="3165" spans="3:13">
      <c r="C3165" s="9">
        <v>5714403176</v>
      </c>
      <c r="D3165" s="3" t="s">
        <v>120</v>
      </c>
      <c r="E3165" s="3" t="s">
        <v>5263</v>
      </c>
      <c r="F3165" s="3" t="s">
        <v>5264</v>
      </c>
      <c r="H3165" s="3" t="s">
        <v>906</v>
      </c>
      <c r="J3165" s="3" t="s">
        <v>311</v>
      </c>
      <c r="K3165" s="3" t="s">
        <v>311</v>
      </c>
      <c r="L3165" s="3" t="s">
        <v>23</v>
      </c>
      <c r="M3165" s="3" t="s">
        <v>5463</v>
      </c>
    </row>
    <row r="3166" spans="3:13">
      <c r="C3166" s="9">
        <v>5714405499</v>
      </c>
      <c r="D3166" s="3" t="s">
        <v>120</v>
      </c>
      <c r="E3166" s="3" t="s">
        <v>125</v>
      </c>
      <c r="F3166" s="3" t="s">
        <v>5265</v>
      </c>
      <c r="H3166" s="3" t="s">
        <v>941</v>
      </c>
      <c r="J3166" s="3" t="s">
        <v>311</v>
      </c>
      <c r="K3166" s="3" t="s">
        <v>311</v>
      </c>
      <c r="L3166" s="3" t="s">
        <v>23</v>
      </c>
      <c r="M3166" s="3" t="s">
        <v>5463</v>
      </c>
    </row>
    <row r="3167" spans="3:13">
      <c r="C3167" s="9">
        <v>5714401572</v>
      </c>
      <c r="D3167" s="3" t="s">
        <v>120</v>
      </c>
      <c r="E3167" s="3" t="s">
        <v>1182</v>
      </c>
      <c r="F3167" s="3" t="s">
        <v>345</v>
      </c>
      <c r="H3167" s="3" t="s">
        <v>918</v>
      </c>
      <c r="J3167" s="3" t="s">
        <v>311</v>
      </c>
      <c r="K3167" s="3" t="s">
        <v>311</v>
      </c>
      <c r="L3167" s="3" t="s">
        <v>23</v>
      </c>
      <c r="M3167" s="3" t="s">
        <v>5463</v>
      </c>
    </row>
    <row r="3168" spans="3:13">
      <c r="C3168" s="9">
        <v>5714401660</v>
      </c>
      <c r="D3168" s="3" t="s">
        <v>120</v>
      </c>
      <c r="E3168" s="3" t="s">
        <v>2339</v>
      </c>
      <c r="F3168" s="3" t="s">
        <v>5266</v>
      </c>
      <c r="H3168" s="3" t="s">
        <v>918</v>
      </c>
      <c r="J3168" s="3" t="s">
        <v>311</v>
      </c>
      <c r="K3168" s="3" t="s">
        <v>311</v>
      </c>
      <c r="L3168" s="3" t="s">
        <v>23</v>
      </c>
      <c r="M3168" s="3" t="s">
        <v>5463</v>
      </c>
    </row>
    <row r="3169" spans="3:13">
      <c r="C3169" s="9">
        <v>5714400119</v>
      </c>
      <c r="D3169" s="3" t="s">
        <v>120</v>
      </c>
      <c r="E3169" s="3" t="s">
        <v>876</v>
      </c>
      <c r="F3169" s="3" t="s">
        <v>5267</v>
      </c>
      <c r="H3169" s="3" t="s">
        <v>963</v>
      </c>
      <c r="J3169" s="3" t="s">
        <v>311</v>
      </c>
      <c r="K3169" s="3" t="s">
        <v>311</v>
      </c>
      <c r="L3169" s="3" t="s">
        <v>23</v>
      </c>
      <c r="M3169" s="3" t="s">
        <v>5463</v>
      </c>
    </row>
    <row r="3170" spans="3:13">
      <c r="C3170" s="9">
        <v>5714401721</v>
      </c>
      <c r="D3170" s="3" t="s">
        <v>120</v>
      </c>
      <c r="E3170" s="3" t="s">
        <v>140</v>
      </c>
      <c r="F3170" s="3" t="s">
        <v>5268</v>
      </c>
      <c r="H3170" s="3" t="s">
        <v>941</v>
      </c>
      <c r="J3170" s="3" t="s">
        <v>311</v>
      </c>
      <c r="K3170" s="3" t="s">
        <v>311</v>
      </c>
      <c r="L3170" s="3" t="s">
        <v>23</v>
      </c>
      <c r="M3170" s="3" t="s">
        <v>5463</v>
      </c>
    </row>
    <row r="3171" spans="3:13">
      <c r="C3171" s="9">
        <v>5714401857</v>
      </c>
      <c r="D3171" s="3" t="s">
        <v>121</v>
      </c>
      <c r="E3171" s="3" t="s">
        <v>5269</v>
      </c>
      <c r="F3171" s="3" t="s">
        <v>5270</v>
      </c>
      <c r="H3171" s="3" t="s">
        <v>941</v>
      </c>
      <c r="J3171" s="3" t="s">
        <v>311</v>
      </c>
      <c r="K3171" s="3" t="s">
        <v>311</v>
      </c>
      <c r="L3171" s="3" t="s">
        <v>23</v>
      </c>
      <c r="M3171" s="3" t="s">
        <v>5463</v>
      </c>
    </row>
    <row r="3172" spans="3:13">
      <c r="C3172" s="9">
        <v>5714400649</v>
      </c>
      <c r="D3172" s="3" t="s">
        <v>120</v>
      </c>
      <c r="E3172" s="3" t="s">
        <v>5271</v>
      </c>
      <c r="F3172" s="3" t="s">
        <v>5272</v>
      </c>
      <c r="H3172" s="3" t="s">
        <v>953</v>
      </c>
      <c r="J3172" s="3" t="s">
        <v>311</v>
      </c>
      <c r="K3172" s="3" t="s">
        <v>311</v>
      </c>
      <c r="L3172" s="3" t="s">
        <v>23</v>
      </c>
      <c r="M3172" s="3" t="s">
        <v>5463</v>
      </c>
    </row>
    <row r="3173" spans="3:13">
      <c r="C3173" s="9">
        <v>5714400780</v>
      </c>
      <c r="D3173" s="3" t="s">
        <v>120</v>
      </c>
      <c r="E3173" s="3" t="s">
        <v>757</v>
      </c>
      <c r="F3173" s="3" t="s">
        <v>5273</v>
      </c>
      <c r="H3173" s="3" t="s">
        <v>961</v>
      </c>
      <c r="J3173" s="3" t="s">
        <v>311</v>
      </c>
      <c r="K3173" s="3" t="s">
        <v>311</v>
      </c>
      <c r="L3173" s="3" t="s">
        <v>23</v>
      </c>
      <c r="M3173" s="3" t="s">
        <v>5463</v>
      </c>
    </row>
    <row r="3174" spans="3:13">
      <c r="C3174" s="9">
        <v>5714403525</v>
      </c>
      <c r="D3174" s="3" t="s">
        <v>120</v>
      </c>
      <c r="E3174" s="3" t="s">
        <v>459</v>
      </c>
      <c r="F3174" s="3" t="s">
        <v>986</v>
      </c>
      <c r="H3174" s="3" t="s">
        <v>953</v>
      </c>
      <c r="J3174" s="3" t="s">
        <v>311</v>
      </c>
      <c r="K3174" s="3" t="s">
        <v>311</v>
      </c>
      <c r="L3174" s="3" t="s">
        <v>23</v>
      </c>
      <c r="M3174" s="3" t="s">
        <v>5463</v>
      </c>
    </row>
    <row r="3175" spans="3:13">
      <c r="C3175" s="9">
        <v>5714403626</v>
      </c>
      <c r="D3175" s="3" t="s">
        <v>120</v>
      </c>
      <c r="E3175" s="3" t="s">
        <v>812</v>
      </c>
      <c r="F3175" s="3" t="s">
        <v>5274</v>
      </c>
      <c r="H3175" s="3" t="s">
        <v>953</v>
      </c>
      <c r="J3175" s="3" t="s">
        <v>311</v>
      </c>
      <c r="K3175" s="3" t="s">
        <v>311</v>
      </c>
      <c r="L3175" s="3" t="s">
        <v>23</v>
      </c>
      <c r="M3175" s="3" t="s">
        <v>5463</v>
      </c>
    </row>
    <row r="3176" spans="3:13">
      <c r="C3176" s="9">
        <v>5714403729</v>
      </c>
      <c r="D3176" s="3" t="s">
        <v>120</v>
      </c>
      <c r="E3176" s="3" t="s">
        <v>5275</v>
      </c>
      <c r="F3176" s="3" t="s">
        <v>5276</v>
      </c>
      <c r="H3176" s="3" t="s">
        <v>961</v>
      </c>
      <c r="J3176" s="3" t="s">
        <v>311</v>
      </c>
      <c r="K3176" s="3" t="s">
        <v>311</v>
      </c>
      <c r="L3176" s="3" t="s">
        <v>23</v>
      </c>
      <c r="M3176" s="3" t="s">
        <v>5463</v>
      </c>
    </row>
    <row r="3177" spans="3:13">
      <c r="C3177" s="9">
        <v>5714403811</v>
      </c>
      <c r="D3177" s="3" t="s">
        <v>120</v>
      </c>
      <c r="E3177" s="3" t="s">
        <v>689</v>
      </c>
      <c r="F3177" s="3" t="s">
        <v>5277</v>
      </c>
      <c r="H3177" s="3" t="s">
        <v>890</v>
      </c>
      <c r="J3177" s="3" t="s">
        <v>311</v>
      </c>
      <c r="K3177" s="3" t="s">
        <v>311</v>
      </c>
      <c r="L3177" s="3" t="s">
        <v>23</v>
      </c>
      <c r="M3177" s="3" t="s">
        <v>5463</v>
      </c>
    </row>
    <row r="3178" spans="3:13">
      <c r="C3178" s="9">
        <v>5714403921</v>
      </c>
      <c r="D3178" s="3" t="s">
        <v>120</v>
      </c>
      <c r="E3178" s="3" t="s">
        <v>2560</v>
      </c>
      <c r="F3178" s="3" t="s">
        <v>5278</v>
      </c>
      <c r="H3178" s="3" t="s">
        <v>906</v>
      </c>
      <c r="J3178" s="3" t="s">
        <v>311</v>
      </c>
      <c r="K3178" s="3" t="s">
        <v>311</v>
      </c>
      <c r="L3178" s="3" t="s">
        <v>23</v>
      </c>
      <c r="M3178" s="3" t="s">
        <v>5463</v>
      </c>
    </row>
    <row r="3179" spans="3:13">
      <c r="C3179" s="9">
        <v>5714404188</v>
      </c>
      <c r="D3179" s="3" t="s">
        <v>120</v>
      </c>
      <c r="E3179" s="3" t="s">
        <v>5279</v>
      </c>
      <c r="F3179" s="3" t="s">
        <v>5280</v>
      </c>
      <c r="H3179" s="3" t="s">
        <v>963</v>
      </c>
      <c r="J3179" s="3" t="s">
        <v>311</v>
      </c>
      <c r="K3179" s="3" t="s">
        <v>311</v>
      </c>
      <c r="L3179" s="3" t="s">
        <v>23</v>
      </c>
      <c r="M3179" s="3" t="s">
        <v>5463</v>
      </c>
    </row>
    <row r="3180" spans="3:13">
      <c r="C3180" s="9">
        <v>5714400892</v>
      </c>
      <c r="D3180" s="3" t="s">
        <v>120</v>
      </c>
      <c r="E3180" s="3" t="s">
        <v>5281</v>
      </c>
      <c r="F3180" s="3" t="s">
        <v>1121</v>
      </c>
      <c r="H3180" s="3" t="s">
        <v>918</v>
      </c>
      <c r="J3180" s="3" t="s">
        <v>311</v>
      </c>
      <c r="K3180" s="3" t="s">
        <v>311</v>
      </c>
      <c r="L3180" s="3" t="s">
        <v>23</v>
      </c>
      <c r="M3180" s="3" t="s">
        <v>5463</v>
      </c>
    </row>
    <row r="3181" spans="3:13">
      <c r="C3181" s="9">
        <v>5714400982</v>
      </c>
      <c r="D3181" s="3" t="s">
        <v>120</v>
      </c>
      <c r="E3181" s="3" t="s">
        <v>870</v>
      </c>
      <c r="F3181" s="3" t="s">
        <v>602</v>
      </c>
      <c r="H3181" s="3" t="s">
        <v>918</v>
      </c>
      <c r="J3181" s="3" t="s">
        <v>311</v>
      </c>
      <c r="K3181" s="3" t="s">
        <v>311</v>
      </c>
      <c r="L3181" s="3" t="s">
        <v>23</v>
      </c>
      <c r="M3181" s="3" t="s">
        <v>5463</v>
      </c>
    </row>
    <row r="3182" spans="3:13">
      <c r="C3182" s="9">
        <v>5714404410</v>
      </c>
      <c r="D3182" s="3" t="s">
        <v>120</v>
      </c>
      <c r="E3182" s="3" t="s">
        <v>891</v>
      </c>
      <c r="F3182" s="3" t="s">
        <v>5282</v>
      </c>
      <c r="H3182" s="3" t="s">
        <v>953</v>
      </c>
      <c r="J3182" s="3" t="s">
        <v>311</v>
      </c>
      <c r="K3182" s="3" t="s">
        <v>311</v>
      </c>
      <c r="L3182" s="3" t="s">
        <v>23</v>
      </c>
      <c r="M3182" s="3" t="s">
        <v>5463</v>
      </c>
    </row>
    <row r="3183" spans="3:13">
      <c r="C3183" s="9">
        <v>5714404786</v>
      </c>
      <c r="D3183" s="3" t="s">
        <v>121</v>
      </c>
      <c r="E3183" s="3" t="s">
        <v>5283</v>
      </c>
      <c r="F3183" s="3" t="s">
        <v>5284</v>
      </c>
      <c r="H3183" s="3" t="s">
        <v>941</v>
      </c>
      <c r="J3183" s="3" t="s">
        <v>311</v>
      </c>
      <c r="K3183" s="3" t="s">
        <v>311</v>
      </c>
      <c r="L3183" s="3" t="s">
        <v>23</v>
      </c>
      <c r="M3183" s="3" t="s">
        <v>5463</v>
      </c>
    </row>
    <row r="3184" spans="3:13">
      <c r="C3184" s="9">
        <v>5719401049</v>
      </c>
      <c r="D3184" s="3" t="s">
        <v>120</v>
      </c>
      <c r="E3184" s="3" t="s">
        <v>2693</v>
      </c>
      <c r="F3184" s="3" t="s">
        <v>5285</v>
      </c>
      <c r="H3184" s="3" t="s">
        <v>837</v>
      </c>
      <c r="J3184" s="3" t="s">
        <v>841</v>
      </c>
      <c r="K3184" s="3" t="s">
        <v>841</v>
      </c>
      <c r="L3184" s="3" t="s">
        <v>21</v>
      </c>
      <c r="M3184" s="3" t="s">
        <v>5463</v>
      </c>
    </row>
    <row r="3185" spans="3:13">
      <c r="C3185" s="9">
        <v>5419400308</v>
      </c>
      <c r="D3185" s="3" t="s">
        <v>120</v>
      </c>
      <c r="E3185" s="3" t="s">
        <v>5286</v>
      </c>
      <c r="F3185" s="3" t="s">
        <v>5287</v>
      </c>
      <c r="H3185" s="3" t="s">
        <v>819</v>
      </c>
      <c r="J3185" s="3" t="s">
        <v>311</v>
      </c>
      <c r="K3185" s="3" t="s">
        <v>311</v>
      </c>
      <c r="L3185" s="3" t="s">
        <v>21</v>
      </c>
      <c r="M3185" s="3" t="s">
        <v>5463</v>
      </c>
    </row>
    <row r="3186" spans="3:13">
      <c r="C3186" s="9">
        <v>5419400337</v>
      </c>
      <c r="D3186" s="3" t="s">
        <v>120</v>
      </c>
      <c r="E3186" s="3" t="s">
        <v>5288</v>
      </c>
      <c r="F3186" s="3" t="s">
        <v>5289</v>
      </c>
      <c r="H3186" s="3" t="s">
        <v>819</v>
      </c>
      <c r="J3186" s="3" t="s">
        <v>311</v>
      </c>
      <c r="K3186" s="3" t="s">
        <v>311</v>
      </c>
      <c r="L3186" s="3" t="s">
        <v>21</v>
      </c>
      <c r="M3186" s="3" t="s">
        <v>5463</v>
      </c>
    </row>
    <row r="3187" spans="3:13">
      <c r="C3187" s="9">
        <v>5419400045</v>
      </c>
      <c r="D3187" s="3" t="s">
        <v>120</v>
      </c>
      <c r="E3187" s="3" t="s">
        <v>5290</v>
      </c>
      <c r="F3187" s="3" t="s">
        <v>5291</v>
      </c>
      <c r="H3187" s="3" t="s">
        <v>819</v>
      </c>
      <c r="J3187" s="3" t="s">
        <v>311</v>
      </c>
      <c r="K3187" s="3" t="s">
        <v>311</v>
      </c>
      <c r="L3187" s="3" t="s">
        <v>21</v>
      </c>
      <c r="M3187" s="3" t="s">
        <v>5463</v>
      </c>
    </row>
    <row r="3188" spans="3:13">
      <c r="C3188" s="9">
        <v>5319400664</v>
      </c>
      <c r="D3188" s="3" t="s">
        <v>120</v>
      </c>
      <c r="E3188" s="3" t="s">
        <v>1131</v>
      </c>
      <c r="F3188" s="3" t="s">
        <v>5292</v>
      </c>
      <c r="H3188" s="3" t="s">
        <v>819</v>
      </c>
      <c r="J3188" s="3" t="s">
        <v>311</v>
      </c>
      <c r="K3188" s="3" t="s">
        <v>311</v>
      </c>
      <c r="L3188" s="3" t="s">
        <v>21</v>
      </c>
      <c r="M3188" s="3" t="s">
        <v>5463</v>
      </c>
    </row>
    <row r="3189" spans="3:13">
      <c r="C3189" s="9">
        <v>5819600036</v>
      </c>
      <c r="D3189" s="3" t="s">
        <v>121</v>
      </c>
      <c r="E3189" s="3" t="s">
        <v>552</v>
      </c>
      <c r="F3189" s="3" t="s">
        <v>1911</v>
      </c>
      <c r="H3189" s="3" t="s">
        <v>5462</v>
      </c>
      <c r="J3189" s="3" t="s">
        <v>311</v>
      </c>
      <c r="K3189" s="3" t="s">
        <v>311</v>
      </c>
      <c r="L3189" s="3" t="s">
        <v>21</v>
      </c>
      <c r="M3189" s="3" t="s">
        <v>242</v>
      </c>
    </row>
    <row r="3190" spans="3:13">
      <c r="C3190" s="9">
        <v>5119430160</v>
      </c>
      <c r="D3190" s="3" t="s">
        <v>120</v>
      </c>
      <c r="E3190" s="3" t="s">
        <v>136</v>
      </c>
      <c r="F3190" s="3" t="s">
        <v>5293</v>
      </c>
      <c r="H3190" s="3" t="s">
        <v>819</v>
      </c>
      <c r="J3190" s="3" t="s">
        <v>311</v>
      </c>
      <c r="K3190" s="3" t="s">
        <v>311</v>
      </c>
      <c r="L3190" s="3" t="s">
        <v>21</v>
      </c>
      <c r="M3190" s="3" t="s">
        <v>5463</v>
      </c>
    </row>
    <row r="3191" spans="3:13">
      <c r="C3191" s="9">
        <v>59190560083</v>
      </c>
      <c r="D3191" s="3" t="s">
        <v>284</v>
      </c>
      <c r="E3191" s="3" t="s">
        <v>5294</v>
      </c>
      <c r="F3191" s="3" t="s">
        <v>5295</v>
      </c>
      <c r="H3191" s="3" t="s">
        <v>5462</v>
      </c>
      <c r="J3191" s="3" t="s">
        <v>311</v>
      </c>
      <c r="K3191" s="3" t="s">
        <v>311</v>
      </c>
      <c r="L3191" s="3" t="s">
        <v>21</v>
      </c>
      <c r="M3191" s="3" t="s">
        <v>242</v>
      </c>
    </row>
    <row r="3192" spans="3:13">
      <c r="C3192" s="9">
        <v>5719400637</v>
      </c>
      <c r="D3192" s="3" t="s">
        <v>120</v>
      </c>
      <c r="E3192" s="3" t="s">
        <v>5296</v>
      </c>
      <c r="F3192" s="3" t="s">
        <v>5297</v>
      </c>
      <c r="H3192" s="3" t="s">
        <v>837</v>
      </c>
      <c r="J3192" s="3" t="s">
        <v>838</v>
      </c>
      <c r="K3192" s="3" t="s">
        <v>838</v>
      </c>
      <c r="L3192" s="3" t="s">
        <v>21</v>
      </c>
      <c r="M3192" s="3" t="s">
        <v>5463</v>
      </c>
    </row>
    <row r="3193" spans="3:13">
      <c r="C3193" s="9">
        <v>5619401534</v>
      </c>
      <c r="D3193" s="3" t="s">
        <v>120</v>
      </c>
      <c r="E3193" s="3" t="s">
        <v>5298</v>
      </c>
      <c r="F3193" s="3" t="s">
        <v>5299</v>
      </c>
      <c r="H3193" s="3" t="s">
        <v>837</v>
      </c>
      <c r="J3193" s="3" t="s">
        <v>841</v>
      </c>
      <c r="K3193" s="3" t="s">
        <v>841</v>
      </c>
      <c r="L3193" s="3" t="s">
        <v>21</v>
      </c>
      <c r="M3193" s="3" t="s">
        <v>5463</v>
      </c>
    </row>
    <row r="3194" spans="3:13">
      <c r="C3194" s="9">
        <v>5619401011</v>
      </c>
      <c r="D3194" s="3" t="s">
        <v>120</v>
      </c>
      <c r="E3194" s="3" t="s">
        <v>5300</v>
      </c>
      <c r="F3194" s="3" t="s">
        <v>3696</v>
      </c>
      <c r="H3194" s="3" t="s">
        <v>837</v>
      </c>
      <c r="J3194" s="3" t="s">
        <v>841</v>
      </c>
      <c r="K3194" s="3" t="s">
        <v>841</v>
      </c>
      <c r="L3194" s="3" t="s">
        <v>21</v>
      </c>
      <c r="M3194" s="3" t="s">
        <v>5463</v>
      </c>
    </row>
    <row r="3195" spans="3:13">
      <c r="C3195" s="9">
        <v>5719401087</v>
      </c>
      <c r="D3195" s="3" t="s">
        <v>120</v>
      </c>
      <c r="E3195" s="3" t="s">
        <v>416</v>
      </c>
      <c r="F3195" s="3" t="s">
        <v>5301</v>
      </c>
      <c r="H3195" s="3" t="s">
        <v>837</v>
      </c>
      <c r="J3195" s="3" t="s">
        <v>841</v>
      </c>
      <c r="K3195" s="3" t="s">
        <v>841</v>
      </c>
      <c r="L3195" s="3" t="s">
        <v>21</v>
      </c>
      <c r="M3195" s="3" t="s">
        <v>5463</v>
      </c>
    </row>
    <row r="3196" spans="3:13">
      <c r="C3196" s="9">
        <v>5719401115</v>
      </c>
      <c r="D3196" s="3" t="s">
        <v>120</v>
      </c>
      <c r="E3196" s="3" t="s">
        <v>5302</v>
      </c>
      <c r="F3196" s="3" t="s">
        <v>5303</v>
      </c>
      <c r="H3196" s="3" t="s">
        <v>837</v>
      </c>
      <c r="J3196" s="3" t="s">
        <v>841</v>
      </c>
      <c r="K3196" s="3" t="s">
        <v>841</v>
      </c>
      <c r="L3196" s="3" t="s">
        <v>21</v>
      </c>
      <c r="M3196" s="3" t="s">
        <v>5463</v>
      </c>
    </row>
    <row r="3197" spans="3:13">
      <c r="C3197" s="9">
        <v>5719401159</v>
      </c>
      <c r="D3197" s="3" t="s">
        <v>120</v>
      </c>
      <c r="E3197" s="3" t="s">
        <v>977</v>
      </c>
      <c r="F3197" s="3" t="s">
        <v>5304</v>
      </c>
      <c r="H3197" s="3" t="s">
        <v>837</v>
      </c>
      <c r="J3197" s="3" t="s">
        <v>841</v>
      </c>
      <c r="K3197" s="3" t="s">
        <v>841</v>
      </c>
      <c r="L3197" s="3" t="s">
        <v>21</v>
      </c>
      <c r="M3197" s="3" t="s">
        <v>5463</v>
      </c>
    </row>
    <row r="3198" spans="3:13">
      <c r="C3198" s="9">
        <v>5719401218</v>
      </c>
      <c r="D3198" s="3" t="s">
        <v>120</v>
      </c>
      <c r="E3198" s="3" t="s">
        <v>5305</v>
      </c>
      <c r="F3198" s="3" t="s">
        <v>3619</v>
      </c>
      <c r="H3198" s="3" t="s">
        <v>837</v>
      </c>
      <c r="J3198" s="3" t="s">
        <v>841</v>
      </c>
      <c r="K3198" s="3" t="s">
        <v>841</v>
      </c>
      <c r="L3198" s="3" t="s">
        <v>21</v>
      </c>
      <c r="M3198" s="3" t="s">
        <v>5463</v>
      </c>
    </row>
    <row r="3199" spans="3:13">
      <c r="C3199" s="9">
        <v>5719401236</v>
      </c>
      <c r="D3199" s="3" t="s">
        <v>120</v>
      </c>
      <c r="E3199" s="3" t="s">
        <v>867</v>
      </c>
      <c r="F3199" s="3" t="s">
        <v>5306</v>
      </c>
      <c r="H3199" s="3" t="s">
        <v>837</v>
      </c>
      <c r="J3199" s="3" t="s">
        <v>841</v>
      </c>
      <c r="K3199" s="3" t="s">
        <v>841</v>
      </c>
      <c r="L3199" s="3" t="s">
        <v>21</v>
      </c>
      <c r="M3199" s="3" t="s">
        <v>5463</v>
      </c>
    </row>
    <row r="3200" spans="3:13">
      <c r="C3200" s="9">
        <v>5719401281</v>
      </c>
      <c r="D3200" s="3" t="s">
        <v>120</v>
      </c>
      <c r="E3200" s="3" t="s">
        <v>862</v>
      </c>
      <c r="F3200" s="3" t="s">
        <v>847</v>
      </c>
      <c r="H3200" s="3" t="s">
        <v>837</v>
      </c>
      <c r="J3200" s="3" t="s">
        <v>841</v>
      </c>
      <c r="K3200" s="3" t="s">
        <v>841</v>
      </c>
      <c r="L3200" s="3" t="s">
        <v>21</v>
      </c>
      <c r="M3200" s="3" t="s">
        <v>5463</v>
      </c>
    </row>
    <row r="3201" spans="3:13">
      <c r="C3201" s="9">
        <v>5719401302</v>
      </c>
      <c r="D3201" s="3" t="s">
        <v>120</v>
      </c>
      <c r="E3201" s="3" t="s">
        <v>911</v>
      </c>
      <c r="F3201" s="3" t="s">
        <v>5307</v>
      </c>
      <c r="H3201" s="3" t="s">
        <v>837</v>
      </c>
      <c r="J3201" s="3" t="s">
        <v>841</v>
      </c>
      <c r="K3201" s="3" t="s">
        <v>841</v>
      </c>
      <c r="L3201" s="3" t="s">
        <v>21</v>
      </c>
      <c r="M3201" s="3" t="s">
        <v>5463</v>
      </c>
    </row>
    <row r="3202" spans="3:13">
      <c r="C3202" s="9">
        <v>5719401326</v>
      </c>
      <c r="D3202" s="3" t="s">
        <v>120</v>
      </c>
      <c r="E3202" s="3" t="s">
        <v>246</v>
      </c>
      <c r="F3202" s="3" t="s">
        <v>5308</v>
      </c>
      <c r="H3202" s="3" t="s">
        <v>837</v>
      </c>
      <c r="J3202" s="3" t="s">
        <v>841</v>
      </c>
      <c r="K3202" s="3" t="s">
        <v>841</v>
      </c>
      <c r="L3202" s="3" t="s">
        <v>21</v>
      </c>
      <c r="M3202" s="3" t="s">
        <v>5463</v>
      </c>
    </row>
    <row r="3203" spans="3:13">
      <c r="C3203" s="9">
        <v>5719401331</v>
      </c>
      <c r="D3203" s="3" t="s">
        <v>120</v>
      </c>
      <c r="E3203" s="3" t="s">
        <v>591</v>
      </c>
      <c r="F3203" s="3" t="s">
        <v>5309</v>
      </c>
      <c r="H3203" s="3" t="s">
        <v>837</v>
      </c>
      <c r="J3203" s="3" t="s">
        <v>841</v>
      </c>
      <c r="K3203" s="3" t="s">
        <v>841</v>
      </c>
      <c r="L3203" s="3" t="s">
        <v>21</v>
      </c>
      <c r="M3203" s="3" t="s">
        <v>5463</v>
      </c>
    </row>
    <row r="3204" spans="3:13">
      <c r="C3204" s="9">
        <v>5719401348</v>
      </c>
      <c r="D3204" s="3" t="s">
        <v>120</v>
      </c>
      <c r="E3204" s="3" t="s">
        <v>317</v>
      </c>
      <c r="F3204" s="3" t="s">
        <v>5310</v>
      </c>
      <c r="H3204" s="3" t="s">
        <v>837</v>
      </c>
      <c r="J3204" s="3" t="s">
        <v>841</v>
      </c>
      <c r="K3204" s="3" t="s">
        <v>841</v>
      </c>
      <c r="L3204" s="3" t="s">
        <v>21</v>
      </c>
      <c r="M3204" s="3" t="s">
        <v>5463</v>
      </c>
    </row>
    <row r="3205" spans="3:13">
      <c r="C3205" s="9">
        <v>5719401357</v>
      </c>
      <c r="D3205" s="3" t="s">
        <v>120</v>
      </c>
      <c r="E3205" s="3" t="s">
        <v>1218</v>
      </c>
      <c r="F3205" s="3" t="s">
        <v>5311</v>
      </c>
      <c r="H3205" s="3" t="s">
        <v>837</v>
      </c>
      <c r="J3205" s="3" t="s">
        <v>841</v>
      </c>
      <c r="K3205" s="3" t="s">
        <v>841</v>
      </c>
      <c r="L3205" s="3" t="s">
        <v>21</v>
      </c>
      <c r="M3205" s="3" t="s">
        <v>5463</v>
      </c>
    </row>
    <row r="3206" spans="3:13">
      <c r="C3206" s="9">
        <v>5719401371</v>
      </c>
      <c r="D3206" s="3" t="s">
        <v>120</v>
      </c>
      <c r="E3206" s="3" t="s">
        <v>1607</v>
      </c>
      <c r="F3206" s="3" t="s">
        <v>5312</v>
      </c>
      <c r="H3206" s="3" t="s">
        <v>837</v>
      </c>
      <c r="J3206" s="3" t="s">
        <v>841</v>
      </c>
      <c r="K3206" s="3" t="s">
        <v>841</v>
      </c>
      <c r="L3206" s="3" t="s">
        <v>21</v>
      </c>
      <c r="M3206" s="3" t="s">
        <v>5463</v>
      </c>
    </row>
    <row r="3207" spans="3:13">
      <c r="C3207" s="9">
        <v>5719401410</v>
      </c>
      <c r="D3207" s="3" t="s">
        <v>120</v>
      </c>
      <c r="E3207" s="3" t="s">
        <v>2565</v>
      </c>
      <c r="F3207" s="3" t="s">
        <v>5313</v>
      </c>
      <c r="H3207" s="3" t="s">
        <v>837</v>
      </c>
      <c r="J3207" s="3" t="s">
        <v>841</v>
      </c>
      <c r="K3207" s="3" t="s">
        <v>841</v>
      </c>
      <c r="L3207" s="3" t="s">
        <v>21</v>
      </c>
      <c r="M3207" s="3" t="s">
        <v>5463</v>
      </c>
    </row>
    <row r="3208" spans="3:13">
      <c r="C3208" s="9">
        <v>5719401465</v>
      </c>
      <c r="D3208" s="3" t="s">
        <v>120</v>
      </c>
      <c r="E3208" s="3" t="s">
        <v>396</v>
      </c>
      <c r="F3208" s="3" t="s">
        <v>5314</v>
      </c>
      <c r="H3208" s="3" t="s">
        <v>837</v>
      </c>
      <c r="J3208" s="3" t="s">
        <v>841</v>
      </c>
      <c r="K3208" s="3" t="s">
        <v>841</v>
      </c>
      <c r="L3208" s="3" t="s">
        <v>21</v>
      </c>
      <c r="M3208" s="3" t="s">
        <v>5463</v>
      </c>
    </row>
    <row r="3209" spans="3:13">
      <c r="C3209" s="9">
        <v>5719401478</v>
      </c>
      <c r="D3209" s="3" t="s">
        <v>120</v>
      </c>
      <c r="E3209" s="3" t="s">
        <v>411</v>
      </c>
      <c r="F3209" s="3" t="s">
        <v>3371</v>
      </c>
      <c r="H3209" s="3" t="s">
        <v>837</v>
      </c>
      <c r="J3209" s="3" t="s">
        <v>841</v>
      </c>
      <c r="K3209" s="3" t="s">
        <v>841</v>
      </c>
      <c r="L3209" s="3" t="s">
        <v>21</v>
      </c>
      <c r="M3209" s="3" t="s">
        <v>5463</v>
      </c>
    </row>
    <row r="3210" spans="3:13">
      <c r="C3210" s="9">
        <v>5719401490</v>
      </c>
      <c r="D3210" s="3" t="s">
        <v>120</v>
      </c>
      <c r="E3210" s="3" t="s">
        <v>442</v>
      </c>
      <c r="F3210" s="3" t="s">
        <v>5315</v>
      </c>
      <c r="H3210" s="3" t="s">
        <v>837</v>
      </c>
      <c r="J3210" s="3" t="s">
        <v>841</v>
      </c>
      <c r="K3210" s="3" t="s">
        <v>841</v>
      </c>
      <c r="L3210" s="3" t="s">
        <v>21</v>
      </c>
      <c r="M3210" s="3" t="s">
        <v>5463</v>
      </c>
    </row>
    <row r="3211" spans="3:13">
      <c r="C3211" s="9">
        <v>5719401522</v>
      </c>
      <c r="D3211" s="3" t="s">
        <v>120</v>
      </c>
      <c r="E3211" s="3" t="s">
        <v>152</v>
      </c>
      <c r="F3211" s="3" t="s">
        <v>5316</v>
      </c>
      <c r="H3211" s="3" t="s">
        <v>837</v>
      </c>
      <c r="J3211" s="3" t="s">
        <v>841</v>
      </c>
      <c r="K3211" s="3" t="s">
        <v>841</v>
      </c>
      <c r="L3211" s="3" t="s">
        <v>21</v>
      </c>
      <c r="M3211" s="3" t="s">
        <v>5463</v>
      </c>
    </row>
    <row r="3212" spans="3:13">
      <c r="C3212" s="9">
        <v>5719401564</v>
      </c>
      <c r="D3212" s="3" t="s">
        <v>120</v>
      </c>
      <c r="E3212" s="3" t="s">
        <v>138</v>
      </c>
      <c r="F3212" s="3" t="s">
        <v>5317</v>
      </c>
      <c r="H3212" s="3" t="s">
        <v>837</v>
      </c>
      <c r="J3212" s="3" t="s">
        <v>838</v>
      </c>
      <c r="K3212" s="3" t="s">
        <v>838</v>
      </c>
      <c r="L3212" s="3" t="s">
        <v>21</v>
      </c>
      <c r="M3212" s="3" t="s">
        <v>5463</v>
      </c>
    </row>
    <row r="3213" spans="3:13">
      <c r="C3213" s="9">
        <v>5719401582</v>
      </c>
      <c r="D3213" s="3" t="s">
        <v>120</v>
      </c>
      <c r="E3213" s="3" t="s">
        <v>5318</v>
      </c>
      <c r="F3213" s="3" t="s">
        <v>5319</v>
      </c>
      <c r="H3213" s="3" t="s">
        <v>837</v>
      </c>
      <c r="J3213" s="3" t="s">
        <v>838</v>
      </c>
      <c r="K3213" s="3" t="s">
        <v>838</v>
      </c>
      <c r="L3213" s="3" t="s">
        <v>21</v>
      </c>
      <c r="M3213" s="3" t="s">
        <v>5463</v>
      </c>
    </row>
    <row r="3214" spans="3:13">
      <c r="C3214" s="9">
        <v>5719401638</v>
      </c>
      <c r="D3214" s="3" t="s">
        <v>120</v>
      </c>
      <c r="E3214" s="3" t="s">
        <v>955</v>
      </c>
      <c r="F3214" s="3" t="s">
        <v>3187</v>
      </c>
      <c r="H3214" s="3" t="s">
        <v>837</v>
      </c>
      <c r="J3214" s="3" t="s">
        <v>838</v>
      </c>
      <c r="K3214" s="3" t="s">
        <v>838</v>
      </c>
      <c r="L3214" s="3" t="s">
        <v>21</v>
      </c>
      <c r="M3214" s="3" t="s">
        <v>5463</v>
      </c>
    </row>
    <row r="3215" spans="3:13">
      <c r="C3215" s="9">
        <v>5719401665</v>
      </c>
      <c r="D3215" s="3" t="s">
        <v>120</v>
      </c>
      <c r="E3215" s="3" t="s">
        <v>558</v>
      </c>
      <c r="F3215" s="3" t="s">
        <v>1083</v>
      </c>
      <c r="H3215" s="3" t="s">
        <v>837</v>
      </c>
      <c r="J3215" s="3" t="s">
        <v>838</v>
      </c>
      <c r="K3215" s="3" t="s">
        <v>838</v>
      </c>
      <c r="L3215" s="3" t="s">
        <v>21</v>
      </c>
      <c r="M3215" s="3" t="s">
        <v>5463</v>
      </c>
    </row>
    <row r="3216" spans="3:13">
      <c r="C3216" s="9">
        <v>5719401683</v>
      </c>
      <c r="D3216" s="3" t="s">
        <v>120</v>
      </c>
      <c r="E3216" s="3" t="s">
        <v>879</v>
      </c>
      <c r="F3216" s="3" t="s">
        <v>5320</v>
      </c>
      <c r="H3216" s="3" t="s">
        <v>837</v>
      </c>
      <c r="J3216" s="3" t="s">
        <v>838</v>
      </c>
      <c r="K3216" s="3" t="s">
        <v>838</v>
      </c>
      <c r="L3216" s="3" t="s">
        <v>21</v>
      </c>
      <c r="M3216" s="3" t="s">
        <v>5463</v>
      </c>
    </row>
    <row r="3217" spans="3:13">
      <c r="C3217" s="9">
        <v>5719401690</v>
      </c>
      <c r="D3217" s="3" t="s">
        <v>120</v>
      </c>
      <c r="E3217" s="3" t="s">
        <v>769</v>
      </c>
      <c r="F3217" s="3" t="s">
        <v>5321</v>
      </c>
      <c r="H3217" s="3" t="s">
        <v>837</v>
      </c>
      <c r="J3217" s="3" t="s">
        <v>838</v>
      </c>
      <c r="K3217" s="3" t="s">
        <v>838</v>
      </c>
      <c r="L3217" s="3" t="s">
        <v>21</v>
      </c>
      <c r="M3217" s="3" t="s">
        <v>5463</v>
      </c>
    </row>
    <row r="3218" spans="3:13">
      <c r="C3218" s="9">
        <v>5719401713</v>
      </c>
      <c r="D3218" s="3" t="s">
        <v>120</v>
      </c>
      <c r="E3218" s="3" t="s">
        <v>2437</v>
      </c>
      <c r="F3218" s="3" t="s">
        <v>5322</v>
      </c>
      <c r="H3218" s="3" t="s">
        <v>837</v>
      </c>
      <c r="J3218" s="3" t="s">
        <v>838</v>
      </c>
      <c r="K3218" s="3" t="s">
        <v>838</v>
      </c>
      <c r="L3218" s="3" t="s">
        <v>21</v>
      </c>
      <c r="M3218" s="3" t="s">
        <v>5463</v>
      </c>
    </row>
    <row r="3219" spans="3:13">
      <c r="C3219" s="9">
        <v>5719401726</v>
      </c>
      <c r="D3219" s="3" t="s">
        <v>121</v>
      </c>
      <c r="E3219" s="3" t="s">
        <v>5323</v>
      </c>
      <c r="F3219" s="3" t="s">
        <v>5324</v>
      </c>
      <c r="H3219" s="3" t="s">
        <v>837</v>
      </c>
      <c r="J3219" s="3" t="s">
        <v>838</v>
      </c>
      <c r="K3219" s="3" t="s">
        <v>838</v>
      </c>
      <c r="L3219" s="3" t="s">
        <v>21</v>
      </c>
      <c r="M3219" s="3" t="s">
        <v>5463</v>
      </c>
    </row>
    <row r="3220" spans="3:13">
      <c r="C3220" s="9">
        <v>5719401757</v>
      </c>
      <c r="D3220" s="3" t="s">
        <v>120</v>
      </c>
      <c r="E3220" s="3" t="s">
        <v>317</v>
      </c>
      <c r="F3220" s="3" t="s">
        <v>5325</v>
      </c>
      <c r="H3220" s="3" t="s">
        <v>837</v>
      </c>
      <c r="J3220" s="3" t="s">
        <v>838</v>
      </c>
      <c r="K3220" s="3" t="s">
        <v>838</v>
      </c>
      <c r="L3220" s="3" t="s">
        <v>21</v>
      </c>
      <c r="M3220" s="3" t="s">
        <v>5463</v>
      </c>
    </row>
    <row r="3221" spans="3:13">
      <c r="C3221" s="9">
        <v>5719401768</v>
      </c>
      <c r="D3221" s="3" t="s">
        <v>120</v>
      </c>
      <c r="E3221" s="3" t="s">
        <v>5326</v>
      </c>
      <c r="F3221" s="3" t="s">
        <v>789</v>
      </c>
      <c r="H3221" s="3" t="s">
        <v>837</v>
      </c>
      <c r="J3221" s="3" t="s">
        <v>838</v>
      </c>
      <c r="K3221" s="3" t="s">
        <v>838</v>
      </c>
      <c r="L3221" s="3" t="s">
        <v>21</v>
      </c>
      <c r="M3221" s="3" t="s">
        <v>5463</v>
      </c>
    </row>
    <row r="3222" spans="3:13">
      <c r="C3222" s="9">
        <v>5719401818</v>
      </c>
      <c r="D3222" s="3" t="s">
        <v>120</v>
      </c>
      <c r="E3222" s="3" t="s">
        <v>845</v>
      </c>
      <c r="F3222" s="3" t="s">
        <v>3587</v>
      </c>
      <c r="H3222" s="3" t="s">
        <v>837</v>
      </c>
      <c r="J3222" s="3" t="s">
        <v>838</v>
      </c>
      <c r="K3222" s="3" t="s">
        <v>838</v>
      </c>
      <c r="L3222" s="3" t="s">
        <v>21</v>
      </c>
      <c r="M3222" s="3" t="s">
        <v>5463</v>
      </c>
    </row>
    <row r="3223" spans="3:13">
      <c r="C3223" s="9">
        <v>5719401836</v>
      </c>
      <c r="D3223" s="3" t="s">
        <v>120</v>
      </c>
      <c r="E3223" s="3" t="s">
        <v>5327</v>
      </c>
      <c r="F3223" s="3" t="s">
        <v>5328</v>
      </c>
      <c r="H3223" s="3" t="s">
        <v>837</v>
      </c>
      <c r="J3223" s="3" t="s">
        <v>841</v>
      </c>
      <c r="K3223" s="3" t="s">
        <v>841</v>
      </c>
      <c r="L3223" s="3" t="s">
        <v>21</v>
      </c>
      <c r="M3223" s="3" t="s">
        <v>5463</v>
      </c>
    </row>
    <row r="3224" spans="3:13">
      <c r="C3224" s="9">
        <v>5719400385</v>
      </c>
      <c r="D3224" s="3" t="s">
        <v>120</v>
      </c>
      <c r="E3224" s="3" t="s">
        <v>582</v>
      </c>
      <c r="F3224" s="3" t="s">
        <v>5329</v>
      </c>
      <c r="H3224" s="3" t="s">
        <v>837</v>
      </c>
      <c r="J3224" s="3" t="s">
        <v>838</v>
      </c>
      <c r="K3224" s="3" t="s">
        <v>838</v>
      </c>
      <c r="L3224" s="3" t="s">
        <v>21</v>
      </c>
      <c r="M3224" s="3" t="s">
        <v>5463</v>
      </c>
    </row>
    <row r="3225" spans="3:13">
      <c r="C3225" s="9">
        <v>5719400392</v>
      </c>
      <c r="D3225" s="3" t="s">
        <v>120</v>
      </c>
      <c r="E3225" s="3" t="s">
        <v>786</v>
      </c>
      <c r="F3225" s="3" t="s">
        <v>5330</v>
      </c>
      <c r="H3225" s="3" t="s">
        <v>837</v>
      </c>
      <c r="J3225" s="3" t="s">
        <v>838</v>
      </c>
      <c r="K3225" s="3" t="s">
        <v>838</v>
      </c>
      <c r="L3225" s="3" t="s">
        <v>21</v>
      </c>
      <c r="M3225" s="3" t="s">
        <v>5463</v>
      </c>
    </row>
    <row r="3226" spans="3:13">
      <c r="C3226" s="9">
        <v>5719400408</v>
      </c>
      <c r="D3226" s="3" t="s">
        <v>120</v>
      </c>
      <c r="E3226" s="3" t="s">
        <v>342</v>
      </c>
      <c r="F3226" s="3" t="s">
        <v>5331</v>
      </c>
      <c r="H3226" s="3" t="s">
        <v>837</v>
      </c>
      <c r="J3226" s="3" t="s">
        <v>838</v>
      </c>
      <c r="K3226" s="3" t="s">
        <v>838</v>
      </c>
      <c r="L3226" s="3" t="s">
        <v>21</v>
      </c>
      <c r="M3226" s="3" t="s">
        <v>5463</v>
      </c>
    </row>
    <row r="3227" spans="3:13">
      <c r="C3227" s="9">
        <v>5719400419</v>
      </c>
      <c r="D3227" s="3" t="s">
        <v>120</v>
      </c>
      <c r="E3227" s="3" t="s">
        <v>3871</v>
      </c>
      <c r="F3227" s="3" t="s">
        <v>1075</v>
      </c>
      <c r="H3227" s="3" t="s">
        <v>837</v>
      </c>
      <c r="J3227" s="3" t="s">
        <v>838</v>
      </c>
      <c r="K3227" s="3" t="s">
        <v>838</v>
      </c>
      <c r="L3227" s="3" t="s">
        <v>21</v>
      </c>
      <c r="M3227" s="3" t="s">
        <v>5463</v>
      </c>
    </row>
    <row r="3228" spans="3:13">
      <c r="C3228" s="9">
        <v>5719400444</v>
      </c>
      <c r="D3228" s="3" t="s">
        <v>120</v>
      </c>
      <c r="E3228" s="3" t="s">
        <v>5332</v>
      </c>
      <c r="F3228" s="3" t="s">
        <v>5333</v>
      </c>
      <c r="H3228" s="3" t="s">
        <v>837</v>
      </c>
      <c r="J3228" s="3" t="s">
        <v>838</v>
      </c>
      <c r="K3228" s="3" t="s">
        <v>838</v>
      </c>
      <c r="L3228" s="3" t="s">
        <v>21</v>
      </c>
      <c r="M3228" s="3" t="s">
        <v>5463</v>
      </c>
    </row>
    <row r="3229" spans="3:13">
      <c r="C3229" s="9">
        <v>5719400453</v>
      </c>
      <c r="D3229" s="3" t="s">
        <v>120</v>
      </c>
      <c r="E3229" s="3" t="s">
        <v>5334</v>
      </c>
      <c r="F3229" s="3" t="s">
        <v>5335</v>
      </c>
      <c r="H3229" s="3" t="s">
        <v>837</v>
      </c>
      <c r="J3229" s="3" t="s">
        <v>838</v>
      </c>
      <c r="K3229" s="3" t="s">
        <v>838</v>
      </c>
      <c r="L3229" s="3" t="s">
        <v>21</v>
      </c>
      <c r="M3229" s="3" t="s">
        <v>5463</v>
      </c>
    </row>
    <row r="3230" spans="3:13">
      <c r="C3230" s="9">
        <v>5719400477</v>
      </c>
      <c r="D3230" s="3" t="s">
        <v>121</v>
      </c>
      <c r="E3230" s="3" t="s">
        <v>642</v>
      </c>
      <c r="F3230" s="3" t="s">
        <v>5336</v>
      </c>
      <c r="H3230" s="3" t="s">
        <v>837</v>
      </c>
      <c r="J3230" s="3" t="s">
        <v>838</v>
      </c>
      <c r="K3230" s="3" t="s">
        <v>838</v>
      </c>
      <c r="L3230" s="3" t="s">
        <v>21</v>
      </c>
      <c r="M3230" s="3" t="s">
        <v>5463</v>
      </c>
    </row>
    <row r="3231" spans="3:13">
      <c r="C3231" s="9">
        <v>5719400499</v>
      </c>
      <c r="D3231" s="3" t="s">
        <v>120</v>
      </c>
      <c r="E3231" s="3" t="s">
        <v>5337</v>
      </c>
      <c r="F3231" s="3" t="s">
        <v>130</v>
      </c>
      <c r="H3231" s="3" t="s">
        <v>837</v>
      </c>
      <c r="J3231" s="3" t="s">
        <v>838</v>
      </c>
      <c r="K3231" s="3" t="s">
        <v>838</v>
      </c>
      <c r="L3231" s="3" t="s">
        <v>21</v>
      </c>
      <c r="M3231" s="3" t="s">
        <v>5463</v>
      </c>
    </row>
    <row r="3232" spans="3:13">
      <c r="C3232" s="9">
        <v>5719400552</v>
      </c>
      <c r="D3232" s="3" t="s">
        <v>120</v>
      </c>
      <c r="E3232" s="3" t="s">
        <v>5338</v>
      </c>
      <c r="F3232" s="3" t="s">
        <v>565</v>
      </c>
      <c r="H3232" s="3" t="s">
        <v>837</v>
      </c>
      <c r="J3232" s="3" t="s">
        <v>838</v>
      </c>
      <c r="K3232" s="3" t="s">
        <v>838</v>
      </c>
      <c r="L3232" s="3" t="s">
        <v>21</v>
      </c>
      <c r="M3232" s="3" t="s">
        <v>5463</v>
      </c>
    </row>
    <row r="3233" spans="3:13">
      <c r="C3233" s="9">
        <v>5719402334</v>
      </c>
      <c r="D3233" s="3" t="s">
        <v>120</v>
      </c>
      <c r="E3233" s="3" t="s">
        <v>382</v>
      </c>
      <c r="F3233" s="3" t="s">
        <v>5339</v>
      </c>
      <c r="H3233" s="3" t="s">
        <v>837</v>
      </c>
      <c r="J3233" s="3" t="s">
        <v>841</v>
      </c>
      <c r="K3233" s="3" t="s">
        <v>841</v>
      </c>
      <c r="L3233" s="3" t="s">
        <v>21</v>
      </c>
      <c r="M3233" s="3" t="s">
        <v>5463</v>
      </c>
    </row>
    <row r="3234" spans="3:13">
      <c r="C3234" s="9">
        <v>5719401863</v>
      </c>
      <c r="D3234" s="3" t="s">
        <v>120</v>
      </c>
      <c r="E3234" s="3" t="s">
        <v>694</v>
      </c>
      <c r="F3234" s="3" t="s">
        <v>5340</v>
      </c>
      <c r="H3234" s="3" t="s">
        <v>837</v>
      </c>
      <c r="J3234" s="3" t="s">
        <v>841</v>
      </c>
      <c r="K3234" s="3" t="s">
        <v>841</v>
      </c>
      <c r="L3234" s="3" t="s">
        <v>21</v>
      </c>
      <c r="M3234" s="3" t="s">
        <v>5463</v>
      </c>
    </row>
    <row r="3235" spans="3:13">
      <c r="C3235" s="9">
        <v>5719401915</v>
      </c>
      <c r="D3235" s="3" t="s">
        <v>121</v>
      </c>
      <c r="E3235" s="3" t="s">
        <v>5341</v>
      </c>
      <c r="F3235" s="3" t="s">
        <v>5342</v>
      </c>
      <c r="H3235" s="3" t="s">
        <v>837</v>
      </c>
      <c r="J3235" s="3" t="s">
        <v>841</v>
      </c>
      <c r="K3235" s="3" t="s">
        <v>841</v>
      </c>
      <c r="L3235" s="3" t="s">
        <v>21</v>
      </c>
      <c r="M3235" s="3" t="s">
        <v>5463</v>
      </c>
    </row>
    <row r="3236" spans="3:13">
      <c r="C3236" s="9">
        <v>5719401933</v>
      </c>
      <c r="D3236" s="3" t="s">
        <v>120</v>
      </c>
      <c r="E3236" s="3" t="s">
        <v>5343</v>
      </c>
      <c r="F3236" s="3" t="s">
        <v>5344</v>
      </c>
      <c r="H3236" s="3" t="s">
        <v>837</v>
      </c>
      <c r="J3236" s="3" t="s">
        <v>841</v>
      </c>
      <c r="K3236" s="3" t="s">
        <v>841</v>
      </c>
      <c r="L3236" s="3" t="s">
        <v>21</v>
      </c>
      <c r="M3236" s="3" t="s">
        <v>5463</v>
      </c>
    </row>
    <row r="3237" spans="3:13">
      <c r="C3237" s="9">
        <v>5719401940</v>
      </c>
      <c r="D3237" s="3" t="s">
        <v>120</v>
      </c>
      <c r="E3237" s="3" t="s">
        <v>5345</v>
      </c>
      <c r="F3237" s="3" t="s">
        <v>5346</v>
      </c>
      <c r="H3237" s="3" t="s">
        <v>837</v>
      </c>
      <c r="J3237" s="3" t="s">
        <v>841</v>
      </c>
      <c r="K3237" s="3" t="s">
        <v>841</v>
      </c>
      <c r="L3237" s="3" t="s">
        <v>21</v>
      </c>
      <c r="M3237" s="3" t="s">
        <v>5463</v>
      </c>
    </row>
    <row r="3238" spans="3:13">
      <c r="C3238" s="9">
        <v>5719401973</v>
      </c>
      <c r="D3238" s="3" t="s">
        <v>120</v>
      </c>
      <c r="E3238" s="3" t="s">
        <v>916</v>
      </c>
      <c r="F3238" s="3" t="s">
        <v>766</v>
      </c>
      <c r="H3238" s="3" t="s">
        <v>837</v>
      </c>
      <c r="J3238" s="3" t="s">
        <v>841</v>
      </c>
      <c r="K3238" s="3" t="s">
        <v>841</v>
      </c>
      <c r="L3238" s="3" t="s">
        <v>21</v>
      </c>
      <c r="M3238" s="3" t="s">
        <v>5463</v>
      </c>
    </row>
    <row r="3239" spans="3:13">
      <c r="C3239" s="9">
        <v>5719401988</v>
      </c>
      <c r="D3239" s="3" t="s">
        <v>120</v>
      </c>
      <c r="E3239" s="3" t="s">
        <v>5347</v>
      </c>
      <c r="F3239" s="3" t="s">
        <v>2073</v>
      </c>
      <c r="H3239" s="3" t="s">
        <v>837</v>
      </c>
      <c r="J3239" s="3" t="s">
        <v>841</v>
      </c>
      <c r="K3239" s="3" t="s">
        <v>841</v>
      </c>
      <c r="L3239" s="3" t="s">
        <v>21</v>
      </c>
      <c r="M3239" s="3" t="s">
        <v>5463</v>
      </c>
    </row>
    <row r="3240" spans="3:13">
      <c r="C3240" s="9">
        <v>5719401995</v>
      </c>
      <c r="D3240" s="3" t="s">
        <v>120</v>
      </c>
      <c r="E3240" s="3" t="s">
        <v>4225</v>
      </c>
      <c r="F3240" s="3" t="s">
        <v>654</v>
      </c>
      <c r="H3240" s="3" t="s">
        <v>837</v>
      </c>
      <c r="J3240" s="3" t="s">
        <v>841</v>
      </c>
      <c r="K3240" s="3" t="s">
        <v>841</v>
      </c>
      <c r="L3240" s="3" t="s">
        <v>21</v>
      </c>
      <c r="M3240" s="3" t="s">
        <v>5463</v>
      </c>
    </row>
    <row r="3241" spans="3:13">
      <c r="C3241" s="9">
        <v>5719402042</v>
      </c>
      <c r="D3241" s="3" t="s">
        <v>120</v>
      </c>
      <c r="E3241" s="3" t="s">
        <v>887</v>
      </c>
      <c r="F3241" s="3" t="s">
        <v>5348</v>
      </c>
      <c r="H3241" s="3" t="s">
        <v>837</v>
      </c>
      <c r="J3241" s="3" t="s">
        <v>841</v>
      </c>
      <c r="K3241" s="3" t="s">
        <v>841</v>
      </c>
      <c r="L3241" s="3" t="s">
        <v>21</v>
      </c>
      <c r="M3241" s="3" t="s">
        <v>5463</v>
      </c>
    </row>
    <row r="3242" spans="3:13">
      <c r="C3242" s="9">
        <v>5719400682</v>
      </c>
      <c r="D3242" s="3" t="s">
        <v>120</v>
      </c>
      <c r="E3242" s="3" t="s">
        <v>614</v>
      </c>
      <c r="F3242" s="3" t="s">
        <v>5349</v>
      </c>
      <c r="H3242" s="3" t="s">
        <v>837</v>
      </c>
      <c r="J3242" s="3" t="s">
        <v>838</v>
      </c>
      <c r="K3242" s="3" t="s">
        <v>838</v>
      </c>
      <c r="L3242" s="3" t="s">
        <v>21</v>
      </c>
      <c r="M3242" s="3" t="s">
        <v>5463</v>
      </c>
    </row>
    <row r="3243" spans="3:13">
      <c r="C3243" s="9">
        <v>5719400730</v>
      </c>
      <c r="D3243" s="3" t="s">
        <v>120</v>
      </c>
      <c r="E3243" s="3" t="s">
        <v>5350</v>
      </c>
      <c r="F3243" s="3" t="s">
        <v>5351</v>
      </c>
      <c r="H3243" s="3" t="s">
        <v>837</v>
      </c>
      <c r="J3243" s="3" t="s">
        <v>838</v>
      </c>
      <c r="K3243" s="3" t="s">
        <v>838</v>
      </c>
      <c r="L3243" s="3" t="s">
        <v>21</v>
      </c>
      <c r="M3243" s="3" t="s">
        <v>5463</v>
      </c>
    </row>
    <row r="3244" spans="3:13">
      <c r="C3244" s="9">
        <v>5719400792</v>
      </c>
      <c r="D3244" s="3" t="s">
        <v>120</v>
      </c>
      <c r="E3244" s="3" t="s">
        <v>5352</v>
      </c>
      <c r="F3244" s="3" t="s">
        <v>5353</v>
      </c>
      <c r="H3244" s="3" t="s">
        <v>837</v>
      </c>
      <c r="J3244" s="3" t="s">
        <v>838</v>
      </c>
      <c r="K3244" s="3" t="s">
        <v>838</v>
      </c>
      <c r="L3244" s="3" t="s">
        <v>21</v>
      </c>
      <c r="M3244" s="3" t="s">
        <v>5463</v>
      </c>
    </row>
    <row r="3245" spans="3:13">
      <c r="C3245" s="9">
        <v>5719400817</v>
      </c>
      <c r="D3245" s="3" t="s">
        <v>120</v>
      </c>
      <c r="E3245" s="3" t="s">
        <v>323</v>
      </c>
      <c r="F3245" s="3" t="s">
        <v>5354</v>
      </c>
      <c r="H3245" s="3" t="s">
        <v>837</v>
      </c>
      <c r="J3245" s="3" t="s">
        <v>838</v>
      </c>
      <c r="K3245" s="3" t="s">
        <v>838</v>
      </c>
      <c r="L3245" s="3" t="s">
        <v>21</v>
      </c>
      <c r="M3245" s="3" t="s">
        <v>5463</v>
      </c>
    </row>
    <row r="3246" spans="3:13">
      <c r="C3246" s="9">
        <v>5719402107</v>
      </c>
      <c r="D3246" s="3" t="s">
        <v>121</v>
      </c>
      <c r="E3246" s="3" t="s">
        <v>334</v>
      </c>
      <c r="F3246" s="3" t="s">
        <v>5355</v>
      </c>
      <c r="H3246" s="3" t="s">
        <v>837</v>
      </c>
      <c r="J3246" s="3" t="s">
        <v>838</v>
      </c>
      <c r="K3246" s="3" t="s">
        <v>838</v>
      </c>
      <c r="L3246" s="3" t="s">
        <v>21</v>
      </c>
      <c r="M3246" s="3" t="s">
        <v>5463</v>
      </c>
    </row>
    <row r="3247" spans="3:13">
      <c r="C3247" s="9">
        <v>5719402118</v>
      </c>
      <c r="D3247" s="3" t="s">
        <v>120</v>
      </c>
      <c r="E3247" s="3" t="s">
        <v>5356</v>
      </c>
      <c r="F3247" s="3" t="s">
        <v>5357</v>
      </c>
      <c r="H3247" s="3" t="s">
        <v>837</v>
      </c>
      <c r="J3247" s="3" t="s">
        <v>838</v>
      </c>
      <c r="K3247" s="3" t="s">
        <v>838</v>
      </c>
      <c r="L3247" s="3" t="s">
        <v>21</v>
      </c>
      <c r="M3247" s="3" t="s">
        <v>5463</v>
      </c>
    </row>
    <row r="3248" spans="3:13">
      <c r="C3248" s="9">
        <v>5719402121</v>
      </c>
      <c r="D3248" s="3" t="s">
        <v>120</v>
      </c>
      <c r="E3248" s="3" t="s">
        <v>5358</v>
      </c>
      <c r="F3248" s="3" t="s">
        <v>5359</v>
      </c>
      <c r="H3248" s="3" t="s">
        <v>837</v>
      </c>
      <c r="J3248" s="3" t="s">
        <v>838</v>
      </c>
      <c r="K3248" s="3" t="s">
        <v>838</v>
      </c>
      <c r="L3248" s="3" t="s">
        <v>21</v>
      </c>
      <c r="M3248" s="3" t="s">
        <v>5463</v>
      </c>
    </row>
    <row r="3249" spans="3:13">
      <c r="C3249" s="9">
        <v>5719402136</v>
      </c>
      <c r="D3249" s="3" t="s">
        <v>120</v>
      </c>
      <c r="E3249" s="3" t="s">
        <v>164</v>
      </c>
      <c r="F3249" s="3" t="s">
        <v>5360</v>
      </c>
      <c r="H3249" s="3" t="s">
        <v>837</v>
      </c>
      <c r="J3249" s="3" t="s">
        <v>838</v>
      </c>
      <c r="K3249" s="3" t="s">
        <v>838</v>
      </c>
      <c r="L3249" s="3" t="s">
        <v>21</v>
      </c>
      <c r="M3249" s="3" t="s">
        <v>5463</v>
      </c>
    </row>
    <row r="3250" spans="3:13">
      <c r="C3250" s="9">
        <v>5719402211</v>
      </c>
      <c r="D3250" s="3" t="s">
        <v>120</v>
      </c>
      <c r="E3250" s="3" t="s">
        <v>391</v>
      </c>
      <c r="F3250" s="3" t="s">
        <v>5361</v>
      </c>
      <c r="H3250" s="3" t="s">
        <v>837</v>
      </c>
      <c r="J3250" s="3" t="s">
        <v>838</v>
      </c>
      <c r="K3250" s="3" t="s">
        <v>838</v>
      </c>
      <c r="L3250" s="3" t="s">
        <v>21</v>
      </c>
      <c r="M3250" s="3" t="s">
        <v>5463</v>
      </c>
    </row>
    <row r="3251" spans="3:13">
      <c r="C3251" s="9">
        <v>5719402224</v>
      </c>
      <c r="D3251" s="3" t="s">
        <v>120</v>
      </c>
      <c r="E3251" s="3" t="s">
        <v>410</v>
      </c>
      <c r="F3251" s="3" t="s">
        <v>1474</v>
      </c>
      <c r="H3251" s="3" t="s">
        <v>837</v>
      </c>
      <c r="J3251" s="3" t="s">
        <v>838</v>
      </c>
      <c r="K3251" s="3" t="s">
        <v>838</v>
      </c>
      <c r="L3251" s="3" t="s">
        <v>21</v>
      </c>
      <c r="M3251" s="3" t="s">
        <v>5463</v>
      </c>
    </row>
    <row r="3252" spans="3:13">
      <c r="C3252" s="9">
        <v>5719402246</v>
      </c>
      <c r="D3252" s="3" t="s">
        <v>120</v>
      </c>
      <c r="E3252" s="3" t="s">
        <v>5362</v>
      </c>
      <c r="F3252" s="3" t="s">
        <v>5363</v>
      </c>
      <c r="H3252" s="3" t="s">
        <v>837</v>
      </c>
      <c r="J3252" s="3" t="s">
        <v>841</v>
      </c>
      <c r="K3252" s="3" t="s">
        <v>841</v>
      </c>
      <c r="L3252" s="3" t="s">
        <v>21</v>
      </c>
      <c r="M3252" s="3" t="s">
        <v>5463</v>
      </c>
    </row>
    <row r="3253" spans="3:13">
      <c r="C3253" s="9">
        <v>5719402279</v>
      </c>
      <c r="D3253" s="3" t="s">
        <v>120</v>
      </c>
      <c r="E3253" s="3" t="s">
        <v>365</v>
      </c>
      <c r="F3253" s="3" t="s">
        <v>5364</v>
      </c>
      <c r="H3253" s="3" t="s">
        <v>837</v>
      </c>
      <c r="J3253" s="3" t="s">
        <v>841</v>
      </c>
      <c r="K3253" s="3" t="s">
        <v>841</v>
      </c>
      <c r="L3253" s="3" t="s">
        <v>21</v>
      </c>
      <c r="M3253" s="3" t="s">
        <v>5463</v>
      </c>
    </row>
    <row r="3254" spans="3:13">
      <c r="C3254" s="9">
        <v>5719402305</v>
      </c>
      <c r="D3254" s="3" t="s">
        <v>120</v>
      </c>
      <c r="E3254" s="3" t="s">
        <v>5365</v>
      </c>
      <c r="F3254" s="3" t="s">
        <v>5366</v>
      </c>
      <c r="H3254" s="3" t="s">
        <v>837</v>
      </c>
      <c r="J3254" s="3" t="s">
        <v>841</v>
      </c>
      <c r="K3254" s="3" t="s">
        <v>841</v>
      </c>
      <c r="L3254" s="3" t="s">
        <v>21</v>
      </c>
      <c r="M3254" s="3" t="s">
        <v>5463</v>
      </c>
    </row>
    <row r="3255" spans="3:13">
      <c r="C3255" s="9">
        <v>5719400880</v>
      </c>
      <c r="D3255" s="3" t="s">
        <v>120</v>
      </c>
      <c r="E3255" s="3" t="s">
        <v>450</v>
      </c>
      <c r="F3255" s="3" t="s">
        <v>1188</v>
      </c>
      <c r="H3255" s="3" t="s">
        <v>837</v>
      </c>
      <c r="J3255" s="3" t="s">
        <v>841</v>
      </c>
      <c r="K3255" s="3" t="s">
        <v>841</v>
      </c>
      <c r="L3255" s="3" t="s">
        <v>21</v>
      </c>
      <c r="M3255" s="3" t="s">
        <v>5463</v>
      </c>
    </row>
    <row r="3256" spans="3:13">
      <c r="C3256" s="9">
        <v>5719400903</v>
      </c>
      <c r="D3256" s="3" t="s">
        <v>120</v>
      </c>
      <c r="E3256" s="3" t="s">
        <v>567</v>
      </c>
      <c r="F3256" s="3" t="s">
        <v>5367</v>
      </c>
      <c r="H3256" s="3" t="s">
        <v>837</v>
      </c>
      <c r="J3256" s="3" t="s">
        <v>841</v>
      </c>
      <c r="K3256" s="3" t="s">
        <v>841</v>
      </c>
      <c r="L3256" s="3" t="s">
        <v>21</v>
      </c>
      <c r="M3256" s="3" t="s">
        <v>5463</v>
      </c>
    </row>
    <row r="3257" spans="3:13">
      <c r="C3257" s="9">
        <v>5719400914</v>
      </c>
      <c r="D3257" s="3" t="s">
        <v>121</v>
      </c>
      <c r="E3257" s="3" t="s">
        <v>635</v>
      </c>
      <c r="F3257" s="3" t="s">
        <v>5368</v>
      </c>
      <c r="H3257" s="3" t="s">
        <v>837</v>
      </c>
      <c r="J3257" s="3" t="s">
        <v>841</v>
      </c>
      <c r="K3257" s="3" t="s">
        <v>841</v>
      </c>
      <c r="L3257" s="3" t="s">
        <v>21</v>
      </c>
      <c r="M3257" s="3" t="s">
        <v>5463</v>
      </c>
    </row>
    <row r="3258" spans="3:13">
      <c r="C3258" s="9">
        <v>5719400927</v>
      </c>
      <c r="D3258" s="3" t="s">
        <v>120</v>
      </c>
      <c r="E3258" s="3" t="s">
        <v>257</v>
      </c>
      <c r="F3258" s="3" t="s">
        <v>5369</v>
      </c>
      <c r="H3258" s="3" t="s">
        <v>837</v>
      </c>
      <c r="J3258" s="3" t="s">
        <v>841</v>
      </c>
      <c r="K3258" s="3" t="s">
        <v>841</v>
      </c>
      <c r="L3258" s="3" t="s">
        <v>21</v>
      </c>
      <c r="M3258" s="3" t="s">
        <v>5463</v>
      </c>
    </row>
    <row r="3259" spans="3:13">
      <c r="C3259" s="9">
        <v>5719401003</v>
      </c>
      <c r="D3259" s="3" t="s">
        <v>120</v>
      </c>
      <c r="E3259" s="3" t="s">
        <v>1609</v>
      </c>
      <c r="F3259" s="3" t="s">
        <v>5370</v>
      </c>
      <c r="H3259" s="3" t="s">
        <v>837</v>
      </c>
      <c r="J3259" s="3" t="s">
        <v>841</v>
      </c>
      <c r="K3259" s="3" t="s">
        <v>841</v>
      </c>
      <c r="L3259" s="3" t="s">
        <v>21</v>
      </c>
      <c r="M3259" s="3" t="s">
        <v>5463</v>
      </c>
    </row>
    <row r="3260" spans="3:13">
      <c r="C3260" s="9">
        <v>5719401014</v>
      </c>
      <c r="D3260" s="3" t="s">
        <v>120</v>
      </c>
      <c r="E3260" s="3" t="s">
        <v>1094</v>
      </c>
      <c r="F3260" s="3" t="s">
        <v>989</v>
      </c>
      <c r="H3260" s="3" t="s">
        <v>837</v>
      </c>
      <c r="J3260" s="3" t="s">
        <v>841</v>
      </c>
      <c r="K3260" s="3" t="s">
        <v>841</v>
      </c>
      <c r="L3260" s="3" t="s">
        <v>21</v>
      </c>
      <c r="M3260" s="3" t="s">
        <v>5463</v>
      </c>
    </row>
    <row r="3261" spans="3:13">
      <c r="C3261" s="9">
        <v>5519400064</v>
      </c>
      <c r="D3261" s="3" t="s">
        <v>121</v>
      </c>
      <c r="E3261" s="3" t="s">
        <v>5371</v>
      </c>
      <c r="F3261" s="3" t="s">
        <v>5372</v>
      </c>
      <c r="H3261" s="3" t="s">
        <v>819</v>
      </c>
      <c r="J3261" s="3" t="s">
        <v>311</v>
      </c>
      <c r="K3261" s="3" t="s">
        <v>311</v>
      </c>
      <c r="L3261" s="3" t="s">
        <v>21</v>
      </c>
      <c r="M3261" s="3" t="s">
        <v>5463</v>
      </c>
    </row>
    <row r="3262" spans="3:13">
      <c r="C3262" s="9">
        <v>5519400082</v>
      </c>
      <c r="D3262" s="3" t="s">
        <v>120</v>
      </c>
      <c r="E3262" s="3" t="s">
        <v>2348</v>
      </c>
      <c r="F3262" s="3" t="s">
        <v>5373</v>
      </c>
      <c r="H3262" s="3" t="s">
        <v>819</v>
      </c>
      <c r="J3262" s="3" t="s">
        <v>311</v>
      </c>
      <c r="K3262" s="3" t="s">
        <v>311</v>
      </c>
      <c r="L3262" s="3" t="s">
        <v>21</v>
      </c>
      <c r="M3262" s="3" t="s">
        <v>5463</v>
      </c>
    </row>
    <row r="3263" spans="3:13">
      <c r="C3263" s="9">
        <v>5519400099</v>
      </c>
      <c r="D3263" s="3" t="s">
        <v>120</v>
      </c>
      <c r="E3263" s="3" t="s">
        <v>495</v>
      </c>
      <c r="F3263" s="3" t="s">
        <v>5374</v>
      </c>
      <c r="H3263" s="3" t="s">
        <v>819</v>
      </c>
      <c r="J3263" s="3" t="s">
        <v>311</v>
      </c>
      <c r="K3263" s="3" t="s">
        <v>311</v>
      </c>
      <c r="L3263" s="3" t="s">
        <v>21</v>
      </c>
      <c r="M3263" s="3" t="s">
        <v>5463</v>
      </c>
    </row>
    <row r="3264" spans="3:13">
      <c r="C3264" s="9">
        <v>5519400154</v>
      </c>
      <c r="D3264" s="3" t="s">
        <v>121</v>
      </c>
      <c r="E3264" s="3" t="s">
        <v>5375</v>
      </c>
      <c r="F3264" s="3" t="s">
        <v>5376</v>
      </c>
      <c r="H3264" s="3" t="s">
        <v>819</v>
      </c>
      <c r="J3264" s="3" t="s">
        <v>311</v>
      </c>
      <c r="K3264" s="3" t="s">
        <v>311</v>
      </c>
      <c r="L3264" s="3" t="s">
        <v>21</v>
      </c>
      <c r="M3264" s="3" t="s">
        <v>5463</v>
      </c>
    </row>
    <row r="3265" spans="3:13">
      <c r="C3265" s="9">
        <v>5519400190</v>
      </c>
      <c r="D3265" s="3" t="s">
        <v>120</v>
      </c>
      <c r="E3265" s="3" t="s">
        <v>5377</v>
      </c>
      <c r="F3265" s="3" t="s">
        <v>5378</v>
      </c>
      <c r="H3265" s="3" t="s">
        <v>819</v>
      </c>
      <c r="J3265" s="3" t="s">
        <v>311</v>
      </c>
      <c r="K3265" s="3" t="s">
        <v>311</v>
      </c>
      <c r="L3265" s="3" t="s">
        <v>21</v>
      </c>
      <c r="M3265" s="3" t="s">
        <v>5463</v>
      </c>
    </row>
    <row r="3266" spans="3:13">
      <c r="C3266" s="9">
        <v>5519400226</v>
      </c>
      <c r="D3266" s="3" t="s">
        <v>120</v>
      </c>
      <c r="E3266" s="3" t="s">
        <v>5379</v>
      </c>
      <c r="F3266" s="3" t="s">
        <v>2545</v>
      </c>
      <c r="H3266" s="3" t="s">
        <v>819</v>
      </c>
      <c r="J3266" s="3" t="s">
        <v>311</v>
      </c>
      <c r="K3266" s="3" t="s">
        <v>311</v>
      </c>
      <c r="L3266" s="3" t="s">
        <v>21</v>
      </c>
      <c r="M3266" s="3" t="s">
        <v>5463</v>
      </c>
    </row>
    <row r="3267" spans="3:13">
      <c r="C3267" s="9">
        <v>5519400231</v>
      </c>
      <c r="D3267" s="3" t="s">
        <v>120</v>
      </c>
      <c r="E3267" s="3" t="s">
        <v>377</v>
      </c>
      <c r="F3267" s="3" t="s">
        <v>5380</v>
      </c>
      <c r="H3267" s="3" t="s">
        <v>819</v>
      </c>
      <c r="J3267" s="3" t="s">
        <v>311</v>
      </c>
      <c r="K3267" s="3" t="s">
        <v>311</v>
      </c>
      <c r="L3267" s="3" t="s">
        <v>21</v>
      </c>
      <c r="M3267" s="3" t="s">
        <v>5463</v>
      </c>
    </row>
    <row r="3268" spans="3:13">
      <c r="C3268" s="9">
        <v>5519400286</v>
      </c>
      <c r="D3268" s="3" t="s">
        <v>120</v>
      </c>
      <c r="E3268" s="3" t="s">
        <v>1063</v>
      </c>
      <c r="F3268" s="3" t="s">
        <v>5381</v>
      </c>
      <c r="H3268" s="3" t="s">
        <v>819</v>
      </c>
      <c r="J3268" s="3" t="s">
        <v>311</v>
      </c>
      <c r="K3268" s="3" t="s">
        <v>311</v>
      </c>
      <c r="L3268" s="3" t="s">
        <v>21</v>
      </c>
      <c r="M3268" s="3" t="s">
        <v>5463</v>
      </c>
    </row>
    <row r="3269" spans="3:13">
      <c r="C3269" s="9">
        <v>5519400307</v>
      </c>
      <c r="D3269" s="3" t="s">
        <v>120</v>
      </c>
      <c r="E3269" s="3" t="s">
        <v>5382</v>
      </c>
      <c r="F3269" s="3" t="s">
        <v>335</v>
      </c>
      <c r="H3269" s="3" t="s">
        <v>819</v>
      </c>
      <c r="J3269" s="3" t="s">
        <v>311</v>
      </c>
      <c r="K3269" s="3" t="s">
        <v>311</v>
      </c>
      <c r="L3269" s="3" t="s">
        <v>21</v>
      </c>
      <c r="M3269" s="3" t="s">
        <v>5463</v>
      </c>
    </row>
    <row r="3270" spans="3:13">
      <c r="C3270" s="9">
        <v>5519400318</v>
      </c>
      <c r="D3270" s="3" t="s">
        <v>120</v>
      </c>
      <c r="E3270" s="3" t="s">
        <v>2702</v>
      </c>
      <c r="F3270" s="3" t="s">
        <v>3752</v>
      </c>
      <c r="H3270" s="3" t="s">
        <v>819</v>
      </c>
      <c r="J3270" s="3" t="s">
        <v>311</v>
      </c>
      <c r="K3270" s="3" t="s">
        <v>311</v>
      </c>
      <c r="L3270" s="3" t="s">
        <v>21</v>
      </c>
      <c r="M3270" s="3" t="s">
        <v>5463</v>
      </c>
    </row>
    <row r="3271" spans="3:13">
      <c r="C3271" s="9">
        <v>5519400321</v>
      </c>
      <c r="D3271" s="3" t="s">
        <v>121</v>
      </c>
      <c r="E3271" s="3" t="s">
        <v>545</v>
      </c>
      <c r="F3271" s="3" t="s">
        <v>314</v>
      </c>
      <c r="H3271" s="3" t="s">
        <v>819</v>
      </c>
      <c r="J3271" s="3" t="s">
        <v>311</v>
      </c>
      <c r="K3271" s="3" t="s">
        <v>311</v>
      </c>
      <c r="L3271" s="3" t="s">
        <v>21</v>
      </c>
      <c r="M3271" s="3" t="s">
        <v>5463</v>
      </c>
    </row>
    <row r="3272" spans="3:13">
      <c r="C3272" s="9">
        <v>5519400138</v>
      </c>
      <c r="D3272" s="3" t="s">
        <v>120</v>
      </c>
      <c r="E3272" s="3" t="s">
        <v>1885</v>
      </c>
      <c r="F3272" s="3" t="s">
        <v>5383</v>
      </c>
      <c r="H3272" s="3" t="s">
        <v>819</v>
      </c>
      <c r="J3272" s="3" t="s">
        <v>311</v>
      </c>
      <c r="K3272" s="3" t="s">
        <v>311</v>
      </c>
      <c r="L3272" s="3" t="s">
        <v>21</v>
      </c>
      <c r="M3272" s="3" t="s">
        <v>5463</v>
      </c>
    </row>
    <row r="3273" spans="3:13">
      <c r="C3273" s="9">
        <v>5519400363</v>
      </c>
      <c r="D3273" s="3" t="s">
        <v>120</v>
      </c>
      <c r="E3273" s="3" t="s">
        <v>408</v>
      </c>
      <c r="F3273" s="3" t="s">
        <v>5384</v>
      </c>
      <c r="H3273" s="3" t="s">
        <v>819</v>
      </c>
      <c r="J3273" s="3" t="s">
        <v>311</v>
      </c>
      <c r="K3273" s="3" t="s">
        <v>311</v>
      </c>
      <c r="L3273" s="3" t="s">
        <v>21</v>
      </c>
      <c r="M3273" s="3" t="s">
        <v>5463</v>
      </c>
    </row>
    <row r="3274" spans="3:13">
      <c r="C3274" s="9">
        <v>5419400078</v>
      </c>
      <c r="D3274" s="3" t="s">
        <v>121</v>
      </c>
      <c r="E3274" s="3" t="s">
        <v>5385</v>
      </c>
      <c r="F3274" s="3" t="s">
        <v>1811</v>
      </c>
      <c r="H3274" s="3" t="s">
        <v>819</v>
      </c>
      <c r="J3274" s="3" t="s">
        <v>311</v>
      </c>
      <c r="K3274" s="3" t="s">
        <v>311</v>
      </c>
      <c r="L3274" s="3" t="s">
        <v>21</v>
      </c>
      <c r="M3274" s="3" t="s">
        <v>5463</v>
      </c>
    </row>
    <row r="3275" spans="3:13">
      <c r="C3275" s="9">
        <v>5719401195</v>
      </c>
      <c r="D3275" s="3" t="s">
        <v>121</v>
      </c>
      <c r="E3275" s="3" t="s">
        <v>3162</v>
      </c>
      <c r="F3275" s="3" t="s">
        <v>5386</v>
      </c>
      <c r="H3275" s="3" t="s">
        <v>837</v>
      </c>
      <c r="J3275" s="3" t="s">
        <v>841</v>
      </c>
      <c r="K3275" s="3" t="s">
        <v>841</v>
      </c>
      <c r="L3275" s="3" t="s">
        <v>21</v>
      </c>
      <c r="M3275" s="3" t="s">
        <v>5463</v>
      </c>
    </row>
    <row r="3276" spans="3:13">
      <c r="C3276" s="9">
        <v>5719401623</v>
      </c>
      <c r="D3276" s="3" t="s">
        <v>120</v>
      </c>
      <c r="E3276" s="3" t="s">
        <v>5387</v>
      </c>
      <c r="F3276" s="3" t="s">
        <v>5388</v>
      </c>
      <c r="H3276" s="3" t="s">
        <v>837</v>
      </c>
      <c r="J3276" s="3" t="s">
        <v>838</v>
      </c>
      <c r="K3276" s="3" t="s">
        <v>838</v>
      </c>
      <c r="L3276" s="3" t="s">
        <v>21</v>
      </c>
      <c r="M3276" s="3" t="s">
        <v>5463</v>
      </c>
    </row>
    <row r="3277" spans="3:13">
      <c r="C3277" s="9">
        <v>5719401645</v>
      </c>
      <c r="D3277" s="3" t="s">
        <v>120</v>
      </c>
      <c r="E3277" s="3" t="s">
        <v>5389</v>
      </c>
      <c r="F3277" s="3" t="s">
        <v>2754</v>
      </c>
      <c r="H3277" s="3" t="s">
        <v>837</v>
      </c>
      <c r="J3277" s="3" t="s">
        <v>838</v>
      </c>
      <c r="K3277" s="3" t="s">
        <v>838</v>
      </c>
      <c r="L3277" s="3" t="s">
        <v>21</v>
      </c>
      <c r="M3277" s="3" t="s">
        <v>5463</v>
      </c>
    </row>
    <row r="3278" spans="3:13">
      <c r="C3278" s="9">
        <v>5719401599</v>
      </c>
      <c r="D3278" s="3" t="s">
        <v>120</v>
      </c>
      <c r="E3278" s="3" t="s">
        <v>1885</v>
      </c>
      <c r="F3278" s="3" t="s">
        <v>5390</v>
      </c>
      <c r="H3278" s="3" t="s">
        <v>837</v>
      </c>
      <c r="J3278" s="3" t="s">
        <v>838</v>
      </c>
      <c r="K3278" s="3" t="s">
        <v>838</v>
      </c>
      <c r="L3278" s="3" t="s">
        <v>21</v>
      </c>
      <c r="M3278" s="3" t="s">
        <v>5463</v>
      </c>
    </row>
    <row r="3279" spans="3:13">
      <c r="C3279" s="9">
        <v>5719401702</v>
      </c>
      <c r="D3279" s="3" t="s">
        <v>120</v>
      </c>
      <c r="E3279" s="3" t="s">
        <v>2865</v>
      </c>
      <c r="F3279" s="3" t="s">
        <v>5391</v>
      </c>
      <c r="H3279" s="3" t="s">
        <v>837</v>
      </c>
      <c r="J3279" s="3" t="s">
        <v>838</v>
      </c>
      <c r="K3279" s="3" t="s">
        <v>838</v>
      </c>
      <c r="L3279" s="3" t="s">
        <v>21</v>
      </c>
      <c r="M3279" s="3" t="s">
        <v>5463</v>
      </c>
    </row>
    <row r="3280" spans="3:13">
      <c r="C3280" s="9">
        <v>5719401821</v>
      </c>
      <c r="D3280" s="3" t="s">
        <v>121</v>
      </c>
      <c r="E3280" s="3" t="s">
        <v>635</v>
      </c>
      <c r="F3280" s="3" t="s">
        <v>5392</v>
      </c>
      <c r="H3280" s="3" t="s">
        <v>837</v>
      </c>
      <c r="J3280" s="3" t="s">
        <v>841</v>
      </c>
      <c r="K3280" s="3" t="s">
        <v>841</v>
      </c>
      <c r="L3280" s="3" t="s">
        <v>21</v>
      </c>
      <c r="M3280" s="3" t="s">
        <v>5463</v>
      </c>
    </row>
    <row r="3281" spans="3:13">
      <c r="C3281" s="9">
        <v>5719400897</v>
      </c>
      <c r="D3281" s="3" t="s">
        <v>120</v>
      </c>
      <c r="E3281" s="3" t="s">
        <v>567</v>
      </c>
      <c r="F3281" s="3" t="s">
        <v>1114</v>
      </c>
      <c r="H3281" s="3" t="s">
        <v>837</v>
      </c>
      <c r="J3281" s="3" t="s">
        <v>841</v>
      </c>
      <c r="K3281" s="3" t="s">
        <v>841</v>
      </c>
      <c r="L3281" s="3" t="s">
        <v>21</v>
      </c>
      <c r="M3281" s="3" t="s">
        <v>5463</v>
      </c>
    </row>
    <row r="3282" spans="3:13">
      <c r="C3282" s="9">
        <v>5719401104</v>
      </c>
      <c r="D3282" s="3" t="s">
        <v>120</v>
      </c>
      <c r="E3282" s="3" t="s">
        <v>719</v>
      </c>
      <c r="F3282" s="3" t="s">
        <v>5393</v>
      </c>
      <c r="H3282" s="3" t="s">
        <v>837</v>
      </c>
      <c r="J3282" s="3" t="s">
        <v>841</v>
      </c>
      <c r="K3282" s="3" t="s">
        <v>841</v>
      </c>
      <c r="L3282" s="3" t="s">
        <v>21</v>
      </c>
      <c r="M3282" s="3" t="s">
        <v>5463</v>
      </c>
    </row>
    <row r="3283" spans="3:13">
      <c r="C3283" s="9">
        <v>5619401497</v>
      </c>
      <c r="D3283" s="3" t="s">
        <v>121</v>
      </c>
      <c r="E3283" s="3" t="s">
        <v>715</v>
      </c>
      <c r="F3283" s="3" t="s">
        <v>468</v>
      </c>
      <c r="H3283" s="3" t="s">
        <v>837</v>
      </c>
      <c r="J3283" s="3" t="s">
        <v>841</v>
      </c>
      <c r="K3283" s="3" t="s">
        <v>841</v>
      </c>
      <c r="L3283" s="3" t="s">
        <v>21</v>
      </c>
      <c r="M3283" s="3" t="s">
        <v>5463</v>
      </c>
    </row>
    <row r="3284" spans="3:13">
      <c r="C3284" s="9">
        <v>5719402316</v>
      </c>
      <c r="D3284" s="3" t="s">
        <v>120</v>
      </c>
      <c r="E3284" s="3" t="s">
        <v>5394</v>
      </c>
      <c r="F3284" s="3" t="s">
        <v>5395</v>
      </c>
      <c r="H3284" s="3" t="s">
        <v>837</v>
      </c>
      <c r="J3284" s="3" t="s">
        <v>841</v>
      </c>
      <c r="K3284" s="3" t="s">
        <v>841</v>
      </c>
      <c r="L3284" s="3" t="s">
        <v>21</v>
      </c>
      <c r="M3284" s="3" t="s">
        <v>5463</v>
      </c>
    </row>
    <row r="3285" spans="3:13">
      <c r="C3285" s="9">
        <v>5719401928</v>
      </c>
      <c r="D3285" s="3" t="s">
        <v>120</v>
      </c>
      <c r="E3285" s="3" t="s">
        <v>5396</v>
      </c>
      <c r="F3285" s="3" t="s">
        <v>2991</v>
      </c>
      <c r="H3285" s="3" t="s">
        <v>837</v>
      </c>
      <c r="J3285" s="3" t="s">
        <v>841</v>
      </c>
      <c r="K3285" s="3" t="s">
        <v>841</v>
      </c>
      <c r="L3285" s="3" t="s">
        <v>21</v>
      </c>
      <c r="M3285" s="3" t="s">
        <v>5463</v>
      </c>
    </row>
    <row r="3286" spans="3:13">
      <c r="C3286" s="9">
        <v>5719401876</v>
      </c>
      <c r="D3286" s="3" t="s">
        <v>120</v>
      </c>
      <c r="E3286" s="3" t="s">
        <v>583</v>
      </c>
      <c r="F3286" s="3" t="s">
        <v>5397</v>
      </c>
      <c r="H3286" s="3" t="s">
        <v>837</v>
      </c>
      <c r="J3286" s="3" t="s">
        <v>841</v>
      </c>
      <c r="K3286" s="3" t="s">
        <v>841</v>
      </c>
      <c r="L3286" s="3" t="s">
        <v>21</v>
      </c>
      <c r="M3286" s="3" t="s">
        <v>5463</v>
      </c>
    </row>
    <row r="3287" spans="3:13">
      <c r="C3287" s="9">
        <v>5719402350</v>
      </c>
      <c r="D3287" s="3" t="s">
        <v>120</v>
      </c>
      <c r="E3287" s="3" t="s">
        <v>483</v>
      </c>
      <c r="F3287" s="3" t="s">
        <v>5398</v>
      </c>
      <c r="H3287" s="3" t="s">
        <v>837</v>
      </c>
      <c r="J3287" s="3" t="s">
        <v>841</v>
      </c>
      <c r="K3287" s="3" t="s">
        <v>841</v>
      </c>
      <c r="L3287" s="3" t="s">
        <v>21</v>
      </c>
      <c r="M3287" s="3" t="s">
        <v>5463</v>
      </c>
    </row>
    <row r="3288" spans="3:13">
      <c r="C3288" s="9">
        <v>5719400851</v>
      </c>
      <c r="D3288" s="3" t="s">
        <v>120</v>
      </c>
      <c r="E3288" s="3" t="s">
        <v>936</v>
      </c>
      <c r="F3288" s="3" t="s">
        <v>5399</v>
      </c>
      <c r="H3288" s="3" t="s">
        <v>837</v>
      </c>
      <c r="J3288" s="3" t="s">
        <v>838</v>
      </c>
      <c r="K3288" s="3" t="s">
        <v>838</v>
      </c>
      <c r="L3288" s="3" t="s">
        <v>21</v>
      </c>
      <c r="M3288" s="3" t="s">
        <v>5463</v>
      </c>
    </row>
    <row r="3289" spans="3:13">
      <c r="C3289" s="9">
        <v>5719400756</v>
      </c>
      <c r="D3289" s="3" t="s">
        <v>120</v>
      </c>
      <c r="E3289" s="3" t="s">
        <v>666</v>
      </c>
      <c r="F3289" s="3" t="s">
        <v>5400</v>
      </c>
      <c r="H3289" s="3" t="s">
        <v>837</v>
      </c>
      <c r="J3289" s="3" t="s">
        <v>838</v>
      </c>
      <c r="K3289" s="3" t="s">
        <v>838</v>
      </c>
      <c r="L3289" s="3" t="s">
        <v>21</v>
      </c>
      <c r="M3289" s="3" t="s">
        <v>5463</v>
      </c>
    </row>
    <row r="3290" spans="3:13">
      <c r="C3290" s="9">
        <v>5719401610</v>
      </c>
      <c r="D3290" s="3" t="s">
        <v>120</v>
      </c>
      <c r="E3290" s="3" t="s">
        <v>5401</v>
      </c>
      <c r="F3290" s="3" t="s">
        <v>5402</v>
      </c>
      <c r="H3290" s="3" t="s">
        <v>837</v>
      </c>
      <c r="J3290" s="3" t="s">
        <v>838</v>
      </c>
      <c r="K3290" s="3" t="s">
        <v>838</v>
      </c>
      <c r="L3290" s="3" t="s">
        <v>21</v>
      </c>
      <c r="M3290" s="3" t="s">
        <v>5463</v>
      </c>
    </row>
    <row r="3291" spans="3:13">
      <c r="C3291" s="9">
        <v>5719402341</v>
      </c>
      <c r="D3291" s="3" t="s">
        <v>120</v>
      </c>
      <c r="E3291" s="3" t="s">
        <v>4225</v>
      </c>
      <c r="F3291" s="3" t="s">
        <v>5403</v>
      </c>
      <c r="H3291" s="3" t="s">
        <v>837</v>
      </c>
      <c r="J3291" s="3" t="s">
        <v>841</v>
      </c>
      <c r="K3291" s="3" t="s">
        <v>841</v>
      </c>
      <c r="L3291" s="3" t="s">
        <v>21</v>
      </c>
      <c r="M3291" s="3" t="s">
        <v>5463</v>
      </c>
    </row>
    <row r="3292" spans="3:13">
      <c r="C3292" s="9">
        <v>5519400123</v>
      </c>
      <c r="D3292" s="3" t="s">
        <v>120</v>
      </c>
      <c r="E3292" s="3" t="s">
        <v>5404</v>
      </c>
      <c r="F3292" s="3" t="s">
        <v>4956</v>
      </c>
      <c r="H3292" s="3" t="s">
        <v>819</v>
      </c>
      <c r="J3292" s="3" t="s">
        <v>311</v>
      </c>
      <c r="K3292" s="3" t="s">
        <v>311</v>
      </c>
      <c r="L3292" s="3" t="s">
        <v>21</v>
      </c>
      <c r="M3292" s="3" t="s">
        <v>5463</v>
      </c>
    </row>
    <row r="3293" spans="3:13">
      <c r="C3293" s="9">
        <v>5719400785</v>
      </c>
      <c r="D3293" s="3" t="s">
        <v>120</v>
      </c>
      <c r="E3293" s="3" t="s">
        <v>396</v>
      </c>
      <c r="F3293" s="3" t="s">
        <v>5405</v>
      </c>
      <c r="H3293" s="3" t="s">
        <v>837</v>
      </c>
      <c r="J3293" s="3" t="s">
        <v>838</v>
      </c>
      <c r="K3293" s="3" t="s">
        <v>838</v>
      </c>
      <c r="L3293" s="3" t="s">
        <v>21</v>
      </c>
      <c r="M3293" s="3" t="s">
        <v>5463</v>
      </c>
    </row>
    <row r="3294" spans="3:13">
      <c r="C3294" s="9">
        <v>5719401577</v>
      </c>
      <c r="D3294" s="3" t="s">
        <v>120</v>
      </c>
      <c r="E3294" s="3" t="s">
        <v>749</v>
      </c>
      <c r="F3294" s="3" t="s">
        <v>5406</v>
      </c>
      <c r="H3294" s="3" t="s">
        <v>837</v>
      </c>
      <c r="J3294" s="3" t="s">
        <v>838</v>
      </c>
      <c r="K3294" s="3" t="s">
        <v>838</v>
      </c>
      <c r="L3294" s="3" t="s">
        <v>21</v>
      </c>
      <c r="M3294" s="3" t="s">
        <v>5463</v>
      </c>
    </row>
    <row r="3295" spans="3:13">
      <c r="C3295" s="9">
        <v>5519400183</v>
      </c>
      <c r="D3295" s="3" t="s">
        <v>120</v>
      </c>
      <c r="E3295" s="3" t="s">
        <v>5407</v>
      </c>
      <c r="F3295" s="3" t="s">
        <v>5408</v>
      </c>
      <c r="H3295" s="3" t="s">
        <v>819</v>
      </c>
      <c r="J3295" s="3" t="s">
        <v>311</v>
      </c>
      <c r="K3295" s="3" t="s">
        <v>311</v>
      </c>
      <c r="L3295" s="3" t="s">
        <v>21</v>
      </c>
      <c r="M3295" s="3" t="s">
        <v>5463</v>
      </c>
    </row>
    <row r="3296" spans="3:13">
      <c r="C3296" s="9">
        <v>5719401678</v>
      </c>
      <c r="D3296" s="3" t="s">
        <v>120</v>
      </c>
      <c r="E3296" s="3" t="s">
        <v>2448</v>
      </c>
      <c r="F3296" s="3" t="s">
        <v>5409</v>
      </c>
      <c r="H3296" s="3" t="s">
        <v>837</v>
      </c>
      <c r="J3296" s="3" t="s">
        <v>838</v>
      </c>
      <c r="K3296" s="3" t="s">
        <v>838</v>
      </c>
      <c r="L3296" s="3" t="s">
        <v>21</v>
      </c>
      <c r="M3296" s="3" t="s">
        <v>5463</v>
      </c>
    </row>
    <row r="3297" spans="3:13">
      <c r="C3297" s="9">
        <v>5619400650</v>
      </c>
      <c r="D3297" s="3" t="s">
        <v>120</v>
      </c>
      <c r="E3297" s="3" t="s">
        <v>5410</v>
      </c>
      <c r="F3297" s="3" t="s">
        <v>1179</v>
      </c>
      <c r="H3297" s="3" t="s">
        <v>837</v>
      </c>
      <c r="J3297" s="3" t="s">
        <v>838</v>
      </c>
      <c r="K3297" s="3" t="s">
        <v>838</v>
      </c>
      <c r="L3297" s="3" t="s">
        <v>21</v>
      </c>
      <c r="M3297" s="3" t="s">
        <v>5463</v>
      </c>
    </row>
    <row r="3298" spans="3:13">
      <c r="C3298" s="9">
        <v>5719401058</v>
      </c>
      <c r="D3298" s="3" t="s">
        <v>120</v>
      </c>
      <c r="E3298" s="3" t="s">
        <v>5411</v>
      </c>
      <c r="F3298" s="3" t="s">
        <v>5412</v>
      </c>
      <c r="H3298" s="3" t="s">
        <v>837</v>
      </c>
      <c r="J3298" s="3" t="s">
        <v>841</v>
      </c>
      <c r="K3298" s="3" t="s">
        <v>841</v>
      </c>
      <c r="L3298" s="3" t="s">
        <v>21</v>
      </c>
      <c r="M3298" s="3" t="s">
        <v>5463</v>
      </c>
    </row>
    <row r="3299" spans="3:13">
      <c r="C3299" s="9">
        <v>5719401771</v>
      </c>
      <c r="D3299" s="3" t="s">
        <v>120</v>
      </c>
      <c r="E3299" s="3" t="s">
        <v>5413</v>
      </c>
      <c r="F3299" s="3" t="s">
        <v>2184</v>
      </c>
      <c r="H3299" s="3" t="s">
        <v>837</v>
      </c>
      <c r="J3299" s="3" t="s">
        <v>838</v>
      </c>
      <c r="K3299" s="3" t="s">
        <v>838</v>
      </c>
      <c r="L3299" s="3" t="s">
        <v>21</v>
      </c>
      <c r="M3299" s="3" t="s">
        <v>5463</v>
      </c>
    </row>
    <row r="3300" spans="3:13">
      <c r="C3300" s="9">
        <v>5719401133</v>
      </c>
      <c r="D3300" s="3" t="s">
        <v>120</v>
      </c>
      <c r="E3300" s="3" t="s">
        <v>1172</v>
      </c>
      <c r="F3300" s="3" t="s">
        <v>5414</v>
      </c>
      <c r="H3300" s="3" t="s">
        <v>837</v>
      </c>
      <c r="J3300" s="3" t="s">
        <v>841</v>
      </c>
      <c r="K3300" s="3" t="s">
        <v>841</v>
      </c>
      <c r="L3300" s="3" t="s">
        <v>21</v>
      </c>
      <c r="M3300" s="3" t="s">
        <v>5463</v>
      </c>
    </row>
    <row r="3301" spans="3:13">
      <c r="C3301" s="9">
        <v>5519400271</v>
      </c>
      <c r="D3301" s="3" t="s">
        <v>120</v>
      </c>
      <c r="E3301" s="3" t="s">
        <v>2807</v>
      </c>
      <c r="F3301" s="3" t="s">
        <v>5415</v>
      </c>
      <c r="H3301" s="3" t="s">
        <v>819</v>
      </c>
      <c r="J3301" s="3" t="s">
        <v>311</v>
      </c>
      <c r="K3301" s="3" t="s">
        <v>311</v>
      </c>
      <c r="L3301" s="3" t="s">
        <v>21</v>
      </c>
      <c r="M3301" s="3" t="s">
        <v>5463</v>
      </c>
    </row>
    <row r="3302" spans="3:13">
      <c r="C3302" s="9">
        <v>5719401748</v>
      </c>
      <c r="D3302" s="3" t="s">
        <v>121</v>
      </c>
      <c r="E3302" s="3" t="s">
        <v>613</v>
      </c>
      <c r="F3302" s="3" t="s">
        <v>5416</v>
      </c>
      <c r="H3302" s="3" t="s">
        <v>837</v>
      </c>
      <c r="J3302" s="3" t="s">
        <v>838</v>
      </c>
      <c r="K3302" s="3" t="s">
        <v>838</v>
      </c>
      <c r="L3302" s="3" t="s">
        <v>21</v>
      </c>
      <c r="M3302" s="3" t="s">
        <v>5463</v>
      </c>
    </row>
    <row r="3303" spans="3:13">
      <c r="C3303" s="9">
        <v>5719402097</v>
      </c>
      <c r="D3303" s="3" t="s">
        <v>120</v>
      </c>
      <c r="E3303" s="3" t="s">
        <v>257</v>
      </c>
      <c r="F3303" s="3" t="s">
        <v>5417</v>
      </c>
      <c r="H3303" s="3" t="s">
        <v>837</v>
      </c>
      <c r="J3303" s="3" t="s">
        <v>838</v>
      </c>
      <c r="K3303" s="3" t="s">
        <v>838</v>
      </c>
      <c r="L3303" s="3" t="s">
        <v>21</v>
      </c>
      <c r="M3303" s="3" t="s">
        <v>5463</v>
      </c>
    </row>
    <row r="3304" spans="3:13">
      <c r="C3304" s="9">
        <v>5719400875</v>
      </c>
      <c r="D3304" s="3" t="s">
        <v>120</v>
      </c>
      <c r="E3304" s="3" t="s">
        <v>5418</v>
      </c>
      <c r="F3304" s="3" t="s">
        <v>5419</v>
      </c>
      <c r="H3304" s="3" t="s">
        <v>837</v>
      </c>
      <c r="J3304" s="3" t="s">
        <v>838</v>
      </c>
      <c r="K3304" s="3" t="s">
        <v>838</v>
      </c>
      <c r="L3304" s="3" t="s">
        <v>21</v>
      </c>
      <c r="M3304" s="3" t="s">
        <v>5463</v>
      </c>
    </row>
    <row r="3305" spans="3:13">
      <c r="C3305" s="9">
        <v>5519400293</v>
      </c>
      <c r="D3305" s="3" t="s">
        <v>120</v>
      </c>
      <c r="E3305" s="3" t="s">
        <v>3724</v>
      </c>
      <c r="F3305" s="3" t="s">
        <v>5420</v>
      </c>
      <c r="H3305" s="3" t="s">
        <v>819</v>
      </c>
      <c r="J3305" s="3" t="s">
        <v>311</v>
      </c>
      <c r="K3305" s="3" t="s">
        <v>311</v>
      </c>
      <c r="L3305" s="3" t="s">
        <v>21</v>
      </c>
      <c r="M3305" s="3" t="s">
        <v>5463</v>
      </c>
    </row>
    <row r="3306" spans="3:13">
      <c r="C3306" s="9">
        <v>5719401438</v>
      </c>
      <c r="D3306" s="3" t="s">
        <v>120</v>
      </c>
      <c r="E3306" s="3" t="s">
        <v>5421</v>
      </c>
      <c r="F3306" s="3" t="s">
        <v>5422</v>
      </c>
      <c r="H3306" s="3" t="s">
        <v>837</v>
      </c>
      <c r="J3306" s="3" t="s">
        <v>841</v>
      </c>
      <c r="K3306" s="3" t="s">
        <v>841</v>
      </c>
      <c r="L3306" s="3" t="s">
        <v>21</v>
      </c>
      <c r="M3306" s="3" t="s">
        <v>5463</v>
      </c>
    </row>
    <row r="3307" spans="3:13">
      <c r="C3307" s="9">
        <v>5719401786</v>
      </c>
      <c r="D3307" s="3" t="s">
        <v>120</v>
      </c>
      <c r="E3307" s="3" t="s">
        <v>945</v>
      </c>
      <c r="F3307" s="3" t="s">
        <v>5423</v>
      </c>
      <c r="H3307" s="3" t="s">
        <v>837</v>
      </c>
      <c r="J3307" s="3" t="s">
        <v>838</v>
      </c>
      <c r="K3307" s="3" t="s">
        <v>838</v>
      </c>
      <c r="L3307" s="3" t="s">
        <v>21</v>
      </c>
      <c r="M3307" s="3" t="s">
        <v>5463</v>
      </c>
    </row>
    <row r="3308" spans="3:13">
      <c r="C3308" s="9">
        <v>5719400370</v>
      </c>
      <c r="D3308" s="3" t="s">
        <v>120</v>
      </c>
      <c r="E3308" s="3" t="s">
        <v>5424</v>
      </c>
      <c r="F3308" s="3" t="s">
        <v>5425</v>
      </c>
      <c r="H3308" s="3" t="s">
        <v>837</v>
      </c>
      <c r="J3308" s="3" t="s">
        <v>838</v>
      </c>
      <c r="K3308" s="3" t="s">
        <v>838</v>
      </c>
      <c r="L3308" s="3" t="s">
        <v>21</v>
      </c>
      <c r="M3308" s="3" t="s">
        <v>5463</v>
      </c>
    </row>
    <row r="3309" spans="3:13">
      <c r="C3309" s="9">
        <v>5719401298</v>
      </c>
      <c r="D3309" s="3" t="s">
        <v>120</v>
      </c>
      <c r="E3309" s="3" t="s">
        <v>614</v>
      </c>
      <c r="F3309" s="3" t="s">
        <v>5426</v>
      </c>
      <c r="H3309" s="3" t="s">
        <v>837</v>
      </c>
      <c r="J3309" s="3" t="s">
        <v>841</v>
      </c>
      <c r="K3309" s="3" t="s">
        <v>841</v>
      </c>
      <c r="L3309" s="3" t="s">
        <v>21</v>
      </c>
      <c r="M3309" s="3" t="s">
        <v>5463</v>
      </c>
    </row>
    <row r="3310" spans="3:13">
      <c r="C3310" s="9">
        <v>5719401898</v>
      </c>
      <c r="D3310" s="3" t="s">
        <v>120</v>
      </c>
      <c r="E3310" s="3" t="s">
        <v>1017</v>
      </c>
      <c r="F3310" s="3" t="s">
        <v>5427</v>
      </c>
      <c r="H3310" s="3" t="s">
        <v>837</v>
      </c>
      <c r="J3310" s="3" t="s">
        <v>841</v>
      </c>
      <c r="K3310" s="3" t="s">
        <v>841</v>
      </c>
      <c r="L3310" s="3" t="s">
        <v>21</v>
      </c>
      <c r="M3310" s="3" t="s">
        <v>5463</v>
      </c>
    </row>
    <row r="3311" spans="3:13">
      <c r="C3311" s="9">
        <v>5419400124</v>
      </c>
      <c r="D3311" s="3" t="s">
        <v>121</v>
      </c>
      <c r="E3311" s="3" t="s">
        <v>5428</v>
      </c>
      <c r="F3311" s="3" t="s">
        <v>5429</v>
      </c>
      <c r="H3311" s="3" t="s">
        <v>819</v>
      </c>
      <c r="J3311" s="3" t="s">
        <v>311</v>
      </c>
      <c r="K3311" s="3" t="s">
        <v>311</v>
      </c>
      <c r="L3311" s="3" t="s">
        <v>21</v>
      </c>
      <c r="M3311" s="3" t="s">
        <v>5463</v>
      </c>
    </row>
    <row r="3312" spans="3:13">
      <c r="C3312" s="9">
        <v>5519400110</v>
      </c>
      <c r="D3312" s="3" t="s">
        <v>120</v>
      </c>
      <c r="E3312" s="3" t="s">
        <v>2664</v>
      </c>
      <c r="F3312" s="3" t="s">
        <v>5430</v>
      </c>
      <c r="H3312" s="3" t="s">
        <v>819</v>
      </c>
      <c r="J3312" s="3" t="s">
        <v>311</v>
      </c>
      <c r="K3312" s="3" t="s">
        <v>311</v>
      </c>
      <c r="L3312" s="3" t="s">
        <v>21</v>
      </c>
      <c r="M3312" s="3" t="s">
        <v>5463</v>
      </c>
    </row>
    <row r="3313" spans="3:13">
      <c r="C3313" s="9">
        <v>5519400213</v>
      </c>
      <c r="D3313" s="3" t="s">
        <v>120</v>
      </c>
      <c r="E3313" s="3" t="s">
        <v>5431</v>
      </c>
      <c r="F3313" s="3" t="s">
        <v>5432</v>
      </c>
      <c r="H3313" s="3" t="s">
        <v>819</v>
      </c>
      <c r="J3313" s="3" t="s">
        <v>311</v>
      </c>
      <c r="K3313" s="3" t="s">
        <v>311</v>
      </c>
      <c r="L3313" s="3" t="s">
        <v>21</v>
      </c>
      <c r="M3313" s="3" t="s">
        <v>5463</v>
      </c>
    </row>
    <row r="3314" spans="3:13">
      <c r="C3314" s="9">
        <v>5519400257</v>
      </c>
      <c r="D3314" s="3" t="s">
        <v>120</v>
      </c>
      <c r="E3314" s="3" t="s">
        <v>5433</v>
      </c>
      <c r="F3314" s="3" t="s">
        <v>5434</v>
      </c>
      <c r="H3314" s="3" t="s">
        <v>819</v>
      </c>
      <c r="J3314" s="3" t="s">
        <v>311</v>
      </c>
      <c r="K3314" s="3" t="s">
        <v>311</v>
      </c>
      <c r="L3314" s="3" t="s">
        <v>21</v>
      </c>
      <c r="M3314" s="3" t="s">
        <v>5463</v>
      </c>
    </row>
    <row r="3315" spans="3:13">
      <c r="C3315" s="9">
        <v>5519400343</v>
      </c>
      <c r="D3315" s="3" t="s">
        <v>121</v>
      </c>
      <c r="E3315" s="3" t="s">
        <v>2820</v>
      </c>
      <c r="F3315" s="3" t="s">
        <v>5435</v>
      </c>
      <c r="H3315" s="3" t="s">
        <v>819</v>
      </c>
      <c r="J3315" s="3" t="s">
        <v>311</v>
      </c>
      <c r="K3315" s="3" t="s">
        <v>311</v>
      </c>
      <c r="L3315" s="3" t="s">
        <v>21</v>
      </c>
      <c r="M3315" s="3" t="s">
        <v>5463</v>
      </c>
    </row>
    <row r="3316" spans="3:13">
      <c r="C3316" s="9">
        <v>5519400077</v>
      </c>
      <c r="D3316" s="3" t="s">
        <v>120</v>
      </c>
      <c r="E3316" s="3" t="s">
        <v>2560</v>
      </c>
      <c r="F3316" s="3" t="s">
        <v>5436</v>
      </c>
      <c r="H3316" s="3" t="s">
        <v>819</v>
      </c>
      <c r="J3316" s="3" t="s">
        <v>311</v>
      </c>
      <c r="K3316" s="3" t="s">
        <v>311</v>
      </c>
      <c r="L3316" s="3" t="s">
        <v>21</v>
      </c>
      <c r="M3316" s="3" t="s">
        <v>5463</v>
      </c>
    </row>
    <row r="3317" spans="3:13">
      <c r="C3317" s="9">
        <v>5419400203</v>
      </c>
      <c r="D3317" s="3" t="s">
        <v>121</v>
      </c>
      <c r="E3317" s="3" t="s">
        <v>5437</v>
      </c>
      <c r="F3317" s="3" t="s">
        <v>3015</v>
      </c>
      <c r="H3317" s="3" t="s">
        <v>819</v>
      </c>
      <c r="J3317" s="3" t="s">
        <v>311</v>
      </c>
      <c r="K3317" s="3" t="s">
        <v>311</v>
      </c>
      <c r="L3317" s="3" t="s">
        <v>21</v>
      </c>
      <c r="M3317" s="3" t="s">
        <v>5463</v>
      </c>
    </row>
    <row r="3318" spans="3:13">
      <c r="C3318" s="9">
        <v>5519400044</v>
      </c>
      <c r="D3318" s="3" t="s">
        <v>120</v>
      </c>
      <c r="E3318" s="3" t="s">
        <v>4010</v>
      </c>
      <c r="F3318" s="3" t="s">
        <v>5438</v>
      </c>
      <c r="H3318" s="3" t="s">
        <v>819</v>
      </c>
      <c r="J3318" s="3" t="s">
        <v>311</v>
      </c>
      <c r="K3318" s="3" t="s">
        <v>311</v>
      </c>
      <c r="L3318" s="3" t="s">
        <v>21</v>
      </c>
      <c r="M3318" s="3" t="s">
        <v>5463</v>
      </c>
    </row>
    <row r="3319" spans="3:13">
      <c r="C3319" s="9">
        <v>5719401904</v>
      </c>
      <c r="D3319" s="3" t="s">
        <v>120</v>
      </c>
      <c r="E3319" s="3" t="s">
        <v>1133</v>
      </c>
      <c r="F3319" s="3" t="s">
        <v>5439</v>
      </c>
      <c r="H3319" s="3" t="s">
        <v>837</v>
      </c>
      <c r="J3319" s="3" t="s">
        <v>841</v>
      </c>
      <c r="K3319" s="3" t="s">
        <v>841</v>
      </c>
      <c r="L3319" s="3" t="s">
        <v>21</v>
      </c>
      <c r="M3319" s="3" t="s">
        <v>5463</v>
      </c>
    </row>
    <row r="3320" spans="3:13">
      <c r="C3320" s="9">
        <v>5719402329</v>
      </c>
      <c r="D3320" s="3" t="s">
        <v>120</v>
      </c>
      <c r="E3320" s="3" t="s">
        <v>436</v>
      </c>
      <c r="F3320" s="3" t="s">
        <v>5440</v>
      </c>
      <c r="H3320" s="3" t="s">
        <v>837</v>
      </c>
      <c r="J3320" s="3" t="s">
        <v>841</v>
      </c>
      <c r="K3320" s="3" t="s">
        <v>841</v>
      </c>
      <c r="L3320" s="3" t="s">
        <v>21</v>
      </c>
      <c r="M3320" s="3" t="s">
        <v>5463</v>
      </c>
    </row>
    <row r="3321" spans="3:13">
      <c r="C3321" s="9">
        <v>5719402284</v>
      </c>
      <c r="D3321" s="3" t="s">
        <v>120</v>
      </c>
      <c r="E3321" s="3" t="s">
        <v>1055</v>
      </c>
      <c r="F3321" s="3" t="s">
        <v>5441</v>
      </c>
      <c r="H3321" s="3" t="s">
        <v>837</v>
      </c>
      <c r="J3321" s="3" t="s">
        <v>841</v>
      </c>
      <c r="K3321" s="3" t="s">
        <v>841</v>
      </c>
      <c r="L3321" s="3" t="s">
        <v>21</v>
      </c>
      <c r="M3321" s="3" t="s">
        <v>5463</v>
      </c>
    </row>
    <row r="3322" spans="3:13">
      <c r="C3322" s="9">
        <v>5719401069</v>
      </c>
      <c r="D3322" s="3" t="s">
        <v>120</v>
      </c>
      <c r="E3322" s="3" t="s">
        <v>177</v>
      </c>
      <c r="F3322" s="3" t="s">
        <v>390</v>
      </c>
      <c r="H3322" s="3" t="s">
        <v>837</v>
      </c>
      <c r="J3322" s="3" t="s">
        <v>841</v>
      </c>
      <c r="K3322" s="3" t="s">
        <v>841</v>
      </c>
      <c r="L3322" s="3" t="s">
        <v>21</v>
      </c>
      <c r="M3322" s="3" t="s">
        <v>5463</v>
      </c>
    </row>
    <row r="3323" spans="3:13">
      <c r="C3323" s="9">
        <v>5719401483</v>
      </c>
      <c r="D3323" s="3" t="s">
        <v>120</v>
      </c>
      <c r="E3323" s="3" t="s">
        <v>442</v>
      </c>
      <c r="F3323" s="3" t="s">
        <v>5442</v>
      </c>
      <c r="H3323" s="3" t="s">
        <v>837</v>
      </c>
      <c r="J3323" s="3" t="s">
        <v>841</v>
      </c>
      <c r="K3323" s="3" t="s">
        <v>841</v>
      </c>
      <c r="L3323" s="3" t="s">
        <v>21</v>
      </c>
      <c r="M3323" s="3" t="s">
        <v>5463</v>
      </c>
    </row>
    <row r="3324" spans="3:13">
      <c r="C3324" s="9">
        <v>5719401609</v>
      </c>
      <c r="D3324" s="3" t="s">
        <v>120</v>
      </c>
      <c r="E3324" s="3" t="s">
        <v>131</v>
      </c>
      <c r="F3324" s="3" t="s">
        <v>5443</v>
      </c>
      <c r="H3324" s="3" t="s">
        <v>837</v>
      </c>
      <c r="J3324" s="3" t="s">
        <v>838</v>
      </c>
      <c r="K3324" s="3" t="s">
        <v>838</v>
      </c>
      <c r="L3324" s="3" t="s">
        <v>21</v>
      </c>
      <c r="M3324" s="3" t="s">
        <v>5463</v>
      </c>
    </row>
    <row r="3325" spans="3:13">
      <c r="C3325" s="9">
        <v>5719401807</v>
      </c>
      <c r="D3325" s="3" t="s">
        <v>120</v>
      </c>
      <c r="E3325" s="3" t="s">
        <v>136</v>
      </c>
      <c r="F3325" s="3" t="s">
        <v>852</v>
      </c>
      <c r="H3325" s="3" t="s">
        <v>837</v>
      </c>
      <c r="J3325" s="3" t="s">
        <v>838</v>
      </c>
      <c r="K3325" s="3" t="s">
        <v>838</v>
      </c>
      <c r="L3325" s="3" t="s">
        <v>21</v>
      </c>
      <c r="M3325" s="3" t="s">
        <v>5463</v>
      </c>
    </row>
    <row r="3326" spans="3:13">
      <c r="C3326" s="9">
        <v>5719400536</v>
      </c>
      <c r="D3326" s="3" t="s">
        <v>120</v>
      </c>
      <c r="E3326" s="3" t="s">
        <v>2591</v>
      </c>
      <c r="F3326" s="3" t="s">
        <v>5444</v>
      </c>
      <c r="H3326" s="3" t="s">
        <v>837</v>
      </c>
      <c r="J3326" s="3" t="s">
        <v>838</v>
      </c>
      <c r="K3326" s="3" t="s">
        <v>838</v>
      </c>
      <c r="L3326" s="3" t="s">
        <v>21</v>
      </c>
      <c r="M3326" s="3" t="s">
        <v>5463</v>
      </c>
    </row>
    <row r="3327" spans="3:13">
      <c r="C3327" s="9">
        <v>5719401881</v>
      </c>
      <c r="D3327" s="3" t="s">
        <v>120</v>
      </c>
      <c r="E3327" s="3" t="s">
        <v>5445</v>
      </c>
      <c r="F3327" s="3" t="s">
        <v>5446</v>
      </c>
      <c r="H3327" s="3" t="s">
        <v>837</v>
      </c>
      <c r="J3327" s="3" t="s">
        <v>841</v>
      </c>
      <c r="K3327" s="3" t="s">
        <v>841</v>
      </c>
      <c r="L3327" s="3" t="s">
        <v>21</v>
      </c>
      <c r="M3327" s="3" t="s">
        <v>5463</v>
      </c>
    </row>
    <row r="3328" spans="3:13">
      <c r="C3328" s="9">
        <v>5719401959</v>
      </c>
      <c r="D3328" s="3" t="s">
        <v>120</v>
      </c>
      <c r="E3328" s="3" t="s">
        <v>291</v>
      </c>
      <c r="F3328" s="3" t="s">
        <v>5447</v>
      </c>
      <c r="H3328" s="3" t="s">
        <v>837</v>
      </c>
      <c r="J3328" s="3" t="s">
        <v>841</v>
      </c>
      <c r="K3328" s="3" t="s">
        <v>841</v>
      </c>
      <c r="L3328" s="3" t="s">
        <v>21</v>
      </c>
      <c r="M3328" s="3" t="s">
        <v>5463</v>
      </c>
    </row>
    <row r="3329" spans="3:13">
      <c r="C3329" s="9">
        <v>5719402051</v>
      </c>
      <c r="D3329" s="3" t="s">
        <v>120</v>
      </c>
      <c r="E3329" s="3" t="s">
        <v>845</v>
      </c>
      <c r="F3329" s="3" t="s">
        <v>5448</v>
      </c>
      <c r="H3329" s="3" t="s">
        <v>837</v>
      </c>
      <c r="J3329" s="3" t="s">
        <v>841</v>
      </c>
      <c r="K3329" s="3" t="s">
        <v>841</v>
      </c>
      <c r="L3329" s="3" t="s">
        <v>21</v>
      </c>
      <c r="M3329" s="3" t="s">
        <v>5463</v>
      </c>
    </row>
    <row r="3330" spans="3:13">
      <c r="C3330" s="9">
        <v>5719400598</v>
      </c>
      <c r="D3330" s="3" t="s">
        <v>120</v>
      </c>
      <c r="E3330" s="3" t="s">
        <v>5449</v>
      </c>
      <c r="F3330" s="3" t="s">
        <v>5450</v>
      </c>
      <c r="H3330" s="3" t="s">
        <v>837</v>
      </c>
      <c r="J3330" s="3" t="s">
        <v>838</v>
      </c>
      <c r="K3330" s="3" t="s">
        <v>838</v>
      </c>
      <c r="L3330" s="3" t="s">
        <v>21</v>
      </c>
      <c r="M3330" s="3" t="s">
        <v>5463</v>
      </c>
    </row>
    <row r="3331" spans="3:13">
      <c r="C3331" s="9">
        <v>5719402291</v>
      </c>
      <c r="D3331" s="3" t="s">
        <v>120</v>
      </c>
      <c r="E3331" s="3" t="s">
        <v>1891</v>
      </c>
      <c r="F3331" s="3" t="s">
        <v>3419</v>
      </c>
      <c r="H3331" s="3" t="s">
        <v>837</v>
      </c>
      <c r="J3331" s="3" t="s">
        <v>841</v>
      </c>
      <c r="K3331" s="3" t="s">
        <v>841</v>
      </c>
      <c r="L3331" s="3" t="s">
        <v>21</v>
      </c>
      <c r="M3331" s="3" t="s">
        <v>5463</v>
      </c>
    </row>
    <row r="3332" spans="3:13">
      <c r="C3332" s="9">
        <v>5719400422</v>
      </c>
      <c r="D3332" s="3" t="s">
        <v>120</v>
      </c>
      <c r="E3332" s="3" t="s">
        <v>850</v>
      </c>
      <c r="F3332" s="3" t="s">
        <v>5451</v>
      </c>
      <c r="H3332" s="3" t="s">
        <v>837</v>
      </c>
      <c r="J3332" s="3" t="s">
        <v>838</v>
      </c>
      <c r="K3332" s="3" t="s">
        <v>838</v>
      </c>
      <c r="L3332" s="3" t="s">
        <v>21</v>
      </c>
      <c r="M3332" s="3" t="s">
        <v>5463</v>
      </c>
    </row>
  </sheetData>
  <autoFilter ref="A1:M3075" xr:uid="{00000000-0009-0000-0000-000003000000}"/>
  <printOptions horizontalCentered="1"/>
  <pageMargins left="0.39370078740157483" right="0.39370078740157483" top="0.35433070866141736" bottom="0.35433070866141736" header="0" footer="0"/>
  <pageSetup paperSize="9" scale="95" orientation="portrait" r:id="rId1"/>
  <headerFooter>
    <oddFooter>&amp;C&amp;12หน้าที่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46"/>
  <sheetViews>
    <sheetView workbookViewId="0">
      <selection activeCell="A4" sqref="A4"/>
    </sheetView>
  </sheetViews>
  <sheetFormatPr defaultRowHeight="15"/>
  <cols>
    <col min="1" max="1" width="141.28515625" bestFit="1" customWidth="1"/>
  </cols>
  <sheetData>
    <row r="1" spans="1:1">
      <c r="A1" t="s">
        <v>1259</v>
      </c>
    </row>
    <row r="2" spans="1:1">
      <c r="A2" t="s">
        <v>1260</v>
      </c>
    </row>
    <row r="3" spans="1:1">
      <c r="A3" t="s">
        <v>1261</v>
      </c>
    </row>
    <row r="4" spans="1:1">
      <c r="A4" t="s">
        <v>1262</v>
      </c>
    </row>
    <row r="5" spans="1:1">
      <c r="A5" t="s">
        <v>1263</v>
      </c>
    </row>
    <row r="6" spans="1:1">
      <c r="A6" t="s">
        <v>1264</v>
      </c>
    </row>
    <row r="7" spans="1:1">
      <c r="A7" t="s">
        <v>1265</v>
      </c>
    </row>
    <row r="9" spans="1:1">
      <c r="A9" t="s">
        <v>1266</v>
      </c>
    </row>
    <row r="10" spans="1:1">
      <c r="A10" t="s">
        <v>1267</v>
      </c>
    </row>
    <row r="11" spans="1:1">
      <c r="A11" t="s">
        <v>1268</v>
      </c>
    </row>
    <row r="12" spans="1:1">
      <c r="A12" t="s">
        <v>1269</v>
      </c>
    </row>
    <row r="13" spans="1:1">
      <c r="A13" t="s">
        <v>1270</v>
      </c>
    </row>
    <row r="14" spans="1:1">
      <c r="A14" t="s">
        <v>1271</v>
      </c>
    </row>
    <row r="15" spans="1:1">
      <c r="A15" t="s">
        <v>1272</v>
      </c>
    </row>
    <row r="17" spans="1:1">
      <c r="A17" t="s">
        <v>1273</v>
      </c>
    </row>
    <row r="18" spans="1:1">
      <c r="A18" t="s">
        <v>1274</v>
      </c>
    </row>
    <row r="19" spans="1:1">
      <c r="A19" t="s">
        <v>1275</v>
      </c>
    </row>
    <row r="20" spans="1:1">
      <c r="A20" t="s">
        <v>1276</v>
      </c>
    </row>
    <row r="21" spans="1:1">
      <c r="A21" t="s">
        <v>1277</v>
      </c>
    </row>
    <row r="22" spans="1:1">
      <c r="A22" t="s">
        <v>1278</v>
      </c>
    </row>
    <row r="23" spans="1:1">
      <c r="A23" t="s">
        <v>1279</v>
      </c>
    </row>
    <row r="25" spans="1:1">
      <c r="A25" t="s">
        <v>1280</v>
      </c>
    </row>
    <row r="26" spans="1:1">
      <c r="A26" t="s">
        <v>1281</v>
      </c>
    </row>
    <row r="27" spans="1:1">
      <c r="A27" t="s">
        <v>1282</v>
      </c>
    </row>
    <row r="28" spans="1:1">
      <c r="A28" t="s">
        <v>1283</v>
      </c>
    </row>
    <row r="29" spans="1:1">
      <c r="A29" t="s">
        <v>1284</v>
      </c>
    </row>
    <row r="30" spans="1:1">
      <c r="A30" t="s">
        <v>1285</v>
      </c>
    </row>
    <row r="32" spans="1:1">
      <c r="A32" t="s">
        <v>1286</v>
      </c>
    </row>
    <row r="33" spans="1:1">
      <c r="A33" t="s">
        <v>1287</v>
      </c>
    </row>
    <row r="34" spans="1:1">
      <c r="A34" t="s">
        <v>1288</v>
      </c>
    </row>
    <row r="35" spans="1:1">
      <c r="A35" t="s">
        <v>1289</v>
      </c>
    </row>
    <row r="36" spans="1:1">
      <c r="A36" t="s">
        <v>1290</v>
      </c>
    </row>
    <row r="38" spans="1:1">
      <c r="A38" t="s">
        <v>1291</v>
      </c>
    </row>
    <row r="39" spans="1:1">
      <c r="A39" t="s">
        <v>1292</v>
      </c>
    </row>
    <row r="40" spans="1:1">
      <c r="A40" t="s">
        <v>1293</v>
      </c>
    </row>
    <row r="42" spans="1:1">
      <c r="A42" t="s">
        <v>1294</v>
      </c>
    </row>
    <row r="43" spans="1:1">
      <c r="A43" t="s">
        <v>1295</v>
      </c>
    </row>
    <row r="44" spans="1:1">
      <c r="A44" t="s">
        <v>1296</v>
      </c>
    </row>
    <row r="45" spans="1:1">
      <c r="A45" t="s">
        <v>1297</v>
      </c>
    </row>
    <row r="46" spans="1:1">
      <c r="A46" t="s">
        <v>1298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Form_ผู้ใช้บัณฑิต</vt:lpstr>
      <vt:lpstr>แปลผล (Function)</vt:lpstr>
      <vt:lpstr>data_base</vt:lpstr>
      <vt:lpstr>ผู้สำเร็จการศึกษา</vt:lpstr>
      <vt:lpstr>ข้อข้อแปลผล</vt:lpstr>
      <vt:lpstr>ผู้สำเร็จการศึกษา!Print_Titles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2017-12-20T06:18:18Z</dcterms:created>
  <dcterms:modified xsi:type="dcterms:W3CDTF">2019-01-02T09:12:29Z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9e7ef594-78b7-4d1b-998f-c8dacc8258b9</vt:lpwstr>
  </property>
</Properties>
</file>