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75" windowWidth="20895" windowHeight="9405" activeTab="1"/>
  </bookViews>
  <sheets>
    <sheet name="แผนกลยุทธ์ (20 ม.ค. 58)" sheetId="1" r:id="rId1"/>
    <sheet name="แผนปฏิบัติงาน(20 ม.ค. 58)" sheetId="2" r:id="rId2"/>
  </sheets>
  <definedNames>
    <definedName name="_xlnm.Print_Titles" localSheetId="0">'แผนกลยุทธ์ (20 ม.ค. 58)'!$3:$4</definedName>
    <definedName name="_xlnm.Print_Titles" localSheetId="1">'แผนปฏิบัติงาน(20 ม.ค. 58)'!$3:$4</definedName>
  </definedNames>
  <calcPr calcId="125725"/>
</workbook>
</file>

<file path=xl/calcChain.xml><?xml version="1.0" encoding="utf-8"?>
<calcChain xmlns="http://schemas.openxmlformats.org/spreadsheetml/2006/main">
  <c r="N25" i="1"/>
  <c r="N24"/>
  <c r="M24"/>
  <c r="N21"/>
  <c r="O19"/>
  <c r="P19" s="1"/>
  <c r="X18"/>
  <c r="Y18" s="1"/>
  <c r="M8"/>
  <c r="N5"/>
  <c r="N4"/>
  <c r="O4" s="1"/>
  <c r="X19" l="1"/>
</calcChain>
</file>

<file path=xl/sharedStrings.xml><?xml version="1.0" encoding="utf-8"?>
<sst xmlns="http://schemas.openxmlformats.org/spreadsheetml/2006/main" count="328" uniqueCount="138">
  <si>
    <t>กลยุทธ์</t>
  </si>
  <si>
    <t>ตัวชี้วัด</t>
  </si>
  <si>
    <t>ผู้รับผิดชอบหลัก</t>
  </si>
  <si>
    <t>หน่วยที่วัด</t>
  </si>
  <si>
    <t>แผน/ผล การดำเนินงาน</t>
  </si>
  <si>
    <t>ผลการดำเนินงาน</t>
  </si>
  <si>
    <t>สรุปผลการดำเนินงาน</t>
  </si>
  <si>
    <t>ปัญหาอุปสรรค</t>
  </si>
  <si>
    <t>บรรลุ</t>
  </si>
  <si>
    <t>ไม่บรรลุ</t>
  </si>
  <si>
    <t>รวม</t>
  </si>
  <si>
    <t>เฉลี่ย</t>
  </si>
  <si>
    <t>แผน (ค่าเป้าหมาย)</t>
  </si>
  <si>
    <t xml:space="preserve">ผลการดำเนินงาน </t>
  </si>
  <si>
    <t xml:space="preserve">กลยุทธ์ที่ 1. พัฒนาระบบและกลไกการให้บริการ การกำกับดูแลและส่งเสริมสนับสนุนการดำเนินงานตามภารกิจมหาวิทยาลัย
</t>
  </si>
  <si>
    <t>1.1 ร้อยละเฉลี่ยของการบรรลุเป้าหมายตามที่สำนักงานอธิการบดีกำหนด</t>
  </si>
  <si>
    <t>กองแผนงาน</t>
  </si>
  <si>
    <t>ร้อยละ</t>
  </si>
  <si>
    <t xml:space="preserve">100
</t>
  </si>
  <si>
    <t>1.2 ระดับความสำเร็จเฉลี่ยในการพัฒนาระบบและกลไกการให้บริการ การกำกับดูแลและส่งเสริมสนับสนุนการดำเนินงานตามภารกิจมหาวิทยาลัยเกณฑ์มาตรฐาน</t>
  </si>
  <si>
    <t>ทุกหน่วยงาน</t>
  </si>
  <si>
    <t>ระดับ</t>
  </si>
  <si>
    <t>หน่วยงานมีการพัฒนาระบบและกลไกการให้บริการ การกำกับดูแลและส่งเสริมสนับสนุนการดำเนินงานตามภารกิจและตามเกณฑ์มาตรฐาน</t>
  </si>
  <si>
    <t>สนง.วิเทศสัมพันธ์</t>
  </si>
  <si>
    <t>สนง.สภามหาวิทยาลัย</t>
  </si>
  <si>
    <t>สนง.ตรวจสอบภายใน</t>
  </si>
  <si>
    <t>สนง.พัฒนาคุณภาพการศึกษา</t>
  </si>
  <si>
    <t>สนง.พัฒนานักศึกษา</t>
  </si>
  <si>
    <t>สนง.ส่งเสริมบริหารงานวิจัยฯ</t>
  </si>
  <si>
    <t>สำนักงานบริหารกายภาพและสิ่งแวดล้อม</t>
  </si>
  <si>
    <t>สนง.ประกันคุณภาพฯ</t>
  </si>
  <si>
    <t>กองกลาง</t>
  </si>
  <si>
    <t>กองคลัง</t>
  </si>
  <si>
    <t>กองการเจ้าหน้าที่</t>
  </si>
  <si>
    <t>(1) มีการทบทวน ปรับปรุงระบบและกลไกการให้บริการ การกำกับดูแลและส่งเสริมสนับสนุนการดำเนินงานตามภารกิจมหาวิทยาลัย</t>
  </si>
  <si>
    <t>(2) มีแผนพัฒนาระบบและกลไกการให้บริการ การกำกับดูแลและส่งเสริมสนับสนุนการดำเนินงานตามภารกิจมหาวิทยาลัย</t>
  </si>
  <si>
    <t>(3) มีการดำเนินงานตามแผนที่กำหนดไม่ต่ำกว่าร้อยละ 80</t>
  </si>
  <si>
    <t xml:space="preserve">     (4) มีการติดตามประเมินผล</t>
  </si>
  <si>
    <t>(5) มีการนำผลการประเมินมาพัฒนาปรับปรุงแผนการดำเนินงาน</t>
  </si>
  <si>
    <t>สนง.บริหารกายภาพและสิ่งแวดล้อม</t>
  </si>
  <si>
    <t>กองบริการการศึกษา</t>
  </si>
  <si>
    <t>สนง.ประกันคุณภาพการศึกษาและสารสนเทศ</t>
  </si>
  <si>
    <t>สนง.กฎหมายและนิติการ</t>
  </si>
  <si>
    <t>สนง.บริหารบัณฑิตศึกษา</t>
  </si>
  <si>
    <t xml:space="preserve">กลยุทธ์ที่ 2. พัฒนาระบบบริหารจัดการให้เป็นไปตามหลักธรรมาภิบาล </t>
  </si>
  <si>
    <t xml:space="preserve"> 2.1 ค่าเฉลี่ยของผลการประเมินการปฏิบัติงานของผู้บริหารในสำนักงานอธิการบดี </t>
  </si>
  <si>
    <t>คะแนน</t>
  </si>
  <si>
    <t>2.2 ระดับความสำเร็จของระบบบริหารจัดการที่ดีและมีธรรมาภิบาล (ม.อบ.2)</t>
  </si>
  <si>
    <t>2.3 ระดับความสำเร็จในการบริหารจัดการระบบสาธารณูปโภคและสิ่งแวดล้อมในสำนักงานอธิการบดี</t>
  </si>
  <si>
    <t xml:space="preserve">กลยุทธ์ที่ 3. พัฒนาระบบบริหารและพัฒนาทรัพยากรมนุษย์ </t>
  </si>
  <si>
    <t>3.1 ร้อยละของบุคลากรที่มีความสุขในการปฏิบัติงาน (ม.อบ.3)</t>
  </si>
  <si>
    <t>3.2 ร้อยละเฉลี่ยของบุคลากรที่มีสมรรถนะตามเกณฑ์มาตรฐานที่มหาวิทยาลัยกำหนด (ม.อบ.4)</t>
  </si>
  <si>
    <t>80.00</t>
  </si>
  <si>
    <t xml:space="preserve">ตัวชี้วัดการพัฒนาอัตลักษณ์ </t>
  </si>
  <si>
    <t xml:space="preserve">4.1 ร้อยละความพึงพอใจของผู้รับบริการต่อการให้บริการของสำนักงานอธิการบดี </t>
  </si>
  <si>
    <t xml:space="preserve">4.2 ร้อยละของบุคลากรที่เข้าร่วมกิจกรรมตามประเพณีและวันสำคัญ ทั้งภายในและภายนอกมหาวิทยาลัย 
</t>
  </si>
  <si>
    <t>85.00</t>
  </si>
  <si>
    <t xml:space="preserve">4.3 จำนวนหน่วยงานทั้งภายในและภายนอกมหาวิทยาลัยที่มาศึกษาดูงานและแลกเปลี่ยนเรียนรู้กับสำนักงานอธิการบดี </t>
  </si>
  <si>
    <t xml:space="preserve">ตัวชี้วัดการพัฒนาเอกลักษณ์ </t>
  </si>
  <si>
    <t xml:space="preserve">5.1 ระดับความพึงพอใจของบุคลากรทุกระดับต่อกระบวนการพัฒนาความรู้ทักษะของสำนักงานอธิการบดี  </t>
  </si>
  <si>
    <t xml:space="preserve">จากผลการดำเนินงานตามแผนกลยุทธ์ ประจำปี พ.ศ. 2557 สำนักงานอธิการบดี ข้างต้น ประกอบด้วย </t>
  </si>
  <si>
    <t>กลยุทธ์ที่ 1. พัฒนาระบบและกลไกการให้บริการ การกำกับดูแลและส่งเสริมสนับสนุนการดำเนินงานตามภารกิจมหาวิทยาลัย</t>
  </si>
  <si>
    <t xml:space="preserve">   ประกอบด้วย 2 ตัวชี้วัด บรรลุผลการดำเนินงาน 1 ตัวชี้วัด และไม่บรรลุผลการดำเนินงาน 1 ตัวชี้วัด</t>
  </si>
  <si>
    <t xml:space="preserve">   ประกอบด้วย 3 ตัวชี้วัด  มีผลการดำเนินงานไม่บรรลุผลการดำเนินงาน 3 ตัวชี้วัด</t>
  </si>
  <si>
    <t xml:space="preserve"> - ตัวชี้วัดการพัฒนาอัตลักษณ์</t>
  </si>
  <si>
    <t xml:space="preserve">   ประกอบด้วย 3 ตัวชี้วัด  บรรลุผลการดำเนินงาน 3 ตัวชี้วัด</t>
  </si>
  <si>
    <t xml:space="preserve"> - ตัวชี้วัดการพัฒนาเอกลักษณ์ </t>
  </si>
  <si>
    <t xml:space="preserve">   ประกอบด้วย 2 ตัวชี้วัด  บรรลุผลการดำเนินงาน 2 ตัวชี้วัด </t>
  </si>
  <si>
    <t xml:space="preserve">หมายเหตุ : </t>
  </si>
  <si>
    <t xml:space="preserve">  1. ผลการดำเนินงานให้ใส่ผลที่ได้ตามค่าเป้าหมาย เช่น ค่าเป้าหมาย ร้อยละ 100 ผลการดำเนินงาน 95 </t>
  </si>
  <si>
    <t xml:space="preserve">  3. ปัญหาอุปสรรค - ให้อธิบาย (ถ้ามี)</t>
  </si>
  <si>
    <t xml:space="preserve">1. พัฒนาระบบและกลไกการให้บริการ การกำกับดูแลและส่งเสริมสนับสนุนการดำเนินงานตามภารกิจสำนักงานอธิการบดี </t>
  </si>
  <si>
    <t>1.1 กระบวนการพัฒนาแผนสำนักงานอธิการบดี (ตัวชี้วัดที่ 1.1 สกอ.)</t>
  </si>
  <si>
    <t>1.2 ระบบและกลไกการพัฒนาและบริหารหลักสูตร (สกอ. 2.1)</t>
  </si>
  <si>
    <t>สำนักงานพัฒนาคุณภาพการศึกษา</t>
  </si>
  <si>
    <t>1.3 ระบบการพัฒนาคณาจารย์และบุคลากรสายสนับสนุน (สกอ. 2.4)</t>
  </si>
  <si>
    <t xml:space="preserve">1.4 ห้องสมุด อุปกรณ์การศึกษา และสภาพแวดล้อมการเรียนรู้ (ประเมินอาคารเรียนรวม) </t>
  </si>
  <si>
    <t>1.5 ระบบและกลไกการจัดการเรียนการสอน (สกอ. 2.6)</t>
  </si>
  <si>
    <t>1.6 ระบบและกลไกการพัฒนาคุณลักษณะของบัณฑิต (สกอ. 2.7 : เฉพาะเกณฑ์ข้อ 5 คือ มีกิจกรรมเสริมสร้างคุณธรรมจริยธรรมให้แก่นักศึกษาระดับปริญญาตรีและบัณฑิตที่จัดโดยสถาบัน)</t>
  </si>
  <si>
    <t>สำนักงานพัฒนานักศึกษา</t>
  </si>
  <si>
    <t>1.7 ระดับความสำเร็จของการเสริมสร้างคุณธรรมจริยธรรมที่จัดให้กับนักศึกษา (สกอ. 2.8)</t>
  </si>
  <si>
    <t>1.8 จำนวนนักศึกษาและบุคลากรที่เข้าร่วมอบรมด้านภาษา</t>
  </si>
  <si>
    <t>สำนักงานวิเทศสัมพันธ์</t>
  </si>
  <si>
    <t>คน</t>
  </si>
  <si>
    <t>1.9 ร้อยละผู้เข้าร่วมโครงการมีทักษะด้านภาษาเพิ่มขึ้นไม่น้อยกว่า</t>
  </si>
  <si>
    <t>1.10 จำนวนนักศึกษา บุคลากรที่ได้รับการพัฒนาศักยภาพเพื่อสนับสนุนการท่องเที่ยว</t>
  </si>
  <si>
    <t>สำนักงานส่งเสริมการวิจัยฯ</t>
  </si>
  <si>
    <t>1.11 ระบบและกลไกการให้คำปรึกษาและบริการด้านข้อมูลข่าวสาร (สกอ. 3.1)</t>
  </si>
  <si>
    <t>1.12 ระบบและกลไกการส่งเสริมกิจกรรมนักศึกษา (สกอ. 3.2)</t>
  </si>
  <si>
    <t>1.13 ระบบและกลไกการพัฒนางานวิจัยหรืองานสร้างสรรค์ (สกอ. 4.1)</t>
  </si>
  <si>
    <t>1.14 ระบบและกลไกการบริการทางวิชาการแก่สังคม (สกอ. 5.1)</t>
  </si>
  <si>
    <t>1.15 ระบบและกลไกการทำนุบำรุงศิลปะและวัฒนธรรม (สกอ. 6.1)</t>
  </si>
  <si>
    <r>
      <t xml:space="preserve">2. พัฒนาระบบบริหารจัดการให้เป็นไปตามหลักธรรมาภิบาล </t>
    </r>
    <r>
      <rPr>
        <sz val="16"/>
        <color rgb="FFFFFFFF"/>
        <rFont val="TH SarabunPSK"/>
        <family val="2"/>
      </rPr>
      <t>โดยใช้</t>
    </r>
  </si>
  <si>
    <t>2.1 ระดับความสำเร็จในการพัฒนาระบบบริหารจัดการตามหลักธรรมาภิบาล</t>
  </si>
  <si>
    <t>2.2 ระดับความคิดเห็นของบุคลากรในการปฎิบัติตามหลักธรรมาภิบาล</t>
  </si>
  <si>
    <t>สำนักงานกฎหมายและนิติการ</t>
  </si>
  <si>
    <t>2.3 มีการทบทวน/ปรับเปลี่ยนโครงสร้างของหน่วยงานในสำนักงานอธิการบดี</t>
  </si>
  <si>
    <t>มี/ไม่มี</t>
  </si>
  <si>
    <t>มี</t>
  </si>
  <si>
    <t>2.4 ระบบและกลไกการเงินและงบประมาณ (สกอ. 8.1)</t>
  </si>
  <si>
    <t>2.5 ระดับความสำเร็จของระบบควบคุมภายในสำนักงานอธิการบดี</t>
  </si>
  <si>
    <t>2.6 ระบบบริหารความเสี่ยง (สกอ. 7.4)</t>
  </si>
  <si>
    <t>2.7 ระดับความสำเร็จในการกำกับติดตามการดำเนินงานตามแผนกลยุทธ์/แผนปฏิบัติราชการ</t>
  </si>
  <si>
    <t>2.8 ระดับความสำเร็จในการกำกับ ติดตามประเมินผลการประกันคุณภาพภายใน</t>
  </si>
  <si>
    <t>สำนักงานประกันคุณภาพ</t>
  </si>
  <si>
    <t>2.9 ระดับความสำเร็จในการกำกับติดตาม และประเมินผลที่มีต่อคุณภาพการจัดการศึกษาและสิ่งสนับสนุนการเรียนรู้ (ประเมินเฉพาะอาคารเรียนรวม)</t>
  </si>
  <si>
    <t>2.10 จำนวนหน่วยงานที่ได้รับการตรวจสอบภายใน</t>
  </si>
  <si>
    <t>สำนักงานตรวจสอบภายใน</t>
  </si>
  <si>
    <t>หน่วยงาน/ปี</t>
  </si>
  <si>
    <t>2.11 ระบบสารสนเทศเพื่อการบริหารและการตัดสินใจ (สกอ.7.3)</t>
  </si>
  <si>
    <t>2.12 ระดับความสำเร็จในการพัฒนาระบบการสื่อสารและประชาสัมพันธ์ของสำนักงานอธิการบดี</t>
  </si>
  <si>
    <t>2.13 ระบบและกลไกการประกันคุณภาพภายใน (สกอ.9.1)</t>
  </si>
  <si>
    <t>2.14 ระดับความพึงพอใจของนักศึกษาและบุคลากรในระบบกายภาพ ระบบสาธารณูปโภคและสาธารณูปการ</t>
  </si>
  <si>
    <t>สำนักบริหารกายภาพและสิ่งแวดล้อม</t>
  </si>
  <si>
    <t>2.15 ระดับความสำเร็จในการอนุรักษ์พลังงานและสิ่งแวดล้อม</t>
  </si>
  <si>
    <t>3.พัฒนาระบบบริหารและพัฒนาทรัพยากรมนุษย์</t>
  </si>
  <si>
    <t>3.1 ระดับความสำเร็จในการพัฒนาระบบและกลไกการบริหารงานบุคคล (รุะบุประเด็นโดยผู้รับผิดชอบหลัก)</t>
  </si>
  <si>
    <t>3.2 ระดับความสำเร็จในการถ่ายทอดตัวบ่งชี้ขององค์กรสู่ระดับบุคคล</t>
  </si>
  <si>
    <t>3.3 ร้อยละผู้บริหารที่สมรรถนะตามที่สภามหาวิทยาลัยกำหนด</t>
  </si>
  <si>
    <t>3.4 ระดับความสำเร็จในการส่งเสริมและสนับสนุนความก้าวหน้าของบุคลากรตามสายงาน</t>
  </si>
  <si>
    <t>3.5 ระดับความพึงพอใจของบุคลากรในสำนักงานอธิการบดีที่มีต่อระบบสวัสดิการภายใน</t>
  </si>
  <si>
    <t>3.6 การพัฒนาสถาบันสู่สถาบันเรียนรู้ (สกอ. 7.2)</t>
  </si>
  <si>
    <t>3.7 จำนวนบุคลากรที่ได้รับการยกย่อง เชิดชูเกียรติด้านจรรยาบรรณวิชาชีพและการเป็นแบบอย่างที่ดี</t>
  </si>
  <si>
    <t>คน/ปี</t>
  </si>
  <si>
    <t xml:space="preserve">จากผลการดำเนินงานตามแผนปฏิบัติงานประจำปี พ.ศ. 2557 สำนักงานอธิการบดี ข้างต้น ประกอบด้วย </t>
  </si>
  <si>
    <t xml:space="preserve">กลยุทธ์ที่ 1. พัฒนาระบบและกลไกการให้บริการ การกำกับดูแลและส่งเสริมสนับสนุนการดำเนินงานตามภารกิจสำนักงานอธิการบดี </t>
  </si>
  <si>
    <t xml:space="preserve">   ประกอบด้วย 15 ตัวชี้วัด บรรลุผลการดำเนินงาน 11 ตัวชี้วัด และไม่บรรลุผลการดำเนินงาน 4 ตัวชี้วัด</t>
  </si>
  <si>
    <t>กลยุทธ์ที่ 2. พัฒนาระบบบริหารจัดการให้เป็นไปตามหลักธรรมาภิบาล</t>
  </si>
  <si>
    <t xml:space="preserve">   ประกอบด้วย 15 ตัวชี้วัด บรรลุผลการดำเนินงาน 12 ตัวชี้วัด และไม่บรรลุผลการดำเนินงาน 3 ตัวชี้วัด</t>
  </si>
  <si>
    <t>กลยุทธ์ที่ 3. พัฒนาระบบบริหารและพัฒนาทรัพยากรมนุษย์</t>
  </si>
  <si>
    <t xml:space="preserve">   ประกอบด้วย 7 ตัวชี้วัด บรรลุผลการดำเนินงาน 7 ตัวชี้วัด </t>
  </si>
  <si>
    <t xml:space="preserve">เป็นไปตามเกณฑ์มาตรฐานการศึกษา </t>
  </si>
  <si>
    <t xml:space="preserve">      และจัดทำรายงานเสนอต่อ            ผู้บริหารหน่วยงานอย่างน้อย         2 ครั้งต่อปี</t>
  </si>
  <si>
    <t xml:space="preserve">5.2 ร้อยละของบุคลากรที่ได้รับการพัฒนาความรู้ และพัฒนาทักษะ </t>
  </si>
  <si>
    <t>แบบรายงานการดำเนินงานตามแผนกลยุทธ์ ประจำปี พ.ศ. 2558 สำนักงานอธิการบดี มหาวิทยาลัยอุบลราชธานี   ณ ไตรมาส 1</t>
  </si>
  <si>
    <t>แบบรายงานการดำเนินงานตามแผนปฏิบัติงานประจำปี พ.ศ. 2558  สำนักงานอธิการบดี มหาวิทยาลัยอุบลราชธานี ณ ไตรมาส 1</t>
  </si>
  <si>
    <t>75.00</t>
  </si>
  <si>
    <t xml:space="preserve">  2. สรุปผลการดำเนินงาน - ให้อธิบายรายละเอียดขั้นตอนการดำเนินงาน (ถ้ามี)</t>
  </si>
</sst>
</file>

<file path=xl/styles.xml><?xml version="1.0" encoding="utf-8"?>
<styleSheet xmlns="http://schemas.openxmlformats.org/spreadsheetml/2006/main">
  <fonts count="10"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b/>
      <sz val="16"/>
      <color rgb="FFFF0000"/>
      <name val="TH SarabunPSK"/>
      <family val="2"/>
    </font>
    <font>
      <sz val="18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FFFF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08">
    <xf numFmtId="0" fontId="0" fillId="0" borderId="0" xfId="0"/>
    <xf numFmtId="0" fontId="2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0" fontId="2" fillId="0" borderId="7" xfId="0" applyNumberFormat="1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0" fillId="0" borderId="0" xfId="0" applyAlignment="1">
      <alignment horizontal="left"/>
    </xf>
    <xf numFmtId="0" fontId="3" fillId="2" borderId="7" xfId="0" applyFont="1" applyFill="1" applyBorder="1"/>
    <xf numFmtId="0" fontId="2" fillId="2" borderId="7" xfId="0" applyFont="1" applyFill="1" applyBorder="1" applyAlignment="1">
      <alignment horizontal="center" vertical="top" wrapText="1"/>
    </xf>
    <xf numFmtId="2" fontId="2" fillId="2" borderId="7" xfId="0" applyNumberFormat="1" applyFont="1" applyFill="1" applyBorder="1" applyAlignment="1">
      <alignment horizontal="center" vertical="top"/>
    </xf>
    <xf numFmtId="2" fontId="2" fillId="0" borderId="0" xfId="0" applyNumberFormat="1" applyFont="1"/>
    <xf numFmtId="0" fontId="2" fillId="2" borderId="7" xfId="0" applyFont="1" applyFill="1" applyBorder="1" applyAlignment="1">
      <alignment vertical="top"/>
    </xf>
    <xf numFmtId="0" fontId="2" fillId="2" borderId="7" xfId="0" applyFont="1" applyFill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3" fillId="2" borderId="5" xfId="0" applyFont="1" applyFill="1" applyBorder="1"/>
    <xf numFmtId="0" fontId="2" fillId="0" borderId="5" xfId="0" applyFont="1" applyBorder="1" applyAlignment="1">
      <alignment vertical="top" wrapText="1"/>
    </xf>
    <xf numFmtId="0" fontId="2" fillId="2" borderId="5" xfId="0" applyFont="1" applyFill="1" applyBorder="1" applyAlignment="1">
      <alignment horizontal="center" vertical="top" wrapText="1"/>
    </xf>
    <xf numFmtId="2" fontId="2" fillId="2" borderId="5" xfId="0" applyNumberFormat="1" applyFont="1" applyFill="1" applyBorder="1" applyAlignment="1">
      <alignment horizontal="center" vertical="top"/>
    </xf>
    <xf numFmtId="0" fontId="2" fillId="2" borderId="5" xfId="0" applyFont="1" applyFill="1" applyBorder="1" applyAlignment="1">
      <alignment vertical="top"/>
    </xf>
    <xf numFmtId="0" fontId="2" fillId="0" borderId="5" xfId="0" applyNumberFormat="1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0" borderId="7" xfId="0" applyFont="1" applyBorder="1"/>
    <xf numFmtId="0" fontId="2" fillId="0" borderId="7" xfId="0" applyFont="1" applyBorder="1" applyAlignment="1">
      <alignment horizontal="left" vertical="top" wrapText="1" indent="1"/>
    </xf>
    <xf numFmtId="0" fontId="2" fillId="0" borderId="10" xfId="0" applyFont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 vertical="top"/>
    </xf>
    <xf numFmtId="0" fontId="2" fillId="0" borderId="10" xfId="0" applyFont="1" applyBorder="1" applyAlignment="1">
      <alignment vertical="top"/>
    </xf>
    <xf numFmtId="0" fontId="2" fillId="0" borderId="10" xfId="0" applyFont="1" applyBorder="1"/>
    <xf numFmtId="2" fontId="2" fillId="0" borderId="9" xfId="0" applyNumberFormat="1" applyFont="1" applyBorder="1" applyAlignment="1">
      <alignment horizontal="center" vertical="top"/>
    </xf>
    <xf numFmtId="0" fontId="2" fillId="0" borderId="9" xfId="0" applyFont="1" applyBorder="1" applyAlignment="1">
      <alignment vertical="top"/>
    </xf>
    <xf numFmtId="0" fontId="2" fillId="0" borderId="9" xfId="0" applyFont="1" applyBorder="1"/>
    <xf numFmtId="0" fontId="2" fillId="0" borderId="9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2" fontId="2" fillId="0" borderId="11" xfId="0" applyNumberFormat="1" applyFont="1" applyBorder="1" applyAlignment="1">
      <alignment horizontal="center" vertical="top"/>
    </xf>
    <xf numFmtId="0" fontId="2" fillId="0" borderId="11" xfId="0" applyFont="1" applyBorder="1" applyAlignment="1">
      <alignment vertical="top"/>
    </xf>
    <xf numFmtId="0" fontId="2" fillId="0" borderId="11" xfId="0" applyFont="1" applyBorder="1"/>
    <xf numFmtId="0" fontId="2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 wrapText="1"/>
    </xf>
    <xf numFmtId="0" fontId="3" fillId="0" borderId="7" xfId="0" applyFont="1" applyBorder="1" applyAlignment="1">
      <alignment vertical="top" wrapText="1"/>
    </xf>
    <xf numFmtId="0" fontId="2" fillId="0" borderId="9" xfId="0" applyFont="1" applyBorder="1" applyAlignment="1">
      <alignment horizontal="left" vertical="top" wrapText="1"/>
    </xf>
    <xf numFmtId="2" fontId="2" fillId="0" borderId="9" xfId="0" applyNumberFormat="1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/>
    </xf>
    <xf numFmtId="0" fontId="3" fillId="0" borderId="5" xfId="0" applyFont="1" applyBorder="1" applyAlignment="1">
      <alignment vertical="top" wrapText="1"/>
    </xf>
    <xf numFmtId="0" fontId="2" fillId="0" borderId="11" xfId="0" applyFont="1" applyBorder="1" applyAlignment="1">
      <alignment horizontal="left" vertical="top" wrapText="1"/>
    </xf>
    <xf numFmtId="2" fontId="2" fillId="0" borderId="11" xfId="0" applyNumberFormat="1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/>
    </xf>
    <xf numFmtId="2" fontId="2" fillId="0" borderId="2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horizontal="left" vertical="top" wrapText="1"/>
    </xf>
    <xf numFmtId="2" fontId="2" fillId="0" borderId="11" xfId="0" applyNumberFormat="1" applyFont="1" applyFill="1" applyBorder="1" applyAlignment="1">
      <alignment horizontal="center" vertical="top" wrapText="1"/>
    </xf>
    <xf numFmtId="2" fontId="3" fillId="0" borderId="11" xfId="0" applyNumberFormat="1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left" vertical="top"/>
    </xf>
    <xf numFmtId="0" fontId="4" fillId="0" borderId="2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2" fontId="3" fillId="0" borderId="6" xfId="0" applyNumberFormat="1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left" wrapText="1"/>
    </xf>
    <xf numFmtId="0" fontId="2" fillId="0" borderId="12" xfId="0" applyFont="1" applyBorder="1" applyAlignment="1">
      <alignment horizontal="center" vertical="top" wrapText="1"/>
    </xf>
    <xf numFmtId="0" fontId="5" fillId="0" borderId="5" xfId="0" applyFont="1" applyBorder="1"/>
    <xf numFmtId="0" fontId="2" fillId="0" borderId="5" xfId="0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/>
    </xf>
    <xf numFmtId="0" fontId="5" fillId="0" borderId="12" xfId="0" applyFont="1" applyBorder="1"/>
    <xf numFmtId="0" fontId="2" fillId="0" borderId="12" xfId="0" applyFont="1" applyBorder="1" applyAlignment="1">
      <alignment vertical="top" wrapText="1"/>
    </xf>
    <xf numFmtId="2" fontId="2" fillId="0" borderId="12" xfId="0" applyNumberFormat="1" applyFont="1" applyBorder="1" applyAlignment="1">
      <alignment horizontal="center" vertical="top" wrapText="1"/>
    </xf>
    <xf numFmtId="2" fontId="3" fillId="0" borderId="12" xfId="0" applyNumberFormat="1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center" vertical="top"/>
    </xf>
    <xf numFmtId="2" fontId="2" fillId="0" borderId="6" xfId="0" applyNumberFormat="1" applyFont="1" applyFill="1" applyBorder="1" applyAlignment="1">
      <alignment horizontal="center" vertical="top"/>
    </xf>
    <xf numFmtId="0" fontId="3" fillId="0" borderId="5" xfId="0" applyFont="1" applyBorder="1"/>
    <xf numFmtId="0" fontId="3" fillId="0" borderId="0" xfId="0" applyFont="1"/>
    <xf numFmtId="0" fontId="2" fillId="0" borderId="0" xfId="0" applyFont="1" applyAlignment="1">
      <alignment vertical="top"/>
    </xf>
    <xf numFmtId="0" fontId="6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/>
    </xf>
    <xf numFmtId="0" fontId="7" fillId="0" borderId="9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9" xfId="0" applyFont="1" applyFill="1" applyBorder="1" applyAlignment="1">
      <alignment horizontal="center" vertical="top" wrapText="1"/>
    </xf>
    <xf numFmtId="1" fontId="2" fillId="0" borderId="9" xfId="0" applyNumberFormat="1" applyFont="1" applyFill="1" applyBorder="1" applyAlignment="1">
      <alignment horizontal="center" vertical="top" wrapText="1"/>
    </xf>
    <xf numFmtId="60" fontId="2" fillId="0" borderId="9" xfId="0" applyNumberFormat="1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11" xfId="0" applyFont="1" applyFill="1" applyBorder="1" applyAlignment="1">
      <alignment horizontal="center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 wrapText="1"/>
    </xf>
    <xf numFmtId="0" fontId="8" fillId="0" borderId="10" xfId="0" applyFont="1" applyFill="1" applyBorder="1" applyAlignment="1">
      <alignment horizontal="center" vertical="top" wrapText="1"/>
    </xf>
    <xf numFmtId="0" fontId="8" fillId="0" borderId="10" xfId="0" applyFont="1" applyFill="1" applyBorder="1" applyAlignment="1">
      <alignment horizontal="left" vertical="top" wrapText="1"/>
    </xf>
    <xf numFmtId="2" fontId="2" fillId="0" borderId="10" xfId="0" applyNumberFormat="1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top" wrapText="1"/>
    </xf>
    <xf numFmtId="1" fontId="2" fillId="0" borderId="9" xfId="0" applyNumberFormat="1" applyFont="1" applyFill="1" applyBorder="1" applyAlignment="1">
      <alignment horizontal="center" vertical="top"/>
    </xf>
    <xf numFmtId="1" fontId="2" fillId="0" borderId="7" xfId="0" applyNumberFormat="1" applyFont="1" applyFill="1" applyBorder="1" applyAlignment="1">
      <alignment horizontal="center" vertical="top"/>
    </xf>
    <xf numFmtId="0" fontId="7" fillId="0" borderId="11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center" vertical="top" wrapText="1"/>
    </xf>
    <xf numFmtId="0" fontId="2" fillId="0" borderId="5" xfId="0" applyFont="1" applyFill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center" vertical="top" wrapText="1"/>
    </xf>
    <xf numFmtId="0" fontId="2" fillId="0" borderId="6" xfId="0" applyFont="1" applyFill="1" applyBorder="1" applyAlignment="1">
      <alignment horizontal="left" vertical="top" wrapText="1"/>
    </xf>
    <xf numFmtId="3" fontId="7" fillId="0" borderId="9" xfId="0" applyNumberFormat="1" applyFont="1" applyFill="1" applyBorder="1" applyAlignment="1">
      <alignment horizontal="center" vertical="top" wrapText="1"/>
    </xf>
    <xf numFmtId="3" fontId="2" fillId="0" borderId="9" xfId="0" applyNumberFormat="1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0" xfId="0" quotePrefix="1" applyFont="1" applyFill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2" fillId="0" borderId="14" xfId="0" applyFont="1" applyBorder="1" applyAlignment="1">
      <alignment horizontal="center" vertical="top" wrapText="1"/>
    </xf>
    <xf numFmtId="0" fontId="8" fillId="0" borderId="6" xfId="0" applyFont="1" applyFill="1" applyBorder="1" applyAlignment="1">
      <alignment horizontal="left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/>
    </xf>
    <xf numFmtId="0" fontId="7" fillId="0" borderId="8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0" xfId="0" applyNumberFormat="1" applyFont="1"/>
    <xf numFmtId="0" fontId="2" fillId="0" borderId="1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2" fontId="2" fillId="0" borderId="10" xfId="0" applyNumberFormat="1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2" fillId="0" borderId="7" xfId="0" applyFont="1" applyBorder="1"/>
    <xf numFmtId="0" fontId="7" fillId="0" borderId="9" xfId="0" applyFont="1" applyFill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7" fillId="0" borderId="10" xfId="0" applyFont="1" applyFill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2" fillId="0" borderId="5" xfId="0" applyFont="1" applyBorder="1"/>
    <xf numFmtId="0" fontId="7" fillId="0" borderId="11" xfId="0" applyFont="1" applyFill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0" xfId="0" applyFont="1" applyFill="1" applyBorder="1" applyAlignment="1">
      <alignment horizontal="left" vertical="top"/>
    </xf>
    <xf numFmtId="0" fontId="7" fillId="0" borderId="7" xfId="0" applyFont="1" applyBorder="1" applyAlignment="1">
      <alignment horizontal="center" vertical="top"/>
    </xf>
    <xf numFmtId="0" fontId="7" fillId="0" borderId="7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center" vertical="top"/>
    </xf>
    <xf numFmtId="0" fontId="3" fillId="0" borderId="20" xfId="0" applyFont="1" applyBorder="1"/>
    <xf numFmtId="0" fontId="2" fillId="0" borderId="20" xfId="0" applyFont="1" applyBorder="1"/>
    <xf numFmtId="0" fontId="2" fillId="0" borderId="20" xfId="0" applyFont="1" applyBorder="1" applyAlignment="1">
      <alignment horizontal="center"/>
    </xf>
    <xf numFmtId="0" fontId="2" fillId="0" borderId="20" xfId="0" applyFont="1" applyBorder="1" applyAlignment="1">
      <alignment horizontal="center" vertical="top"/>
    </xf>
    <xf numFmtId="49" fontId="2" fillId="0" borderId="5" xfId="0" applyNumberFormat="1" applyFont="1" applyBorder="1" applyAlignment="1">
      <alignment horizontal="center" vertical="top"/>
    </xf>
    <xf numFmtId="49" fontId="2" fillId="0" borderId="6" xfId="0" applyNumberFormat="1" applyFont="1" applyBorder="1" applyAlignment="1">
      <alignment horizontal="center" vertical="top"/>
    </xf>
    <xf numFmtId="49" fontId="2" fillId="0" borderId="6" xfId="0" applyNumberFormat="1" applyFont="1" applyBorder="1" applyAlignment="1">
      <alignment horizontal="center" vertical="top" wrapText="1"/>
    </xf>
    <xf numFmtId="2" fontId="2" fillId="0" borderId="6" xfId="0" applyNumberFormat="1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6" xfId="0" applyFont="1" applyBorder="1"/>
    <xf numFmtId="0" fontId="2" fillId="0" borderId="10" xfId="0" applyFont="1" applyFill="1" applyBorder="1" applyAlignment="1">
      <alignment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22" xfId="0" applyFont="1" applyBorder="1"/>
    <xf numFmtId="0" fontId="2" fillId="0" borderId="7" xfId="0" applyFont="1" applyBorder="1" applyAlignment="1">
      <alignment horizontal="left" vertical="top" wrapText="1" indent="2"/>
    </xf>
    <xf numFmtId="0" fontId="1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2" borderId="12" xfId="0" applyFont="1" applyFill="1" applyBorder="1"/>
    <xf numFmtId="0" fontId="2" fillId="0" borderId="12" xfId="0" applyFont="1" applyBorder="1" applyAlignment="1">
      <alignment horizontal="left" vertical="top" wrapText="1" indent="1"/>
    </xf>
    <xf numFmtId="0" fontId="2" fillId="2" borderId="12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center" vertical="top"/>
    </xf>
    <xf numFmtId="0" fontId="2" fillId="2" borderId="12" xfId="0" applyFont="1" applyFill="1" applyBorder="1" applyAlignment="1">
      <alignment vertical="top"/>
    </xf>
    <xf numFmtId="0" fontId="2" fillId="0" borderId="12" xfId="0" applyNumberFormat="1" applyFont="1" applyBorder="1" applyAlignment="1">
      <alignment vertical="top" wrapText="1"/>
    </xf>
    <xf numFmtId="0" fontId="2" fillId="0" borderId="12" xfId="0" applyFont="1" applyBorder="1"/>
    <xf numFmtId="0" fontId="7" fillId="0" borderId="12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2" xfId="0" applyFont="1" applyFill="1" applyBorder="1" applyAlignment="1">
      <alignment horizontal="center" vertical="top"/>
    </xf>
    <xf numFmtId="0" fontId="7" fillId="0" borderId="12" xfId="0" applyNumberFormat="1" applyFont="1" applyFill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/>
    </xf>
    <xf numFmtId="0" fontId="2" fillId="0" borderId="8" xfId="0" applyFont="1" applyBorder="1"/>
    <xf numFmtId="0" fontId="2" fillId="0" borderId="6" xfId="0" applyFont="1" applyFill="1" applyBorder="1" applyAlignment="1">
      <alignment horizontal="left" vertical="top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Y102"/>
  <sheetViews>
    <sheetView topLeftCell="A46" zoomScale="85" zoomScaleNormal="85" workbookViewId="0">
      <selection activeCell="C53" sqref="C53"/>
    </sheetView>
  </sheetViews>
  <sheetFormatPr defaultColWidth="9" defaultRowHeight="24"/>
  <cols>
    <col min="1" max="1" width="30" style="86" customWidth="1"/>
    <col min="2" max="2" width="26.75" style="6" customWidth="1"/>
    <col min="3" max="3" width="15.75" style="6" customWidth="1"/>
    <col min="4" max="4" width="14.375" style="6" customWidth="1"/>
    <col min="5" max="5" width="16.125" style="6" customWidth="1"/>
    <col min="6" max="6" width="17.125" style="6" customWidth="1"/>
    <col min="7" max="7" width="21.25" style="87" hidden="1" customWidth="1"/>
    <col min="8" max="8" width="36.25" style="87" customWidth="1"/>
    <col min="9" max="9" width="28" style="6" customWidth="1"/>
    <col min="10" max="10" width="15.75" style="6" hidden="1" customWidth="1"/>
    <col min="11" max="16" width="0" style="6" hidden="1" customWidth="1"/>
    <col min="17" max="21" width="9" style="6"/>
    <col min="22" max="22" width="9" style="6" customWidth="1"/>
    <col min="23" max="25" width="0" style="6" hidden="1" customWidth="1"/>
    <col min="26" max="16384" width="9" style="6"/>
  </cols>
  <sheetData>
    <row r="1" spans="1:24" s="1" customFormat="1" ht="27.75">
      <c r="A1" s="183" t="s">
        <v>134</v>
      </c>
      <c r="B1" s="183"/>
      <c r="C1" s="183"/>
      <c r="D1" s="183"/>
      <c r="E1" s="183"/>
      <c r="F1" s="183"/>
      <c r="G1" s="183"/>
      <c r="H1" s="183"/>
      <c r="I1" s="183"/>
      <c r="J1" s="183"/>
    </row>
    <row r="2" spans="1:24" s="1" customFormat="1">
      <c r="A2" s="2"/>
      <c r="B2" s="2"/>
      <c r="C2" s="2"/>
      <c r="D2" s="2"/>
      <c r="E2" s="2"/>
      <c r="F2" s="2"/>
      <c r="G2" s="3"/>
      <c r="H2" s="3"/>
      <c r="I2" s="2"/>
      <c r="J2" s="2"/>
    </row>
    <row r="3" spans="1:24" s="5" customFormat="1" ht="42.75" customHeight="1">
      <c r="A3" s="4" t="s">
        <v>0</v>
      </c>
      <c r="B3" s="4" t="s">
        <v>1</v>
      </c>
      <c r="C3" s="4" t="s">
        <v>2</v>
      </c>
      <c r="D3" s="4" t="s">
        <v>3</v>
      </c>
      <c r="E3" s="184" t="s">
        <v>4</v>
      </c>
      <c r="F3" s="185"/>
      <c r="G3" s="186" t="s">
        <v>5</v>
      </c>
      <c r="H3" s="186" t="s">
        <v>6</v>
      </c>
      <c r="I3" s="4" t="s">
        <v>7</v>
      </c>
      <c r="J3" s="4" t="s">
        <v>2</v>
      </c>
      <c r="L3" s="6" t="s">
        <v>8</v>
      </c>
      <c r="M3" s="6" t="s">
        <v>9</v>
      </c>
      <c r="N3" s="6" t="s">
        <v>10</v>
      </c>
      <c r="O3" s="6" t="s">
        <v>11</v>
      </c>
    </row>
    <row r="4" spans="1:24" s="5" customFormat="1" ht="39" customHeight="1">
      <c r="A4" s="7"/>
      <c r="B4" s="7"/>
      <c r="C4" s="7"/>
      <c r="D4" s="7"/>
      <c r="E4" s="4" t="s">
        <v>12</v>
      </c>
      <c r="F4" s="4" t="s">
        <v>13</v>
      </c>
      <c r="G4" s="187"/>
      <c r="H4" s="187"/>
      <c r="I4" s="7"/>
      <c r="J4" s="7"/>
      <c r="L4" s="6">
        <v>7</v>
      </c>
      <c r="M4" s="6">
        <v>4</v>
      </c>
      <c r="N4" s="6">
        <f>SUM(L4:M4)</f>
        <v>11</v>
      </c>
      <c r="O4" s="6">
        <f>SUM(L4*100/N4)</f>
        <v>63.636363636363633</v>
      </c>
    </row>
    <row r="5" spans="1:24" ht="102.75" customHeight="1">
      <c r="A5" s="8" t="s">
        <v>14</v>
      </c>
      <c r="B5" s="50" t="s">
        <v>15</v>
      </c>
      <c r="C5" s="11" t="s">
        <v>16</v>
      </c>
      <c r="D5" s="51" t="s">
        <v>17</v>
      </c>
      <c r="E5" s="51" t="s">
        <v>18</v>
      </c>
      <c r="F5" s="175"/>
      <c r="G5" s="176"/>
      <c r="H5" s="177"/>
      <c r="I5" s="178"/>
      <c r="J5" s="11" t="s">
        <v>16</v>
      </c>
      <c r="L5" s="6">
        <v>6</v>
      </c>
      <c r="M5" s="6">
        <v>5</v>
      </c>
      <c r="N5" s="6">
        <f>SUM(L5:M5)</f>
        <v>11</v>
      </c>
    </row>
    <row r="6" spans="1:24" ht="141.75" customHeight="1">
      <c r="A6" s="12"/>
      <c r="B6" s="12" t="s">
        <v>19</v>
      </c>
      <c r="C6" s="13" t="s">
        <v>20</v>
      </c>
      <c r="D6" s="14" t="s">
        <v>21</v>
      </c>
      <c r="E6" s="15">
        <v>5</v>
      </c>
      <c r="F6" s="15"/>
      <c r="G6" s="16"/>
      <c r="H6" s="188"/>
      <c r="I6" s="17"/>
      <c r="J6" s="13" t="s">
        <v>20</v>
      </c>
      <c r="L6" s="18" t="s">
        <v>22</v>
      </c>
    </row>
    <row r="7" spans="1:24" ht="28.5" hidden="1" customHeight="1">
      <c r="A7" s="12"/>
      <c r="B7" s="12"/>
      <c r="C7" s="19" t="s">
        <v>23</v>
      </c>
      <c r="D7" s="14"/>
      <c r="E7" s="15"/>
      <c r="F7" s="13"/>
      <c r="G7" s="16"/>
      <c r="H7" s="188"/>
      <c r="I7" s="17"/>
      <c r="J7" s="19" t="s">
        <v>23</v>
      </c>
      <c r="L7" s="20"/>
      <c r="W7" s="21">
        <v>1</v>
      </c>
      <c r="X7" s="13">
        <v>4</v>
      </c>
    </row>
    <row r="8" spans="1:24" ht="28.5" hidden="1" customHeight="1">
      <c r="A8" s="12"/>
      <c r="B8" s="12"/>
      <c r="C8" s="19" t="s">
        <v>24</v>
      </c>
      <c r="D8" s="14"/>
      <c r="E8" s="15"/>
      <c r="F8" s="13"/>
      <c r="G8" s="16"/>
      <c r="H8" s="188"/>
      <c r="I8" s="17"/>
      <c r="J8" s="19" t="s">
        <v>24</v>
      </c>
      <c r="L8" s="20"/>
      <c r="M8" s="6" t="e">
        <f>AVERAGE(F7:F17)</f>
        <v>#DIV/0!</v>
      </c>
      <c r="W8" s="21">
        <v>2</v>
      </c>
      <c r="X8" s="13">
        <v>4</v>
      </c>
    </row>
    <row r="9" spans="1:24" ht="28.5" hidden="1" customHeight="1">
      <c r="A9" s="12"/>
      <c r="B9" s="12"/>
      <c r="C9" s="19" t="s">
        <v>25</v>
      </c>
      <c r="D9" s="14"/>
      <c r="E9" s="15"/>
      <c r="F9" s="13"/>
      <c r="G9" s="16"/>
      <c r="H9" s="188"/>
      <c r="I9" s="17"/>
      <c r="J9" s="19" t="s">
        <v>25</v>
      </c>
      <c r="L9" s="20"/>
      <c r="W9" s="21">
        <v>3</v>
      </c>
      <c r="X9" s="13">
        <v>4</v>
      </c>
    </row>
    <row r="10" spans="1:24" ht="28.5" hidden="1" customHeight="1">
      <c r="A10" s="12"/>
      <c r="B10" s="12"/>
      <c r="C10" s="19" t="s">
        <v>26</v>
      </c>
      <c r="D10" s="14"/>
      <c r="E10" s="15"/>
      <c r="F10" s="13"/>
      <c r="G10" s="16"/>
      <c r="H10" s="188"/>
      <c r="I10" s="17"/>
      <c r="J10" s="19" t="s">
        <v>26</v>
      </c>
      <c r="L10" s="20"/>
      <c r="W10" s="21">
        <v>4</v>
      </c>
      <c r="X10" s="13">
        <v>4</v>
      </c>
    </row>
    <row r="11" spans="1:24" ht="28.5" hidden="1" customHeight="1">
      <c r="A11" s="12"/>
      <c r="B11" s="12"/>
      <c r="C11" s="19" t="s">
        <v>27</v>
      </c>
      <c r="D11" s="14"/>
      <c r="E11" s="15"/>
      <c r="F11" s="13"/>
      <c r="G11" s="16"/>
      <c r="H11" s="188"/>
      <c r="I11" s="17"/>
      <c r="J11" s="19" t="s">
        <v>27</v>
      </c>
      <c r="L11" s="20"/>
      <c r="W11" s="21">
        <v>5</v>
      </c>
      <c r="X11" s="13">
        <v>4</v>
      </c>
    </row>
    <row r="12" spans="1:24" ht="28.5" hidden="1" customHeight="1">
      <c r="A12" s="12"/>
      <c r="B12" s="12"/>
      <c r="C12" s="19" t="s">
        <v>28</v>
      </c>
      <c r="D12" s="14"/>
      <c r="E12" s="15"/>
      <c r="F12" s="13"/>
      <c r="G12" s="16"/>
      <c r="H12" s="188"/>
      <c r="I12" s="17"/>
      <c r="J12" s="19" t="s">
        <v>28</v>
      </c>
      <c r="L12" s="20"/>
      <c r="W12" s="21">
        <v>6</v>
      </c>
      <c r="X12" s="13">
        <v>4</v>
      </c>
    </row>
    <row r="13" spans="1:24" ht="28.5" hidden="1" customHeight="1">
      <c r="A13" s="12"/>
      <c r="B13" s="12"/>
      <c r="C13" s="19" t="s">
        <v>29</v>
      </c>
      <c r="D13" s="14"/>
      <c r="E13" s="15"/>
      <c r="F13" s="13"/>
      <c r="G13" s="16"/>
      <c r="H13" s="188"/>
      <c r="I13" s="17"/>
      <c r="J13" s="19" t="s">
        <v>29</v>
      </c>
      <c r="L13" s="20"/>
      <c r="W13" s="21">
        <v>7</v>
      </c>
      <c r="X13" s="13">
        <v>4</v>
      </c>
    </row>
    <row r="14" spans="1:24" ht="28.5" hidden="1" customHeight="1">
      <c r="A14" s="12"/>
      <c r="B14" s="12"/>
      <c r="C14" s="19" t="s">
        <v>30</v>
      </c>
      <c r="D14" s="14"/>
      <c r="E14" s="15"/>
      <c r="F14" s="13"/>
      <c r="G14" s="16"/>
      <c r="H14" s="188"/>
      <c r="I14" s="17"/>
      <c r="J14" s="19" t="s">
        <v>30</v>
      </c>
      <c r="L14" s="20"/>
      <c r="W14" s="21"/>
      <c r="X14" s="13"/>
    </row>
    <row r="15" spans="1:24" ht="28.5" hidden="1" customHeight="1">
      <c r="A15" s="12"/>
      <c r="B15" s="12"/>
      <c r="C15" s="19" t="s">
        <v>31</v>
      </c>
      <c r="D15" s="14"/>
      <c r="E15" s="15"/>
      <c r="F15" s="13"/>
      <c r="G15" s="16"/>
      <c r="H15" s="188"/>
      <c r="I15" s="17"/>
      <c r="J15" s="19" t="s">
        <v>31</v>
      </c>
      <c r="L15" s="20"/>
      <c r="W15" s="21">
        <v>8</v>
      </c>
      <c r="X15" s="13">
        <v>4</v>
      </c>
    </row>
    <row r="16" spans="1:24" ht="28.5" hidden="1" customHeight="1">
      <c r="A16" s="12"/>
      <c r="B16" s="12"/>
      <c r="C16" s="19" t="s">
        <v>32</v>
      </c>
      <c r="D16" s="14"/>
      <c r="E16" s="15"/>
      <c r="F16" s="13"/>
      <c r="G16" s="16"/>
      <c r="H16" s="188"/>
      <c r="I16" s="17"/>
      <c r="J16" s="19" t="s">
        <v>32</v>
      </c>
      <c r="L16" s="20"/>
      <c r="W16" s="21">
        <v>9</v>
      </c>
      <c r="X16" s="13">
        <v>3</v>
      </c>
    </row>
    <row r="17" spans="1:25" ht="28.5" hidden="1" customHeight="1">
      <c r="A17" s="12"/>
      <c r="B17" s="12"/>
      <c r="C17" s="14" t="s">
        <v>33</v>
      </c>
      <c r="D17" s="14"/>
      <c r="E17" s="15"/>
      <c r="F17" s="13"/>
      <c r="G17" s="16"/>
      <c r="H17" s="188"/>
      <c r="I17" s="17"/>
      <c r="J17" s="14" t="s">
        <v>33</v>
      </c>
      <c r="L17" s="20"/>
      <c r="W17" s="21">
        <v>10</v>
      </c>
      <c r="X17" s="13">
        <v>4</v>
      </c>
    </row>
    <row r="18" spans="1:25" ht="24" customHeight="1">
      <c r="A18" s="22"/>
      <c r="B18" s="182" t="s">
        <v>34</v>
      </c>
      <c r="C18" s="23"/>
      <c r="D18" s="23"/>
      <c r="E18" s="24"/>
      <c r="F18" s="24"/>
      <c r="G18" s="189"/>
      <c r="H18" s="188"/>
      <c r="I18" s="17"/>
      <c r="J18" s="23"/>
      <c r="K18" s="25"/>
      <c r="M18" s="6" t="s">
        <v>8</v>
      </c>
      <c r="N18" s="6" t="s">
        <v>9</v>
      </c>
      <c r="O18" s="6" t="s">
        <v>10</v>
      </c>
      <c r="P18" s="6" t="s">
        <v>11</v>
      </c>
      <c r="W18" s="21"/>
      <c r="X18">
        <f>SUM(X7,X8,X9,X10,X11,X12,X13,X15,X16,X17)</f>
        <v>39</v>
      </c>
      <c r="Y18" s="6">
        <f>SUM(X18/W17)</f>
        <v>3.9</v>
      </c>
    </row>
    <row r="19" spans="1:25">
      <c r="A19" s="22"/>
      <c r="B19" s="182"/>
      <c r="C19" s="23"/>
      <c r="D19" s="23"/>
      <c r="E19" s="24"/>
      <c r="F19" s="24"/>
      <c r="G19" s="189"/>
      <c r="H19" s="188"/>
      <c r="I19" s="17"/>
      <c r="J19" s="23"/>
      <c r="M19" s="6">
        <v>9</v>
      </c>
      <c r="N19" s="6">
        <v>6</v>
      </c>
      <c r="O19" s="6">
        <f>SUM(M19:N19)</f>
        <v>15</v>
      </c>
      <c r="P19" s="6">
        <f>SUM(M19*100/O19)</f>
        <v>60</v>
      </c>
      <c r="W19" s="21"/>
      <c r="X19">
        <f>SUM(X18*100/W17)</f>
        <v>390</v>
      </c>
    </row>
    <row r="20" spans="1:25">
      <c r="A20" s="22"/>
      <c r="B20" s="182"/>
      <c r="C20" s="23"/>
      <c r="D20" s="23"/>
      <c r="E20" s="24"/>
      <c r="F20" s="24"/>
      <c r="G20" s="189"/>
      <c r="H20" s="188"/>
      <c r="I20" s="17"/>
      <c r="J20" s="23"/>
      <c r="P20" s="25"/>
    </row>
    <row r="21" spans="1:25">
      <c r="A21" s="22"/>
      <c r="B21" s="182"/>
      <c r="C21" s="23"/>
      <c r="D21" s="23"/>
      <c r="E21" s="24"/>
      <c r="F21" s="24"/>
      <c r="G21" s="189"/>
      <c r="H21" s="188"/>
      <c r="I21" s="17"/>
      <c r="J21" s="23"/>
      <c r="N21" s="6">
        <f>AVERAGE(M19/E6)</f>
        <v>1.8</v>
      </c>
    </row>
    <row r="22" spans="1:25">
      <c r="A22" s="22"/>
      <c r="B22" s="182"/>
      <c r="C22" s="23"/>
      <c r="D22" s="23"/>
      <c r="E22" s="24"/>
      <c r="F22" s="24"/>
      <c r="G22" s="189"/>
      <c r="H22" s="188"/>
      <c r="I22" s="17"/>
      <c r="J22" s="23"/>
    </row>
    <row r="23" spans="1:25">
      <c r="A23" s="22"/>
      <c r="B23" s="182" t="s">
        <v>35</v>
      </c>
      <c r="C23" s="23"/>
      <c r="D23" s="23"/>
      <c r="E23" s="24"/>
      <c r="F23" s="24"/>
      <c r="G23" s="26"/>
      <c r="H23" s="188"/>
      <c r="I23" s="17"/>
      <c r="J23" s="23"/>
    </row>
    <row r="24" spans="1:25" ht="48" customHeight="1">
      <c r="A24" s="22"/>
      <c r="B24" s="182"/>
      <c r="C24" s="23"/>
      <c r="D24" s="23"/>
      <c r="E24" s="24"/>
      <c r="F24" s="24"/>
      <c r="G24" s="27"/>
      <c r="H24" s="188"/>
      <c r="I24" s="17"/>
      <c r="J24" s="23"/>
      <c r="M24" s="6">
        <f>SUM(8*100/12)</f>
        <v>66.666666666666671</v>
      </c>
      <c r="N24" s="6">
        <f>SUM(23+7)</f>
        <v>30</v>
      </c>
    </row>
    <row r="25" spans="1:25">
      <c r="A25" s="22"/>
      <c r="B25" s="182"/>
      <c r="C25" s="23"/>
      <c r="D25" s="23"/>
      <c r="E25" s="24"/>
      <c r="F25" s="24"/>
      <c r="G25" s="26"/>
      <c r="H25" s="188"/>
      <c r="I25" s="17"/>
      <c r="J25" s="23"/>
      <c r="N25" s="6">
        <f>SUM(30*100/37)</f>
        <v>81.081081081081081</v>
      </c>
    </row>
    <row r="26" spans="1:25">
      <c r="A26" s="22"/>
      <c r="B26" s="182" t="s">
        <v>36</v>
      </c>
      <c r="C26" s="23"/>
      <c r="D26" s="23"/>
      <c r="E26" s="24"/>
      <c r="F26" s="24"/>
      <c r="G26" s="26"/>
      <c r="H26" s="28"/>
      <c r="I26" s="17"/>
      <c r="J26" s="23"/>
    </row>
    <row r="27" spans="1:25">
      <c r="A27" s="22"/>
      <c r="B27" s="182"/>
      <c r="C27" s="23"/>
      <c r="D27" s="23"/>
      <c r="E27" s="24"/>
      <c r="F27" s="24"/>
      <c r="G27" s="26"/>
      <c r="H27" s="28"/>
      <c r="I27" s="17"/>
      <c r="J27" s="23"/>
    </row>
    <row r="28" spans="1:25" ht="24" customHeight="1">
      <c r="A28" s="22"/>
      <c r="B28" s="28" t="s">
        <v>37</v>
      </c>
      <c r="C28" s="23"/>
      <c r="D28" s="23"/>
      <c r="E28" s="24"/>
      <c r="F28" s="24"/>
      <c r="G28" s="26"/>
      <c r="H28" s="28"/>
      <c r="I28" s="17"/>
      <c r="J28" s="23"/>
    </row>
    <row r="29" spans="1:25" ht="72">
      <c r="A29" s="29"/>
      <c r="B29" s="30" t="s">
        <v>132</v>
      </c>
      <c r="C29" s="31"/>
      <c r="D29" s="31"/>
      <c r="E29" s="32"/>
      <c r="F29" s="32"/>
      <c r="G29" s="33"/>
      <c r="H29" s="30"/>
      <c r="I29" s="34"/>
      <c r="J29" s="23"/>
    </row>
    <row r="30" spans="1:25" ht="48">
      <c r="A30" s="194"/>
      <c r="B30" s="195" t="s">
        <v>38</v>
      </c>
      <c r="C30" s="196"/>
      <c r="D30" s="196"/>
      <c r="E30" s="197"/>
      <c r="F30" s="197"/>
      <c r="G30" s="198"/>
      <c r="H30" s="79"/>
      <c r="I30" s="199"/>
      <c r="J30" s="31"/>
    </row>
    <row r="31" spans="1:25" hidden="1">
      <c r="A31" s="36"/>
      <c r="B31" s="37"/>
      <c r="C31" s="38" t="s">
        <v>23</v>
      </c>
      <c r="D31" s="38"/>
      <c r="E31" s="39"/>
      <c r="F31" s="39"/>
      <c r="G31" s="40"/>
      <c r="H31" s="40"/>
      <c r="I31" s="41"/>
      <c r="J31" s="38" t="s">
        <v>23</v>
      </c>
    </row>
    <row r="32" spans="1:25" ht="48" hidden="1">
      <c r="A32" s="36"/>
      <c r="B32" s="37"/>
      <c r="C32" s="19" t="s">
        <v>24</v>
      </c>
      <c r="D32" s="38"/>
      <c r="E32" s="39"/>
      <c r="F32" s="42"/>
      <c r="G32" s="43"/>
      <c r="H32" s="43"/>
      <c r="I32" s="44"/>
      <c r="J32" s="19" t="s">
        <v>24</v>
      </c>
    </row>
    <row r="33" spans="1:10" ht="48" hidden="1">
      <c r="A33" s="36"/>
      <c r="B33" s="37"/>
      <c r="C33" s="19" t="s">
        <v>25</v>
      </c>
      <c r="D33" s="38"/>
      <c r="E33" s="39"/>
      <c r="F33" s="42"/>
      <c r="G33" s="43"/>
      <c r="H33" s="43"/>
      <c r="I33" s="44"/>
      <c r="J33" s="19" t="s">
        <v>25</v>
      </c>
    </row>
    <row r="34" spans="1:10" ht="48" hidden="1">
      <c r="A34" s="36"/>
      <c r="B34" s="37"/>
      <c r="C34" s="19" t="s">
        <v>26</v>
      </c>
      <c r="D34" s="38"/>
      <c r="E34" s="39"/>
      <c r="F34" s="42"/>
      <c r="G34" s="43"/>
      <c r="H34" s="43"/>
      <c r="I34" s="44"/>
      <c r="J34" s="19" t="s">
        <v>26</v>
      </c>
    </row>
    <row r="35" spans="1:10" hidden="1">
      <c r="A35" s="36"/>
      <c r="B35" s="37"/>
      <c r="C35" s="19" t="s">
        <v>27</v>
      </c>
      <c r="D35" s="38"/>
      <c r="E35" s="39"/>
      <c r="F35" s="42"/>
      <c r="G35" s="43"/>
      <c r="H35" s="43"/>
      <c r="I35" s="44"/>
      <c r="J35" s="19" t="s">
        <v>27</v>
      </c>
    </row>
    <row r="36" spans="1:10" ht="48" hidden="1">
      <c r="A36" s="36"/>
      <c r="B36" s="37"/>
      <c r="C36" s="19" t="s">
        <v>28</v>
      </c>
      <c r="D36" s="38"/>
      <c r="E36" s="39"/>
      <c r="F36" s="42"/>
      <c r="G36" s="43"/>
      <c r="H36" s="43"/>
      <c r="I36" s="44"/>
      <c r="J36" s="19" t="s">
        <v>28</v>
      </c>
    </row>
    <row r="37" spans="1:10" ht="72" hidden="1">
      <c r="A37" s="36"/>
      <c r="B37" s="37"/>
      <c r="C37" s="19" t="s">
        <v>39</v>
      </c>
      <c r="D37" s="38"/>
      <c r="E37" s="39"/>
      <c r="F37" s="42"/>
      <c r="G37" s="45"/>
      <c r="H37" s="45"/>
      <c r="I37" s="44"/>
      <c r="J37" s="19" t="s">
        <v>39</v>
      </c>
    </row>
    <row r="38" spans="1:10" hidden="1">
      <c r="A38" s="36"/>
      <c r="B38" s="37"/>
      <c r="C38" s="19" t="s">
        <v>31</v>
      </c>
      <c r="D38" s="38"/>
      <c r="E38" s="39"/>
      <c r="F38" s="42"/>
      <c r="G38" s="43"/>
      <c r="H38" s="43"/>
      <c r="I38" s="44"/>
      <c r="J38" s="19" t="s">
        <v>31</v>
      </c>
    </row>
    <row r="39" spans="1:10" hidden="1">
      <c r="A39" s="36"/>
      <c r="B39" s="37"/>
      <c r="C39" s="19" t="s">
        <v>32</v>
      </c>
      <c r="D39" s="38"/>
      <c r="E39" s="39"/>
      <c r="F39" s="42"/>
      <c r="G39" s="43"/>
      <c r="H39" s="43"/>
      <c r="I39" s="44"/>
      <c r="J39" s="19" t="s">
        <v>32</v>
      </c>
    </row>
    <row r="40" spans="1:10" hidden="1">
      <c r="A40" s="36"/>
      <c r="B40" s="37"/>
      <c r="C40" s="19" t="s">
        <v>40</v>
      </c>
      <c r="D40" s="38"/>
      <c r="E40" s="39"/>
      <c r="F40" s="42"/>
      <c r="G40" s="43"/>
      <c r="H40" s="43"/>
      <c r="I40" s="44"/>
      <c r="J40" s="19" t="s">
        <v>40</v>
      </c>
    </row>
    <row r="41" spans="1:10" hidden="1">
      <c r="A41" s="36"/>
      <c r="B41" s="37"/>
      <c r="C41" s="19" t="s">
        <v>16</v>
      </c>
      <c r="D41" s="19"/>
      <c r="E41" s="42"/>
      <c r="F41" s="42"/>
      <c r="G41" s="43"/>
      <c r="H41" s="43"/>
      <c r="I41" s="44"/>
      <c r="J41" s="19" t="s">
        <v>16</v>
      </c>
    </row>
    <row r="42" spans="1:10" hidden="1">
      <c r="A42" s="36"/>
      <c r="B42" s="37"/>
      <c r="C42" s="19" t="s">
        <v>33</v>
      </c>
      <c r="D42" s="19"/>
      <c r="E42" s="42"/>
      <c r="F42" s="42"/>
      <c r="G42" s="43"/>
      <c r="H42" s="43"/>
      <c r="I42" s="44"/>
      <c r="J42" s="19" t="s">
        <v>33</v>
      </c>
    </row>
    <row r="43" spans="1:10" ht="72" hidden="1">
      <c r="A43" s="36"/>
      <c r="B43" s="37"/>
      <c r="C43" s="19" t="s">
        <v>41</v>
      </c>
      <c r="D43" s="19"/>
      <c r="E43" s="42"/>
      <c r="F43" s="42"/>
      <c r="G43" s="43"/>
      <c r="H43" s="43"/>
      <c r="I43" s="44"/>
      <c r="J43" s="19" t="s">
        <v>41</v>
      </c>
    </row>
    <row r="44" spans="1:10" ht="48" hidden="1">
      <c r="A44" s="36"/>
      <c r="B44" s="37"/>
      <c r="C44" s="19" t="s">
        <v>42</v>
      </c>
      <c r="D44" s="19"/>
      <c r="E44" s="42"/>
      <c r="F44" s="42"/>
      <c r="G44" s="43"/>
      <c r="H44" s="43"/>
      <c r="I44" s="44"/>
      <c r="J44" s="19" t="s">
        <v>42</v>
      </c>
    </row>
    <row r="45" spans="1:10" ht="48" hidden="1">
      <c r="A45" s="36"/>
      <c r="B45" s="37"/>
      <c r="C45" s="46" t="s">
        <v>43</v>
      </c>
      <c r="D45" s="46"/>
      <c r="E45" s="47"/>
      <c r="F45" s="42"/>
      <c r="G45" s="48"/>
      <c r="H45" s="48"/>
      <c r="I45" s="49"/>
      <c r="J45" s="46" t="s">
        <v>43</v>
      </c>
    </row>
    <row r="46" spans="1:10" ht="88.5" customHeight="1">
      <c r="A46" s="8" t="s">
        <v>44</v>
      </c>
      <c r="B46" s="50" t="s">
        <v>45</v>
      </c>
      <c r="C46" s="51" t="s">
        <v>31</v>
      </c>
      <c r="D46" s="51" t="s">
        <v>46</v>
      </c>
      <c r="E46" s="52">
        <v>4.51</v>
      </c>
      <c r="F46" s="52"/>
      <c r="G46" s="51"/>
      <c r="H46" s="50"/>
      <c r="I46" s="9"/>
      <c r="J46" s="51" t="s">
        <v>31</v>
      </c>
    </row>
    <row r="47" spans="1:10" ht="80.25" customHeight="1">
      <c r="A47" s="53"/>
      <c r="B47" s="54" t="s">
        <v>47</v>
      </c>
      <c r="C47" s="19" t="s">
        <v>31</v>
      </c>
      <c r="D47" s="19" t="s">
        <v>21</v>
      </c>
      <c r="E47" s="55">
        <v>5</v>
      </c>
      <c r="F47" s="55"/>
      <c r="G47" s="19"/>
      <c r="H47" s="54"/>
      <c r="I47" s="56"/>
      <c r="J47" s="19" t="s">
        <v>31</v>
      </c>
    </row>
    <row r="48" spans="1:10" ht="96" customHeight="1">
      <c r="A48" s="57"/>
      <c r="B48" s="58" t="s">
        <v>48</v>
      </c>
      <c r="C48" s="46" t="s">
        <v>29</v>
      </c>
      <c r="D48" s="46" t="s">
        <v>21</v>
      </c>
      <c r="E48" s="59">
        <v>5</v>
      </c>
      <c r="F48" s="59"/>
      <c r="G48" s="46"/>
      <c r="H48" s="58"/>
      <c r="I48" s="60"/>
      <c r="J48" s="46" t="s">
        <v>29</v>
      </c>
    </row>
    <row r="49" spans="1:10" ht="48">
      <c r="A49" s="8" t="s">
        <v>49</v>
      </c>
      <c r="B49" s="50" t="s">
        <v>50</v>
      </c>
      <c r="C49" s="51" t="s">
        <v>33</v>
      </c>
      <c r="D49" s="51" t="s">
        <v>17</v>
      </c>
      <c r="E49" s="174" t="s">
        <v>136</v>
      </c>
      <c r="F49" s="61"/>
      <c r="G49" s="51"/>
      <c r="H49" s="50"/>
      <c r="I49" s="62"/>
      <c r="J49" s="51" t="s">
        <v>33</v>
      </c>
    </row>
    <row r="50" spans="1:10" ht="72">
      <c r="A50" s="57"/>
      <c r="B50" s="58" t="s">
        <v>51</v>
      </c>
      <c r="C50" s="46" t="s">
        <v>33</v>
      </c>
      <c r="D50" s="46" t="s">
        <v>17</v>
      </c>
      <c r="E50" s="173" t="s">
        <v>52</v>
      </c>
      <c r="F50" s="63"/>
      <c r="G50" s="64"/>
      <c r="H50" s="65"/>
      <c r="I50" s="60"/>
      <c r="J50" s="46" t="s">
        <v>33</v>
      </c>
    </row>
    <row r="51" spans="1:10" ht="72">
      <c r="A51" s="66" t="s">
        <v>53</v>
      </c>
      <c r="B51" s="67" t="s">
        <v>54</v>
      </c>
      <c r="C51" s="51" t="s">
        <v>31</v>
      </c>
      <c r="D51" s="51" t="s">
        <v>21</v>
      </c>
      <c r="E51" s="52">
        <v>4</v>
      </c>
      <c r="F51" s="52"/>
      <c r="G51" s="68"/>
      <c r="H51" s="69"/>
      <c r="I51" s="11"/>
      <c r="J51" s="70" t="s">
        <v>31</v>
      </c>
    </row>
    <row r="52" spans="1:10" ht="106.5" customHeight="1">
      <c r="A52" s="71"/>
      <c r="B52" s="30" t="s">
        <v>55</v>
      </c>
      <c r="C52" s="72" t="s">
        <v>31</v>
      </c>
      <c r="D52" s="72" t="s">
        <v>17</v>
      </c>
      <c r="E52" s="73" t="s">
        <v>56</v>
      </c>
      <c r="F52" s="74"/>
      <c r="G52" s="75"/>
      <c r="H52" s="76"/>
      <c r="I52" s="77"/>
      <c r="J52" s="51" t="s">
        <v>31</v>
      </c>
    </row>
    <row r="53" spans="1:10" ht="119.25" customHeight="1">
      <c r="A53" s="78"/>
      <c r="B53" s="79" t="s">
        <v>57</v>
      </c>
      <c r="C53" s="70" t="s">
        <v>31</v>
      </c>
      <c r="D53" s="70" t="s">
        <v>17</v>
      </c>
      <c r="E53" s="80">
        <v>85</v>
      </c>
      <c r="F53" s="80"/>
      <c r="G53" s="81"/>
      <c r="H53" s="82"/>
      <c r="I53" s="83"/>
      <c r="J53" s="72" t="s">
        <v>31</v>
      </c>
    </row>
    <row r="54" spans="1:10" ht="96">
      <c r="A54" s="66" t="s">
        <v>58</v>
      </c>
      <c r="B54" s="67" t="s">
        <v>59</v>
      </c>
      <c r="C54" s="51" t="s">
        <v>33</v>
      </c>
      <c r="D54" s="51" t="s">
        <v>21</v>
      </c>
      <c r="E54" s="52">
        <v>4</v>
      </c>
      <c r="F54" s="84"/>
      <c r="G54" s="68"/>
      <c r="H54" s="50"/>
      <c r="I54" s="11"/>
      <c r="J54" s="51" t="s">
        <v>33</v>
      </c>
    </row>
    <row r="55" spans="1:10" ht="48">
      <c r="A55" s="85"/>
      <c r="B55" s="30" t="s">
        <v>133</v>
      </c>
      <c r="C55" s="72" t="s">
        <v>33</v>
      </c>
      <c r="D55" s="72" t="s">
        <v>17</v>
      </c>
      <c r="E55" s="74">
        <v>85</v>
      </c>
      <c r="F55" s="74"/>
      <c r="G55" s="75"/>
      <c r="H55" s="76"/>
      <c r="I55" s="77"/>
      <c r="J55" s="72" t="s">
        <v>33</v>
      </c>
    </row>
    <row r="56" spans="1:10">
      <c r="A56" s="86" t="s">
        <v>68</v>
      </c>
    </row>
    <row r="57" spans="1:10">
      <c r="A57" s="86" t="s">
        <v>69</v>
      </c>
    </row>
    <row r="58" spans="1:10">
      <c r="A58" s="86" t="s">
        <v>137</v>
      </c>
    </row>
    <row r="59" spans="1:10">
      <c r="A59" s="86" t="s">
        <v>70</v>
      </c>
    </row>
    <row r="75" spans="1:1">
      <c r="A75" s="6"/>
    </row>
    <row r="76" spans="1:1">
      <c r="A76" s="6"/>
    </row>
    <row r="77" spans="1:1">
      <c r="A77" s="6"/>
    </row>
    <row r="78" spans="1:1">
      <c r="A78" s="6"/>
    </row>
    <row r="89" spans="1:1" hidden="1">
      <c r="A89" s="86" t="s">
        <v>60</v>
      </c>
    </row>
    <row r="90" spans="1:1" hidden="1">
      <c r="A90" s="86" t="s">
        <v>61</v>
      </c>
    </row>
    <row r="91" spans="1:1" hidden="1">
      <c r="A91" s="6" t="s">
        <v>62</v>
      </c>
    </row>
    <row r="92" spans="1:1" hidden="1">
      <c r="A92" s="6"/>
    </row>
    <row r="93" spans="1:1" hidden="1">
      <c r="A93" s="86" t="s">
        <v>44</v>
      </c>
    </row>
    <row r="94" spans="1:1" hidden="1">
      <c r="A94" s="6" t="s">
        <v>63</v>
      </c>
    </row>
    <row r="95" spans="1:1" hidden="1">
      <c r="A95" s="6"/>
    </row>
    <row r="96" spans="1:1" hidden="1">
      <c r="A96" s="86" t="s">
        <v>49</v>
      </c>
    </row>
    <row r="97" spans="1:1" hidden="1">
      <c r="A97" s="6" t="s">
        <v>62</v>
      </c>
    </row>
    <row r="98" spans="1:1" hidden="1"/>
    <row r="99" spans="1:1" hidden="1">
      <c r="A99" s="86" t="s">
        <v>64</v>
      </c>
    </row>
    <row r="100" spans="1:1" hidden="1">
      <c r="A100" s="6" t="s">
        <v>65</v>
      </c>
    </row>
    <row r="101" spans="1:1" hidden="1">
      <c r="A101" s="86" t="s">
        <v>66</v>
      </c>
    </row>
    <row r="102" spans="1:1" hidden="1">
      <c r="A102" s="6" t="s">
        <v>67</v>
      </c>
    </row>
  </sheetData>
  <mergeCells count="9">
    <mergeCell ref="B26:B27"/>
    <mergeCell ref="A1:J1"/>
    <mergeCell ref="E3:F3"/>
    <mergeCell ref="G3:G4"/>
    <mergeCell ref="H3:H4"/>
    <mergeCell ref="H6:H25"/>
    <mergeCell ref="B18:B22"/>
    <mergeCell ref="G18:G22"/>
    <mergeCell ref="B23:B25"/>
  </mergeCells>
  <pageMargins left="0.31496062992125984" right="0.27559055118110237" top="0.74803149606299213" bottom="0.74803149606299213" header="0.31496062992125984" footer="0.31496062992125984"/>
  <pageSetup scale="65" orientation="landscape" verticalDpi="0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Z107"/>
  <sheetViews>
    <sheetView tabSelected="1" topLeftCell="A10" zoomScale="70" zoomScaleNormal="70" workbookViewId="0">
      <selection activeCell="A15" sqref="A15"/>
    </sheetView>
  </sheetViews>
  <sheetFormatPr defaultColWidth="9.125" defaultRowHeight="24"/>
  <cols>
    <col min="1" max="1" width="27.25" style="6" customWidth="1"/>
    <col min="2" max="2" width="27.75" style="6" customWidth="1"/>
    <col min="3" max="3" width="21.75" style="155" customWidth="1"/>
    <col min="4" max="4" width="11.125" style="6" customWidth="1"/>
    <col min="5" max="5" width="17.5" style="6" customWidth="1"/>
    <col min="6" max="6" width="17.5" style="156" customWidth="1"/>
    <col min="7" max="7" width="22.25" style="156" hidden="1" customWidth="1"/>
    <col min="8" max="8" width="31.25" style="156" hidden="1" customWidth="1"/>
    <col min="9" max="9" width="54.25" style="156" customWidth="1"/>
    <col min="10" max="10" width="46.625" style="6" customWidth="1"/>
    <col min="11" max="11" width="24.125" style="155" hidden="1" customWidth="1"/>
    <col min="12" max="16384" width="9.125" style="6"/>
  </cols>
  <sheetData>
    <row r="1" spans="1:26" s="88" customFormat="1" ht="27.75">
      <c r="A1" s="183" t="s">
        <v>135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pans="1:26" s="1" customFormat="1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26" s="5" customFormat="1">
      <c r="A3" s="186" t="s">
        <v>0</v>
      </c>
      <c r="B3" s="186" t="s">
        <v>1</v>
      </c>
      <c r="C3" s="190" t="s">
        <v>2</v>
      </c>
      <c r="D3" s="186" t="s">
        <v>3</v>
      </c>
      <c r="E3" s="192" t="s">
        <v>4</v>
      </c>
      <c r="F3" s="193"/>
      <c r="G3" s="186" t="s">
        <v>5</v>
      </c>
      <c r="H3" s="190" t="s">
        <v>7</v>
      </c>
      <c r="I3" s="186" t="s">
        <v>6</v>
      </c>
      <c r="J3" s="190" t="s">
        <v>7</v>
      </c>
      <c r="K3" s="190" t="s">
        <v>2</v>
      </c>
    </row>
    <row r="4" spans="1:26" s="5" customFormat="1">
      <c r="A4" s="187"/>
      <c r="B4" s="187"/>
      <c r="C4" s="191"/>
      <c r="D4" s="187"/>
      <c r="E4" s="90" t="s">
        <v>12</v>
      </c>
      <c r="F4" s="90" t="s">
        <v>13</v>
      </c>
      <c r="G4" s="187"/>
      <c r="H4" s="191"/>
      <c r="I4" s="187"/>
      <c r="J4" s="191"/>
      <c r="K4" s="191"/>
    </row>
    <row r="5" spans="1:26" ht="122.25" customHeight="1">
      <c r="A5" s="35" t="s">
        <v>71</v>
      </c>
      <c r="B5" s="50" t="s">
        <v>72</v>
      </c>
      <c r="C5" s="51" t="s">
        <v>16</v>
      </c>
      <c r="D5" s="51" t="s">
        <v>46</v>
      </c>
      <c r="E5" s="91">
        <v>5</v>
      </c>
      <c r="F5" s="92"/>
      <c r="G5" s="92"/>
      <c r="H5" s="92"/>
      <c r="I5" s="10"/>
      <c r="J5" s="51"/>
      <c r="K5" s="51" t="s">
        <v>16</v>
      </c>
      <c r="Z5" s="6" t="s">
        <v>131</v>
      </c>
    </row>
    <row r="6" spans="1:26" ht="66" customHeight="1">
      <c r="A6" s="28"/>
      <c r="B6" s="93" t="s">
        <v>73</v>
      </c>
      <c r="C6" s="19" t="s">
        <v>74</v>
      </c>
      <c r="D6" s="94" t="s">
        <v>46</v>
      </c>
      <c r="E6" s="95">
        <v>5</v>
      </c>
      <c r="F6" s="96"/>
      <c r="G6" s="96"/>
      <c r="H6" s="96"/>
      <c r="I6" s="97"/>
      <c r="J6" s="19"/>
      <c r="K6" s="19" t="s">
        <v>74</v>
      </c>
    </row>
    <row r="7" spans="1:26" ht="48">
      <c r="A7" s="28"/>
      <c r="B7" s="93" t="s">
        <v>75</v>
      </c>
      <c r="C7" s="19" t="s">
        <v>74</v>
      </c>
      <c r="D7" s="94" t="s">
        <v>46</v>
      </c>
      <c r="E7" s="95">
        <v>5</v>
      </c>
      <c r="F7" s="109"/>
      <c r="G7" s="109"/>
      <c r="H7" s="109"/>
      <c r="I7" s="45"/>
      <c r="J7" s="19"/>
      <c r="K7" s="19" t="s">
        <v>74</v>
      </c>
    </row>
    <row r="8" spans="1:26" ht="72">
      <c r="A8" s="28"/>
      <c r="B8" s="101" t="s">
        <v>76</v>
      </c>
      <c r="C8" s="14" t="s">
        <v>40</v>
      </c>
      <c r="D8" s="102" t="s">
        <v>46</v>
      </c>
      <c r="E8" s="123">
        <v>5</v>
      </c>
      <c r="F8" s="105"/>
      <c r="G8" s="105"/>
      <c r="H8" s="105"/>
      <c r="I8" s="106"/>
      <c r="J8" s="107"/>
      <c r="K8" s="108" t="s">
        <v>40</v>
      </c>
    </row>
    <row r="9" spans="1:26" ht="48">
      <c r="A9" s="28"/>
      <c r="B9" s="93" t="s">
        <v>77</v>
      </c>
      <c r="C9" s="19" t="s">
        <v>74</v>
      </c>
      <c r="D9" s="94" t="s">
        <v>46</v>
      </c>
      <c r="E9" s="95">
        <v>5</v>
      </c>
      <c r="F9" s="109"/>
      <c r="G9" s="110"/>
      <c r="H9" s="110"/>
      <c r="I9" s="45"/>
      <c r="J9" s="45"/>
      <c r="K9" s="19" t="s">
        <v>74</v>
      </c>
    </row>
    <row r="10" spans="1:26" ht="144">
      <c r="A10" s="28"/>
      <c r="B10" s="93" t="s">
        <v>78</v>
      </c>
      <c r="C10" s="19" t="s">
        <v>79</v>
      </c>
      <c r="D10" s="94" t="s">
        <v>46</v>
      </c>
      <c r="E10" s="95">
        <v>1</v>
      </c>
      <c r="F10" s="137"/>
      <c r="G10" s="137"/>
      <c r="H10" s="137"/>
      <c r="I10" s="125"/>
      <c r="J10" s="38"/>
      <c r="K10" s="19" t="s">
        <v>79</v>
      </c>
    </row>
    <row r="11" spans="1:26" ht="102" customHeight="1">
      <c r="A11" s="28"/>
      <c r="B11" s="121" t="s">
        <v>80</v>
      </c>
      <c r="C11" s="38" t="s">
        <v>79</v>
      </c>
      <c r="D11" s="122" t="s">
        <v>46</v>
      </c>
      <c r="E11" s="123">
        <v>5</v>
      </c>
      <c r="F11" s="119"/>
      <c r="G11" s="119"/>
      <c r="H11" s="119"/>
      <c r="I11" s="125"/>
      <c r="J11" s="158"/>
      <c r="K11" s="38" t="s">
        <v>79</v>
      </c>
    </row>
    <row r="12" spans="1:26" ht="48">
      <c r="A12" s="28"/>
      <c r="B12" s="93" t="s">
        <v>81</v>
      </c>
      <c r="C12" s="19" t="s">
        <v>82</v>
      </c>
      <c r="D12" s="94" t="s">
        <v>83</v>
      </c>
      <c r="E12" s="117">
        <v>3080</v>
      </c>
      <c r="F12" s="118"/>
      <c r="G12" s="119"/>
      <c r="H12" s="119"/>
      <c r="I12" s="120"/>
      <c r="J12" s="19"/>
      <c r="K12" s="19" t="s">
        <v>82</v>
      </c>
    </row>
    <row r="13" spans="1:26" ht="64.5" customHeight="1">
      <c r="A13" s="28"/>
      <c r="B13" s="121" t="s">
        <v>84</v>
      </c>
      <c r="C13" s="38" t="s">
        <v>82</v>
      </c>
      <c r="D13" s="122" t="s">
        <v>17</v>
      </c>
      <c r="E13" s="123">
        <v>90</v>
      </c>
      <c r="F13" s="124"/>
      <c r="G13" s="124"/>
      <c r="H13" s="124"/>
      <c r="I13" s="125"/>
      <c r="J13" s="62"/>
      <c r="K13" s="72" t="s">
        <v>82</v>
      </c>
    </row>
    <row r="14" spans="1:26" ht="70.5" customHeight="1">
      <c r="A14" s="30"/>
      <c r="B14" s="98" t="s">
        <v>85</v>
      </c>
      <c r="C14" s="72" t="s">
        <v>86</v>
      </c>
      <c r="D14" s="99" t="s">
        <v>83</v>
      </c>
      <c r="E14" s="100">
        <v>420</v>
      </c>
      <c r="F14" s="126"/>
      <c r="G14" s="127"/>
      <c r="H14" s="127"/>
      <c r="I14" s="127"/>
      <c r="J14" s="72"/>
      <c r="K14" s="51" t="s">
        <v>86</v>
      </c>
    </row>
    <row r="15" spans="1:26" ht="86.25" customHeight="1">
      <c r="A15" s="35"/>
      <c r="B15" s="114" t="s">
        <v>87</v>
      </c>
      <c r="C15" s="128" t="s">
        <v>79</v>
      </c>
      <c r="D15" s="115" t="s">
        <v>46</v>
      </c>
      <c r="E15" s="103">
        <v>5</v>
      </c>
      <c r="F15" s="104"/>
      <c r="G15" s="104"/>
      <c r="H15" s="104"/>
      <c r="I15" s="129"/>
      <c r="J15" s="51"/>
      <c r="K15" s="130" t="s">
        <v>79</v>
      </c>
    </row>
    <row r="16" spans="1:26" ht="80.25" customHeight="1">
      <c r="A16" s="28"/>
      <c r="B16" s="121" t="s">
        <v>88</v>
      </c>
      <c r="C16" s="38" t="s">
        <v>79</v>
      </c>
      <c r="D16" s="122" t="s">
        <v>46</v>
      </c>
      <c r="E16" s="123">
        <v>5</v>
      </c>
      <c r="F16" s="105"/>
      <c r="G16" s="105"/>
      <c r="H16" s="105"/>
      <c r="I16" s="106"/>
      <c r="J16" s="157"/>
      <c r="K16" s="38" t="s">
        <v>79</v>
      </c>
    </row>
    <row r="17" spans="1:11" ht="72">
      <c r="A17" s="28"/>
      <c r="B17" s="93" t="s">
        <v>89</v>
      </c>
      <c r="C17" s="19" t="s">
        <v>86</v>
      </c>
      <c r="D17" s="94" t="s">
        <v>46</v>
      </c>
      <c r="E17" s="95">
        <v>5</v>
      </c>
      <c r="F17" s="131"/>
      <c r="G17" s="131"/>
      <c r="H17" s="131"/>
      <c r="I17" s="56"/>
      <c r="J17" s="19"/>
      <c r="K17" s="19" t="s">
        <v>86</v>
      </c>
    </row>
    <row r="18" spans="1:11" ht="48">
      <c r="A18" s="28"/>
      <c r="B18" s="132" t="s">
        <v>90</v>
      </c>
      <c r="C18" s="108" t="s">
        <v>86</v>
      </c>
      <c r="D18" s="133" t="s">
        <v>46</v>
      </c>
      <c r="E18" s="134">
        <v>5</v>
      </c>
      <c r="F18" s="135"/>
      <c r="G18" s="135"/>
      <c r="H18" s="135"/>
      <c r="I18" s="56"/>
      <c r="J18" s="19"/>
      <c r="K18" s="108" t="s">
        <v>86</v>
      </c>
    </row>
    <row r="19" spans="1:11" ht="48">
      <c r="A19" s="30"/>
      <c r="B19" s="111" t="s">
        <v>91</v>
      </c>
      <c r="C19" s="46" t="s">
        <v>86</v>
      </c>
      <c r="D19" s="112" t="s">
        <v>46</v>
      </c>
      <c r="E19" s="100">
        <v>5</v>
      </c>
      <c r="F19" s="60"/>
      <c r="G19" s="60"/>
      <c r="H19" s="60"/>
      <c r="I19" s="60"/>
      <c r="J19" s="46"/>
      <c r="K19" s="46" t="s">
        <v>86</v>
      </c>
    </row>
    <row r="20" spans="1:11" ht="72">
      <c r="A20" s="35" t="s">
        <v>92</v>
      </c>
      <c r="B20" s="50" t="s">
        <v>93</v>
      </c>
      <c r="C20" s="51" t="s">
        <v>31</v>
      </c>
      <c r="D20" s="51" t="s">
        <v>46</v>
      </c>
      <c r="E20" s="11">
        <v>4</v>
      </c>
      <c r="F20" s="11"/>
      <c r="G20" s="11"/>
      <c r="H20" s="11"/>
      <c r="I20" s="11"/>
      <c r="J20" s="38"/>
      <c r="K20" s="51" t="s">
        <v>31</v>
      </c>
    </row>
    <row r="21" spans="1:11" ht="48">
      <c r="A21" s="28"/>
      <c r="B21" s="62" t="s">
        <v>94</v>
      </c>
      <c r="C21" s="38" t="s">
        <v>95</v>
      </c>
      <c r="D21" s="38" t="s">
        <v>21</v>
      </c>
      <c r="E21" s="136">
        <v>3</v>
      </c>
      <c r="F21" s="136"/>
      <c r="G21" s="124"/>
      <c r="H21" s="124"/>
      <c r="I21" s="124"/>
      <c r="J21" s="19"/>
      <c r="K21" s="38" t="s">
        <v>95</v>
      </c>
    </row>
    <row r="22" spans="1:11" ht="72">
      <c r="A22" s="28"/>
      <c r="B22" s="62" t="s">
        <v>96</v>
      </c>
      <c r="C22" s="38" t="s">
        <v>33</v>
      </c>
      <c r="D22" s="38" t="s">
        <v>97</v>
      </c>
      <c r="E22" s="124" t="s">
        <v>98</v>
      </c>
      <c r="F22" s="124"/>
      <c r="G22" s="124"/>
      <c r="H22" s="124"/>
      <c r="I22" s="124"/>
      <c r="J22" s="159"/>
      <c r="K22" s="19" t="s">
        <v>33</v>
      </c>
    </row>
    <row r="23" spans="1:11" ht="69" customHeight="1">
      <c r="A23" s="28"/>
      <c r="B23" s="54" t="s">
        <v>99</v>
      </c>
      <c r="C23" s="19" t="s">
        <v>32</v>
      </c>
      <c r="D23" s="19" t="s">
        <v>46</v>
      </c>
      <c r="E23" s="136">
        <v>3</v>
      </c>
      <c r="F23" s="137"/>
      <c r="G23" s="137"/>
      <c r="H23" s="137"/>
      <c r="I23" s="139"/>
      <c r="J23" s="54"/>
      <c r="K23" s="19" t="s">
        <v>32</v>
      </c>
    </row>
    <row r="24" spans="1:11" ht="65.25" customHeight="1">
      <c r="A24" s="28"/>
      <c r="B24" s="62" t="s">
        <v>100</v>
      </c>
      <c r="C24" s="38" t="s">
        <v>16</v>
      </c>
      <c r="D24" s="38" t="s">
        <v>46</v>
      </c>
      <c r="E24" s="124">
        <v>5</v>
      </c>
      <c r="F24" s="124"/>
      <c r="G24" s="124"/>
      <c r="H24" s="124"/>
      <c r="I24" s="179"/>
      <c r="J24" s="119"/>
      <c r="K24" s="19" t="s">
        <v>16</v>
      </c>
    </row>
    <row r="25" spans="1:11" ht="53.25" customHeight="1">
      <c r="A25" s="28"/>
      <c r="B25" s="62" t="s">
        <v>101</v>
      </c>
      <c r="C25" s="38" t="s">
        <v>16</v>
      </c>
      <c r="D25" s="38" t="s">
        <v>46</v>
      </c>
      <c r="E25" s="124">
        <v>5</v>
      </c>
      <c r="F25" s="124"/>
      <c r="G25" s="124"/>
      <c r="H25" s="124"/>
      <c r="I25" s="125"/>
      <c r="J25" s="119"/>
      <c r="K25" s="38" t="s">
        <v>16</v>
      </c>
    </row>
    <row r="26" spans="1:11" ht="77.25" customHeight="1">
      <c r="A26" s="28"/>
      <c r="B26" s="54" t="s">
        <v>102</v>
      </c>
      <c r="C26" s="19" t="s">
        <v>16</v>
      </c>
      <c r="D26" s="19" t="s">
        <v>46</v>
      </c>
      <c r="E26" s="56">
        <v>5</v>
      </c>
      <c r="F26" s="56"/>
      <c r="G26" s="131"/>
      <c r="H26" s="131"/>
      <c r="I26" s="125"/>
      <c r="J26" s="136"/>
      <c r="K26" s="46" t="s">
        <v>16</v>
      </c>
    </row>
    <row r="27" spans="1:11" ht="72">
      <c r="A27" s="30"/>
      <c r="B27" s="76" t="s">
        <v>103</v>
      </c>
      <c r="C27" s="72" t="s">
        <v>104</v>
      </c>
      <c r="D27" s="72" t="s">
        <v>21</v>
      </c>
      <c r="E27" s="126">
        <v>5</v>
      </c>
      <c r="F27" s="180"/>
      <c r="G27" s="138"/>
      <c r="H27" s="138"/>
      <c r="I27" s="113"/>
      <c r="J27" s="77"/>
      <c r="K27" s="70" t="s">
        <v>104</v>
      </c>
    </row>
    <row r="28" spans="1:11" hidden="1">
      <c r="A28" s="28"/>
      <c r="B28" s="62"/>
      <c r="C28" s="38"/>
      <c r="D28" s="38"/>
      <c r="E28" s="124"/>
      <c r="F28" s="119"/>
      <c r="G28" s="119"/>
      <c r="H28" s="119"/>
      <c r="I28" s="125"/>
      <c r="J28" s="62"/>
      <c r="K28" s="14"/>
    </row>
    <row r="29" spans="1:11" hidden="1">
      <c r="A29" s="28"/>
      <c r="B29" s="54"/>
      <c r="C29" s="19"/>
      <c r="D29" s="19"/>
      <c r="E29" s="136"/>
      <c r="F29" s="137"/>
      <c r="G29" s="137"/>
      <c r="H29" s="137"/>
      <c r="I29" s="139"/>
      <c r="J29" s="44"/>
      <c r="K29" s="14"/>
    </row>
    <row r="30" spans="1:11" hidden="1">
      <c r="A30" s="28"/>
      <c r="B30" s="54"/>
      <c r="C30" s="19"/>
      <c r="D30" s="19"/>
      <c r="E30" s="136"/>
      <c r="F30" s="137"/>
      <c r="G30" s="137"/>
      <c r="H30" s="137"/>
      <c r="I30" s="139"/>
      <c r="J30" s="44"/>
      <c r="K30" s="14"/>
    </row>
    <row r="31" spans="1:11" hidden="1">
      <c r="A31" s="28"/>
      <c r="B31" s="165"/>
      <c r="C31" s="14"/>
      <c r="D31" s="108"/>
      <c r="E31" s="164"/>
      <c r="F31" s="163"/>
      <c r="G31" s="163"/>
      <c r="H31" s="163"/>
      <c r="I31" s="166"/>
      <c r="J31" s="206"/>
      <c r="K31" s="14"/>
    </row>
    <row r="32" spans="1:11" ht="120">
      <c r="A32" s="35"/>
      <c r="B32" s="50" t="s">
        <v>105</v>
      </c>
      <c r="C32" s="51" t="s">
        <v>40</v>
      </c>
      <c r="D32" s="51" t="s">
        <v>21</v>
      </c>
      <c r="E32" s="92">
        <v>5</v>
      </c>
      <c r="F32" s="92"/>
      <c r="G32" s="92"/>
      <c r="H32" s="92"/>
      <c r="I32" s="207"/>
      <c r="J32" s="50"/>
      <c r="K32" s="19" t="s">
        <v>40</v>
      </c>
    </row>
    <row r="33" spans="1:19" ht="48">
      <c r="A33" s="28"/>
      <c r="B33" s="54" t="s">
        <v>106</v>
      </c>
      <c r="C33" s="38" t="s">
        <v>107</v>
      </c>
      <c r="D33" s="19" t="s">
        <v>108</v>
      </c>
      <c r="E33" s="136">
        <v>18</v>
      </c>
      <c r="F33" s="137"/>
      <c r="G33" s="137"/>
      <c r="H33" s="137"/>
      <c r="I33" s="139"/>
      <c r="J33" s="54"/>
      <c r="K33" s="38" t="s">
        <v>107</v>
      </c>
      <c r="S33" s="86"/>
    </row>
    <row r="34" spans="1:19" ht="48">
      <c r="A34" s="28"/>
      <c r="B34" s="165" t="s">
        <v>109</v>
      </c>
      <c r="C34" s="158" t="s">
        <v>104</v>
      </c>
      <c r="D34" s="108" t="s">
        <v>46</v>
      </c>
      <c r="E34" s="164">
        <v>5</v>
      </c>
      <c r="F34" s="163"/>
      <c r="G34" s="163"/>
      <c r="H34" s="163"/>
      <c r="I34" s="166"/>
      <c r="J34" s="135"/>
      <c r="K34" s="38" t="s">
        <v>104</v>
      </c>
    </row>
    <row r="35" spans="1:19" ht="242.25" hidden="1" customHeight="1">
      <c r="A35" s="28"/>
      <c r="B35" s="62"/>
      <c r="C35" s="38"/>
      <c r="D35" s="38"/>
      <c r="E35" s="124"/>
      <c r="F35" s="119"/>
      <c r="G35" s="119"/>
      <c r="H35" s="119"/>
      <c r="I35" s="125"/>
      <c r="J35" s="131"/>
      <c r="K35" s="38"/>
    </row>
    <row r="36" spans="1:19" ht="124.5" hidden="1" customHeight="1">
      <c r="A36" s="28"/>
      <c r="B36" s="62"/>
      <c r="C36" s="38"/>
      <c r="D36" s="38"/>
      <c r="E36" s="124"/>
      <c r="F36" s="119"/>
      <c r="G36" s="119"/>
      <c r="H36" s="119"/>
      <c r="I36" s="125"/>
      <c r="J36" s="131"/>
      <c r="K36" s="38"/>
    </row>
    <row r="37" spans="1:19" hidden="1">
      <c r="A37" s="28"/>
      <c r="B37" s="54"/>
      <c r="C37" s="38"/>
      <c r="D37" s="19"/>
      <c r="E37" s="136"/>
      <c r="F37" s="137"/>
      <c r="G37" s="137"/>
      <c r="H37" s="137"/>
      <c r="I37" s="139"/>
      <c r="J37" s="56"/>
      <c r="K37" s="38"/>
    </row>
    <row r="38" spans="1:19" hidden="1">
      <c r="A38" s="28"/>
      <c r="B38" s="54"/>
      <c r="C38" s="38"/>
      <c r="D38" s="19"/>
      <c r="E38" s="136"/>
      <c r="F38" s="137"/>
      <c r="G38" s="137"/>
      <c r="H38" s="137"/>
      <c r="I38" s="139"/>
      <c r="J38" s="56"/>
      <c r="K38" s="38"/>
    </row>
    <row r="39" spans="1:19" ht="72">
      <c r="A39" s="28"/>
      <c r="B39" s="54" t="s">
        <v>110</v>
      </c>
      <c r="C39" s="19" t="s">
        <v>31</v>
      </c>
      <c r="D39" s="19" t="s">
        <v>21</v>
      </c>
      <c r="E39" s="136">
        <v>4</v>
      </c>
      <c r="F39" s="56"/>
      <c r="G39" s="56"/>
      <c r="H39" s="56"/>
      <c r="I39" s="136"/>
      <c r="J39" s="56"/>
      <c r="K39" s="19" t="s">
        <v>31</v>
      </c>
    </row>
    <row r="40" spans="1:19" ht="48">
      <c r="A40" s="28"/>
      <c r="B40" s="141" t="s">
        <v>111</v>
      </c>
      <c r="C40" s="38" t="s">
        <v>104</v>
      </c>
      <c r="D40" s="19" t="s">
        <v>46</v>
      </c>
      <c r="E40" s="136">
        <v>5</v>
      </c>
      <c r="F40" s="137"/>
      <c r="G40" s="137"/>
      <c r="H40" s="137"/>
      <c r="I40" s="139"/>
      <c r="J40" s="56"/>
      <c r="K40" s="14" t="s">
        <v>104</v>
      </c>
      <c r="N40" s="142"/>
    </row>
    <row r="41" spans="1:19" ht="221.25" hidden="1" customHeight="1">
      <c r="A41" s="30"/>
      <c r="B41" s="167"/>
      <c r="C41" s="72"/>
      <c r="D41" s="72"/>
      <c r="E41" s="127"/>
      <c r="F41" s="138"/>
      <c r="G41" s="138"/>
      <c r="H41" s="138"/>
      <c r="I41" s="113"/>
      <c r="J41" s="77"/>
      <c r="K41" s="19"/>
      <c r="N41" s="142"/>
    </row>
    <row r="42" spans="1:19" hidden="1">
      <c r="A42" s="35"/>
      <c r="B42" s="143"/>
      <c r="C42" s="51"/>
      <c r="D42" s="51"/>
      <c r="E42" s="92"/>
      <c r="F42" s="91"/>
      <c r="G42" s="91"/>
      <c r="H42" s="91"/>
      <c r="I42" s="116"/>
      <c r="J42" s="11"/>
      <c r="K42" s="19"/>
      <c r="N42" s="142"/>
    </row>
    <row r="43" spans="1:19" hidden="1">
      <c r="A43" s="28"/>
      <c r="B43" s="144"/>
      <c r="C43" s="38"/>
      <c r="D43" s="38"/>
      <c r="E43" s="124"/>
      <c r="F43" s="119"/>
      <c r="G43" s="119"/>
      <c r="H43" s="119"/>
      <c r="I43" s="125"/>
      <c r="J43" s="62"/>
      <c r="K43" s="19"/>
      <c r="N43" s="142"/>
    </row>
    <row r="44" spans="1:19" hidden="1">
      <c r="A44" s="28"/>
      <c r="B44" s="141"/>
      <c r="C44" s="19"/>
      <c r="D44" s="19"/>
      <c r="E44" s="136"/>
      <c r="F44" s="137"/>
      <c r="G44" s="137"/>
      <c r="H44" s="137"/>
      <c r="I44" s="139"/>
      <c r="J44" s="56"/>
      <c r="K44" s="19"/>
      <c r="N44" s="142"/>
    </row>
    <row r="45" spans="1:19" ht="96">
      <c r="A45" s="28"/>
      <c r="B45" s="62" t="s">
        <v>112</v>
      </c>
      <c r="C45" s="38" t="s">
        <v>113</v>
      </c>
      <c r="D45" s="38" t="s">
        <v>21</v>
      </c>
      <c r="E45" s="124">
        <v>5</v>
      </c>
      <c r="F45" s="124"/>
      <c r="G45" s="124"/>
      <c r="H45" s="124"/>
      <c r="I45" s="145"/>
      <c r="J45" s="62"/>
      <c r="K45" s="38" t="s">
        <v>113</v>
      </c>
    </row>
    <row r="46" spans="1:19" ht="48">
      <c r="A46" s="30"/>
      <c r="B46" s="58" t="s">
        <v>114</v>
      </c>
      <c r="C46" s="46" t="s">
        <v>113</v>
      </c>
      <c r="D46" s="46" t="s">
        <v>21</v>
      </c>
      <c r="E46" s="126">
        <v>5</v>
      </c>
      <c r="F46" s="126"/>
      <c r="G46" s="126"/>
      <c r="H46" s="126"/>
      <c r="I46" s="140"/>
      <c r="J46" s="63"/>
      <c r="K46" s="46" t="s">
        <v>113</v>
      </c>
    </row>
    <row r="47" spans="1:19" ht="72">
      <c r="A47" s="35" t="s">
        <v>115</v>
      </c>
      <c r="B47" s="114" t="s">
        <v>116</v>
      </c>
      <c r="C47" s="115" t="s">
        <v>33</v>
      </c>
      <c r="D47" s="115" t="s">
        <v>21</v>
      </c>
      <c r="E47" s="146">
        <v>4</v>
      </c>
      <c r="F47" s="103"/>
      <c r="G47" s="147"/>
      <c r="H47" s="147"/>
      <c r="I47" s="147"/>
      <c r="J47" s="147"/>
      <c r="K47" s="115" t="s">
        <v>33</v>
      </c>
    </row>
    <row r="48" spans="1:19" ht="48">
      <c r="A48" s="148"/>
      <c r="B48" s="101" t="s">
        <v>117</v>
      </c>
      <c r="C48" s="102" t="s">
        <v>16</v>
      </c>
      <c r="D48" s="102" t="s">
        <v>21</v>
      </c>
      <c r="E48" s="151">
        <v>2</v>
      </c>
      <c r="F48" s="151"/>
      <c r="G48" s="152"/>
      <c r="H48" s="160"/>
      <c r="I48" s="161"/>
      <c r="J48" s="162"/>
      <c r="K48" s="102" t="s">
        <v>16</v>
      </c>
    </row>
    <row r="49" spans="1:11" ht="48">
      <c r="A49" s="181"/>
      <c r="B49" s="93" t="s">
        <v>118</v>
      </c>
      <c r="C49" s="94" t="s">
        <v>33</v>
      </c>
      <c r="D49" s="94" t="s">
        <v>17</v>
      </c>
      <c r="E49" s="149">
        <v>80</v>
      </c>
      <c r="F49" s="95"/>
      <c r="G49" s="149"/>
      <c r="H49" s="149"/>
      <c r="I49" s="94"/>
      <c r="J49" s="150"/>
      <c r="K49" s="94" t="s">
        <v>33</v>
      </c>
    </row>
    <row r="50" spans="1:11" ht="72">
      <c r="A50" s="148"/>
      <c r="B50" s="121" t="s">
        <v>119</v>
      </c>
      <c r="C50" s="122" t="s">
        <v>33</v>
      </c>
      <c r="D50" s="122" t="s">
        <v>21</v>
      </c>
      <c r="E50" s="151">
        <v>4</v>
      </c>
      <c r="F50" s="119"/>
      <c r="G50" s="151"/>
      <c r="H50" s="151"/>
      <c r="I50" s="151"/>
      <c r="J50" s="151"/>
      <c r="K50" s="102" t="s">
        <v>33</v>
      </c>
    </row>
    <row r="51" spans="1:11" ht="72">
      <c r="A51" s="148"/>
      <c r="B51" s="121" t="s">
        <v>120</v>
      </c>
      <c r="C51" s="122" t="s">
        <v>33</v>
      </c>
      <c r="D51" s="122" t="s">
        <v>21</v>
      </c>
      <c r="E51" s="151">
        <v>3.51</v>
      </c>
      <c r="F51" s="123"/>
      <c r="G51" s="151"/>
      <c r="H51" s="151"/>
      <c r="I51" s="151"/>
      <c r="J51" s="152"/>
      <c r="K51" s="94" t="s">
        <v>33</v>
      </c>
    </row>
    <row r="52" spans="1:11" ht="48">
      <c r="A52" s="153"/>
      <c r="B52" s="111" t="s">
        <v>121</v>
      </c>
      <c r="C52" s="112" t="s">
        <v>31</v>
      </c>
      <c r="D52" s="112" t="s">
        <v>46</v>
      </c>
      <c r="E52" s="154">
        <v>5</v>
      </c>
      <c r="F52" s="168"/>
      <c r="G52" s="154"/>
      <c r="H52" s="154"/>
      <c r="I52" s="154"/>
      <c r="J52" s="168"/>
      <c r="K52" s="94" t="s">
        <v>31</v>
      </c>
    </row>
    <row r="53" spans="1:11" ht="72">
      <c r="A53" s="200"/>
      <c r="B53" s="201" t="s">
        <v>122</v>
      </c>
      <c r="C53" s="202" t="s">
        <v>33</v>
      </c>
      <c r="D53" s="202" t="s">
        <v>123</v>
      </c>
      <c r="E53" s="203">
        <v>1</v>
      </c>
      <c r="F53" s="204"/>
      <c r="G53" s="203"/>
      <c r="H53" s="203"/>
      <c r="I53" s="203"/>
      <c r="J53" s="205"/>
      <c r="K53" s="99" t="s">
        <v>33</v>
      </c>
    </row>
    <row r="54" spans="1:11">
      <c r="A54" s="169" t="s">
        <v>68</v>
      </c>
      <c r="B54" s="170"/>
      <c r="C54" s="171"/>
      <c r="D54" s="170"/>
      <c r="E54" s="170"/>
      <c r="F54" s="172"/>
      <c r="G54" s="172"/>
      <c r="H54" s="172"/>
      <c r="I54" s="172"/>
      <c r="J54" s="170"/>
    </row>
    <row r="55" spans="1:11">
      <c r="A55" s="86" t="s">
        <v>69</v>
      </c>
    </row>
    <row r="56" spans="1:11">
      <c r="A56" s="86" t="s">
        <v>137</v>
      </c>
    </row>
    <row r="57" spans="1:11">
      <c r="A57" s="86" t="s">
        <v>70</v>
      </c>
    </row>
    <row r="64" spans="1:11">
      <c r="A64" s="86"/>
    </row>
    <row r="65" spans="1:1">
      <c r="A65" s="86"/>
    </row>
    <row r="67" spans="1:1">
      <c r="A67" s="86"/>
    </row>
    <row r="98" spans="1:1" hidden="1"/>
    <row r="99" spans="1:1" hidden="1">
      <c r="A99" s="86" t="s">
        <v>124</v>
      </c>
    </row>
    <row r="100" spans="1:1" hidden="1">
      <c r="A100" s="86" t="s">
        <v>125</v>
      </c>
    </row>
    <row r="101" spans="1:1" hidden="1">
      <c r="A101" s="6" t="s">
        <v>126</v>
      </c>
    </row>
    <row r="102" spans="1:1" hidden="1"/>
    <row r="103" spans="1:1" hidden="1">
      <c r="A103" s="86" t="s">
        <v>127</v>
      </c>
    </row>
    <row r="104" spans="1:1" hidden="1">
      <c r="A104" s="6" t="s">
        <v>128</v>
      </c>
    </row>
    <row r="105" spans="1:1" hidden="1"/>
    <row r="106" spans="1:1" hidden="1">
      <c r="A106" s="86" t="s">
        <v>129</v>
      </c>
    </row>
    <row r="107" spans="1:1" hidden="1">
      <c r="A107" s="6" t="s">
        <v>130</v>
      </c>
    </row>
  </sheetData>
  <mergeCells count="11">
    <mergeCell ref="K3:K4"/>
    <mergeCell ref="A1:K1"/>
    <mergeCell ref="A3:A4"/>
    <mergeCell ref="B3:B4"/>
    <mergeCell ref="C3:C4"/>
    <mergeCell ref="D3:D4"/>
    <mergeCell ref="E3:F3"/>
    <mergeCell ref="G3:G4"/>
    <mergeCell ref="H3:H4"/>
    <mergeCell ref="I3:I4"/>
    <mergeCell ref="J3:J4"/>
  </mergeCells>
  <pageMargins left="0.31496062992125984" right="0.27559055118110237" top="0.62992125984251968" bottom="0.74803149606299213" header="0.31496062992125984" footer="0.31496062992125984"/>
  <pageSetup scale="55" orientation="landscape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แผนกลยุทธ์ (20 ม.ค. 58)</vt:lpstr>
      <vt:lpstr>แผนปฏิบัติงาน(20 ม.ค. 58)</vt:lpstr>
      <vt:lpstr>'แผนกลยุทธ์ (20 ม.ค. 58)'!Print_Titles</vt:lpstr>
      <vt:lpstr>'แผนปฏิบัติงาน(20 ม.ค. 58)'!Print_Titles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ocn09</dc:creator>
  <cp:lastModifiedBy>ocn09</cp:lastModifiedBy>
  <cp:lastPrinted>2015-01-29T03:27:26Z</cp:lastPrinted>
  <dcterms:created xsi:type="dcterms:W3CDTF">2015-01-12T07:59:39Z</dcterms:created>
  <dcterms:modified xsi:type="dcterms:W3CDTF">2015-01-29T03:27:53Z</dcterms:modified>
</cp:coreProperties>
</file>