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ตัวชี้วัดแผนกลยุทธ์" sheetId="1" r:id="rId1"/>
    <sheet name="Sheet1" sheetId="29" r:id="rId2"/>
  </sheets>
  <definedNames>
    <definedName name="_xlnm.Print_Titles" localSheetId="0">ตัวชี้วัดแผนกลยุทธ์!$3:$5</definedName>
  </definedNames>
  <calcPr calcId="124519"/>
</workbook>
</file>

<file path=xl/calcChain.xml><?xml version="1.0" encoding="utf-8"?>
<calcChain xmlns="http://schemas.openxmlformats.org/spreadsheetml/2006/main">
  <c r="J164" i="1"/>
  <c r="J138"/>
  <c r="J125"/>
  <c r="J112"/>
  <c r="J99"/>
  <c r="J86"/>
  <c r="J73"/>
  <c r="J60"/>
  <c r="H164"/>
  <c r="H151"/>
  <c r="H180" l="1"/>
  <c r="H196"/>
  <c r="F196"/>
  <c r="F48" l="1"/>
  <c r="F36"/>
  <c r="F24"/>
  <c r="H19" l="1"/>
  <c r="F19" l="1"/>
  <c r="G164" l="1"/>
  <c r="G151"/>
  <c r="H138"/>
  <c r="H125"/>
  <c r="H60"/>
</calcChain>
</file>

<file path=xl/comments1.xml><?xml version="1.0" encoding="utf-8"?>
<comments xmlns="http://schemas.openxmlformats.org/spreadsheetml/2006/main">
  <authors>
    <author>plan</author>
    <author>com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2.9.2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ข้อมูลจากผลการศึกษา ของกองแผนงาน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 ตามการประเมินคุณภาพภายนอกระดับอุดมศึกษา รอบสาม ของ สมศ.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ตัวบ่งชี้ตามแผนยุทธศาสตร์ ปี 54</t>
        </r>
      </text>
    </comment>
    <comment ref="F27" authorId="1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ข้อมูลจากผลการศึกษา ของกองแผนงาน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2.9.1</t>
        </r>
      </text>
    </comment>
    <comment ref="C48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60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เกณฑ์ข้อที่ 6 ของตัวบ่งชี้ที่ 2.6 ระบบและกลไกการจัดการเรียนการสอน</t>
        </r>
      </text>
    </comment>
    <comment ref="C86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ตัวชี้วัดและค่าเป้าหมาย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138" authorId="0">
      <text>
        <r>
          <rPr>
            <sz val="14"/>
            <color indexed="81"/>
            <rFont val="Tahoma"/>
            <family val="2"/>
          </rPr>
          <t>ปรับข้อความจากเดิม คือ "มีการสุ่มประเมินผลกระทบ (impact) ต่อชุมชนและสังคมของโครงการบริการวิชาการ" ให้เป็นไปตามตัวบ่งชี้และค่าเป้าหมาย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</commentList>
</comments>
</file>

<file path=xl/sharedStrings.xml><?xml version="1.0" encoding="utf-8"?>
<sst xmlns="http://schemas.openxmlformats.org/spreadsheetml/2006/main" count="311" uniqueCount="60">
  <si>
    <t>กลยุทธ์</t>
  </si>
  <si>
    <t>เป้าประสงค์</t>
  </si>
  <si>
    <t>ตัวบ่งชี้</t>
  </si>
  <si>
    <t>หน่วยที่วัด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</si>
  <si>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โดยพัฒนาหลักสูตร และกระบวนการจัดการเรียนรู้ที่เน้นผู้เรียนเป็นสำคัญ และมีทักษะการเรียนรู้จากประสบการณ์จริง</t>
  </si>
  <si>
    <t>1.1 บัณฑิตมีความรู้ความสามารถ มีคุณธรรมจริยธรรม ใฝ่รู้ และมีสมรรถนะในการประกอบอาชีพ เป็นที่ยอมรับของสังคม และมีความพร้อมเพื่อรองรับการเปิดประชาคมอาเซียน</t>
  </si>
  <si>
    <t>1. คุณภาพของบัณฑิตปริญญาตรี โทและเอก ตามกรอบมาตรฐานคุณวุฒิอุดมศึกษาแห่งชาติ (สมศ. 2)</t>
  </si>
  <si>
    <t>คะแนน</t>
  </si>
  <si>
    <t>2. ร้อยละบัณฑิตระดับปริญญาตรีที่สอบผ่านใบประกอบวิชาชีพ (กรณีหลักสูตรที่มีวิชาชีพ) ในครั้งแรก</t>
  </si>
  <si>
    <t>ร้อยละ</t>
  </si>
  <si>
    <t>คณะวิศวกรรมศาสตร์</t>
  </si>
  <si>
    <t>คณะเภสัชศาสตร์</t>
  </si>
  <si>
    <t>วิทยาลัยแพทยศาสตร์และการสาธารณสุข</t>
  </si>
  <si>
    <t>คณะพยาบาลศาสตร์</t>
  </si>
  <si>
    <t>3. ร้อยละของผู้สำเร็จการศึกษาที่ได้งานทำตรงสาขา</t>
  </si>
  <si>
    <t>คณะเกษตรศาสตร์</t>
  </si>
  <si>
    <t>คณะวิทยาศาสตร์</t>
  </si>
  <si>
    <t>คณะศิลปประยุกต์และการออกแบบ</t>
  </si>
  <si>
    <t>คณะศิลปศาสตร์</t>
  </si>
  <si>
    <t>คณะบริหารศาสตร์</t>
  </si>
  <si>
    <t>คณะนิติศาสตร์</t>
  </si>
  <si>
    <t>คณะรัฐศาสตร์</t>
  </si>
  <si>
    <t>วิทยาเขตมุกดาหาร</t>
  </si>
  <si>
    <t>4. บัณฑิตระดับปริญญาตรีที่ได้งานทำหรือประกอบอาชีพอิสระภายใน 1 ปี (ตัวบ่งชี้ สมศ.ที่ 1)</t>
  </si>
  <si>
    <t>5. ร้อยละความพึงพอใจของนายจ้างที่มีต่อผู้สำเร็จการศึกษา</t>
  </si>
  <si>
    <t>2.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</t>
  </si>
  <si>
    <t>2.1 อาจารย์มีความสามารถในการจัดการเรียนรู้อย่างมีประสิทธิภาพและพัฒนาตนเองให้พร้อมทันต่อพลวัตรของสังคม</t>
  </si>
  <si>
    <t xml:space="preserve">1. ระดับความพึงพอใจของผู้เรียนที่มีต่อคุณภาพการจัดการเรียนการสอน (สกอ. 2.6 เกณฑ์ข้อ 6)
 </t>
  </si>
  <si>
    <t>3. พัฒนาขีดความสามารถด้านการวิจัยเพื่อยกระดับสู่การเป็นมหาวิทยาลัยวิจัยและรยกระดับความเป็นอยู่ของชุมชนในภูมิภาคลุ่มน้ำโขง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</t>
  </si>
  <si>
    <t>3.1 องค์ความรู้ใหม่และผลงานสร้างสรรค์  ที่ถูกนำไปประยุกต์ใช้ในชุมชนภูมิภาคลุ่มน้ำโขง และสร้างความพร้อมสู่การเป็นมหาวิทยาลัยวิจัย</t>
  </si>
  <si>
    <t>1. งานวิจัยหรืองานสร้างสรรค์ที่ได้รับการตีพิมพ์หรือเผยแพร่ (ตัวบ่งชี้ สมศ.ที่ 5)</t>
  </si>
  <si>
    <t>2. งานวิจัยหรืองานสร้างสรรค์ที่นำไปใช้ประโยชน์ (ตัวบ่งชี้ สมศ.ที่ 6)</t>
  </si>
  <si>
    <t>3.ผลงานวิชาการที่ได้รับการรับรองคุณภาพ (ตัวบ่งชี้สมศ. 7)</t>
  </si>
  <si>
    <t>4. ให้บริการวิชาการและถ่ายทอดเทคโนโลยีเพื่อยกระดับคุณภาพชีวิตที่ดีของประชาชนในเขตอีสานใต้และภูมิภาคลุ่มแม่น้ำโขงและอาเซียน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</t>
  </si>
  <si>
    <t>4.1 งานบริการวิชาการที่เสริมสร้างความเข้มแข็งของการศึกษาขั้นพื้นฐาน ความมั่นคงในการประกอบอาชีพ และสุขภาวะและบริการสุขภาพเพื่อยกระดับคุณภาพชีวิตของชุมชน</t>
  </si>
  <si>
    <t>1. ผลการเรียนรู้และเสริมสร้างความเข้มแข็งของชุมชนหรือองค์กรภายนอก (ตัวบ่งชี้สมศ. 9)</t>
  </si>
  <si>
    <t>2. ร้อยละความพึงพอใจของผู้รับบริการ/หน่วยงาน/องค์กรที่รับบริการวิชาการและวิชาชีพต่อประโยชน์จากบริการ</t>
  </si>
  <si>
    <t>5. สืบสาน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</si>
  <si>
    <t>5.1 ระดับความสำเร็จในการเป็นแหล่งเรียนรู้ด้านศิลปวัฒนธรรมท้องถิ่น (มอบ.1)</t>
  </si>
  <si>
    <t>1. ระดับความสำเร็จในการเป็นแหล่งเรียนรู้ด้านศิลปวัฒนธรรมท้องถิ่น(มอบ.1)</t>
  </si>
  <si>
    <t>ระดับ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</si>
  <si>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</t>
  </si>
  <si>
    <t>6.1 ระบบบริหารจัดการที่มีธรรมาภิบาล</t>
  </si>
  <si>
    <t>1. ระดับความสำเร็จของระบบบริหารจัดการที่ดีและมีธรรมาภิบาล (มอบ.2)</t>
  </si>
  <si>
    <t>สำนักงานอธิการบดี</t>
  </si>
  <si>
    <t>สำนักคอมพิวเตอร์และเครือข่าย</t>
  </si>
  <si>
    <t>สำนักวิทยบริการ</t>
  </si>
  <si>
    <t>7.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</si>
  <si>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 xml:space="preserve">7.1 บุคลากรทำงานได้เต็มตามศักยภาพอย่างมีความสุข </t>
  </si>
  <si>
    <t>1. ร้อยละของบุคลากรที่มีความสุขในการปฎิบัติ (ม.อบ.3)</t>
  </si>
  <si>
    <t>2. ร้อยละของบุคลากรที่มีสมรรถนะตามเกณฑ์มาตรฐาน (มอบ.๔)</t>
  </si>
  <si>
    <t>แผน</t>
  </si>
  <si>
    <t>ผล</t>
  </si>
  <si>
    <t>N/A</t>
  </si>
  <si>
    <t>2. การพัฒนาคณาจารย์ (ตัวบ่งชี้ สมศ.ที่ 14)</t>
  </si>
  <si>
    <t>แผนผลการดำเนินงาน</t>
  </si>
  <si>
    <t>รอผลจากสภาวิศวกรรม</t>
  </si>
  <si>
    <t>อยู่ระหว่างดำเนินการ</t>
  </si>
  <si>
    <t>รอผลจากมหาวิทยาลัย</t>
  </si>
  <si>
    <t xml:space="preserve">แผนและผลการดำเนินงานตามตัวบ่งชี้แผนกลยุทธ์มหาวิทยาลัย ประจำปี พ.ศ. 2555 - 2559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</si>
</sst>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3" fontId="5" fillId="0" borderId="4" xfId="1" applyFont="1" applyFill="1" applyBorder="1" applyAlignment="1">
      <alignment horizontal="center" vertical="top"/>
    </xf>
    <xf numFmtId="0" fontId="5" fillId="0" borderId="0" xfId="0" applyFont="1" applyFill="1"/>
    <xf numFmtId="2" fontId="5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5" fillId="0" borderId="4" xfId="1" applyFont="1" applyFill="1" applyBorder="1" applyAlignment="1">
      <alignment horizontal="center" vertical="top" wrapText="1"/>
    </xf>
    <xf numFmtId="2" fontId="11" fillId="0" borderId="6" xfId="0" applyNumberFormat="1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6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2" fontId="11" fillId="0" borderId="6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top"/>
    </xf>
    <xf numFmtId="2" fontId="11" fillId="2" borderId="4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/>
    </xf>
    <xf numFmtId="2" fontId="11" fillId="2" borderId="8" xfId="0" applyNumberFormat="1" applyFont="1" applyFill="1" applyBorder="1" applyAlignment="1">
      <alignment horizontal="center" vertical="top"/>
    </xf>
    <xf numFmtId="2" fontId="11" fillId="2" borderId="6" xfId="0" applyNumberFormat="1" applyFont="1" applyFill="1" applyBorder="1" applyAlignment="1">
      <alignment horizontal="center" vertical="top"/>
    </xf>
    <xf numFmtId="2" fontId="11" fillId="2" borderId="6" xfId="0" applyNumberFormat="1" applyFont="1" applyFill="1" applyBorder="1" applyAlignment="1">
      <alignment horizontal="center" vertical="top" wrapText="1"/>
    </xf>
    <xf numFmtId="2" fontId="11" fillId="2" borderId="8" xfId="0" applyNumberFormat="1" applyFont="1" applyFill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/>
    </xf>
    <xf numFmtId="2" fontId="6" fillId="2" borderId="6" xfId="0" applyNumberFormat="1" applyFont="1" applyFill="1" applyBorder="1" applyAlignment="1">
      <alignment horizontal="center" vertical="top"/>
    </xf>
    <xf numFmtId="43" fontId="5" fillId="0" borderId="8" xfId="1" applyFont="1" applyFill="1" applyBorder="1" applyAlignment="1">
      <alignment horizontal="center" vertical="top"/>
    </xf>
    <xf numFmtId="43" fontId="4" fillId="0" borderId="8" xfId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 vertical="top"/>
    </xf>
    <xf numFmtId="2" fontId="5" fillId="0" borderId="13" xfId="0" applyNumberFormat="1" applyFont="1" applyFill="1" applyBorder="1" applyAlignment="1">
      <alignment horizontal="center" vertical="top"/>
    </xf>
    <xf numFmtId="43" fontId="11" fillId="0" borderId="8" xfId="1" applyFont="1" applyFill="1" applyBorder="1" applyAlignment="1">
      <alignment horizontal="center" vertical="top" wrapText="1"/>
    </xf>
    <xf numFmtId="43" fontId="11" fillId="0" borderId="4" xfId="1" applyFont="1" applyFill="1" applyBorder="1" applyAlignment="1">
      <alignment horizontal="center" vertical="top" wrapText="1"/>
    </xf>
    <xf numFmtId="43" fontId="11" fillId="2" borderId="8" xfId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top" wrapText="1"/>
    </xf>
    <xf numFmtId="43" fontId="5" fillId="0" borderId="13" xfId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6" xfId="0" applyNumberFormat="1" applyFont="1" applyFill="1" applyBorder="1" applyAlignment="1">
      <alignment horizontal="center" vertical="top"/>
    </xf>
    <xf numFmtId="43" fontId="4" fillId="0" borderId="6" xfId="0" applyNumberFormat="1" applyFont="1" applyFill="1" applyBorder="1" applyAlignment="1">
      <alignment horizontal="center" vertical="top" wrapText="1"/>
    </xf>
    <xf numFmtId="43" fontId="5" fillId="0" borderId="13" xfId="0" applyNumberFormat="1" applyFont="1" applyFill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/>
    </xf>
    <xf numFmtId="2" fontId="11" fillId="2" borderId="7" xfId="0" applyNumberFormat="1" applyFont="1" applyFill="1" applyBorder="1" applyAlignment="1">
      <alignment horizontal="center" vertical="top"/>
    </xf>
    <xf numFmtId="2" fontId="11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5" fillId="0" borderId="12" xfId="0" applyFont="1" applyFill="1" applyBorder="1" applyAlignment="1">
      <alignment horizontal="center" vertical="top" wrapText="1"/>
    </xf>
    <xf numFmtId="0" fontId="0" fillId="0" borderId="12" xfId="0" applyBorder="1" applyAlignment="1"/>
    <xf numFmtId="0" fontId="0" fillId="0" borderId="11" xfId="0" applyBorder="1" applyAlignment="1"/>
    <xf numFmtId="0" fontId="5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5" xfId="0" applyBorder="1" applyAlignment="1"/>
    <xf numFmtId="0" fontId="0" fillId="0" borderId="7" xfId="0" applyBorder="1" applyAlignment="1"/>
    <xf numFmtId="0" fontId="2" fillId="0" borderId="5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7" xfId="0" applyFont="1" applyFill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tabSelected="1" topLeftCell="B1" zoomScale="90" zoomScaleNormal="90" workbookViewId="0">
      <selection activeCell="L201" sqref="L201"/>
    </sheetView>
  </sheetViews>
  <sheetFormatPr defaultColWidth="9" defaultRowHeight="24"/>
  <cols>
    <col min="1" max="1" width="26.625" style="2" customWidth="1"/>
    <col min="2" max="2" width="24.5" style="2" customWidth="1"/>
    <col min="3" max="3" width="38.25" style="1" customWidth="1"/>
    <col min="4" max="4" width="12.5" style="40" customWidth="1"/>
    <col min="5" max="6" width="7.875" style="40" customWidth="1"/>
    <col min="7" max="8" width="7.875" style="41" customWidth="1"/>
    <col min="9" max="9" width="9" style="1"/>
    <col min="10" max="10" width="17.5" style="1" customWidth="1"/>
    <col min="11" max="11" width="10.5" style="1" customWidth="1"/>
    <col min="12" max="12" width="11" style="1" customWidth="1"/>
    <col min="13" max="16384" width="9" style="2"/>
  </cols>
  <sheetData>
    <row r="1" spans="1:12" ht="27.75">
      <c r="A1" s="93" t="s">
        <v>59</v>
      </c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</row>
    <row r="2" spans="1:12" hidden="1">
      <c r="A2" s="3"/>
      <c r="B2" s="4"/>
      <c r="C2" s="5"/>
      <c r="D2" s="6"/>
      <c r="E2" s="57"/>
      <c r="F2" s="57"/>
      <c r="G2" s="58"/>
      <c r="H2" s="58"/>
    </row>
    <row r="3" spans="1:12" ht="23.25" customHeight="1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55</v>
      </c>
      <c r="F3" s="95"/>
      <c r="G3" s="95"/>
      <c r="H3" s="95"/>
      <c r="I3" s="96"/>
      <c r="J3" s="96"/>
      <c r="K3" s="96"/>
      <c r="L3" s="97"/>
    </row>
    <row r="4" spans="1:12" ht="23.25" customHeight="1">
      <c r="A4" s="104"/>
      <c r="B4" s="104"/>
      <c r="C4" s="104"/>
      <c r="D4" s="104"/>
      <c r="E4" s="106">
        <v>2555</v>
      </c>
      <c r="F4" s="107"/>
      <c r="G4" s="106">
        <v>2556</v>
      </c>
      <c r="H4" s="107"/>
      <c r="I4" s="106">
        <v>2557</v>
      </c>
      <c r="J4" s="107"/>
      <c r="K4" s="49">
        <v>2558</v>
      </c>
      <c r="L4" s="7">
        <v>2559</v>
      </c>
    </row>
    <row r="5" spans="1:12" ht="42.75" customHeight="1">
      <c r="A5" s="105"/>
      <c r="B5" s="105"/>
      <c r="C5" s="105"/>
      <c r="D5" s="105"/>
      <c r="E5" s="7" t="s">
        <v>51</v>
      </c>
      <c r="F5" s="7" t="s">
        <v>52</v>
      </c>
      <c r="G5" s="7" t="s">
        <v>51</v>
      </c>
      <c r="H5" s="7" t="s">
        <v>52</v>
      </c>
      <c r="I5" s="7" t="s">
        <v>51</v>
      </c>
      <c r="J5" s="7" t="s">
        <v>52</v>
      </c>
      <c r="K5" s="7" t="s">
        <v>51</v>
      </c>
      <c r="L5" s="7" t="s">
        <v>51</v>
      </c>
    </row>
    <row r="6" spans="1:12" s="11" customFormat="1" ht="82.5" customHeight="1">
      <c r="A6" s="101" t="s">
        <v>4</v>
      </c>
      <c r="B6" s="101" t="s">
        <v>5</v>
      </c>
      <c r="C6" s="78" t="s">
        <v>6</v>
      </c>
      <c r="D6" s="79" t="s">
        <v>7</v>
      </c>
      <c r="E6" s="80">
        <v>0</v>
      </c>
      <c r="F6" s="80">
        <v>0</v>
      </c>
      <c r="G6" s="73">
        <v>0</v>
      </c>
      <c r="H6" s="73">
        <v>0</v>
      </c>
      <c r="I6" s="73">
        <v>4</v>
      </c>
      <c r="J6" s="87">
        <v>4</v>
      </c>
      <c r="K6" s="73">
        <v>4</v>
      </c>
      <c r="L6" s="73">
        <v>4.3</v>
      </c>
    </row>
    <row r="7" spans="1:12" s="11" customFormat="1">
      <c r="A7" s="98"/>
      <c r="B7" s="108"/>
      <c r="C7" s="23" t="s">
        <v>15</v>
      </c>
      <c r="D7" s="22"/>
      <c r="E7" s="42">
        <v>0</v>
      </c>
      <c r="F7" s="42">
        <v>0</v>
      </c>
      <c r="G7" s="10">
        <v>0</v>
      </c>
      <c r="H7" s="10">
        <v>0</v>
      </c>
      <c r="I7" s="61">
        <v>4</v>
      </c>
      <c r="J7" s="61">
        <v>4</v>
      </c>
      <c r="K7" s="62">
        <v>4.5</v>
      </c>
      <c r="L7" s="62">
        <v>4.5</v>
      </c>
    </row>
    <row r="8" spans="1:12" s="11" customFormat="1">
      <c r="A8" s="98"/>
      <c r="B8" s="108"/>
      <c r="C8" s="23" t="s">
        <v>16</v>
      </c>
      <c r="D8" s="9"/>
      <c r="E8" s="50">
        <v>0</v>
      </c>
      <c r="F8" s="50">
        <v>0</v>
      </c>
      <c r="G8" s="68">
        <v>0</v>
      </c>
      <c r="H8" s="68">
        <v>0</v>
      </c>
      <c r="I8" s="55">
        <v>4</v>
      </c>
      <c r="J8" s="55">
        <v>4.1500000000000004</v>
      </c>
      <c r="K8" s="65">
        <v>4</v>
      </c>
      <c r="L8" s="65">
        <v>4.3</v>
      </c>
    </row>
    <row r="9" spans="1:12" s="11" customFormat="1">
      <c r="A9" s="98"/>
      <c r="B9" s="108"/>
      <c r="C9" s="21" t="s">
        <v>10</v>
      </c>
      <c r="D9" s="9"/>
      <c r="E9" s="50">
        <v>0</v>
      </c>
      <c r="F9" s="50">
        <v>0</v>
      </c>
      <c r="G9" s="68">
        <v>0</v>
      </c>
      <c r="H9" s="68">
        <v>0</v>
      </c>
      <c r="I9" s="55">
        <v>4.5</v>
      </c>
      <c r="J9" s="55">
        <v>3.67</v>
      </c>
      <c r="K9" s="65">
        <v>4.5</v>
      </c>
      <c r="L9" s="65">
        <v>4.5</v>
      </c>
    </row>
    <row r="10" spans="1:12" s="11" customFormat="1">
      <c r="A10" s="98"/>
      <c r="B10" s="108"/>
      <c r="C10" s="21" t="s">
        <v>17</v>
      </c>
      <c r="D10" s="9"/>
      <c r="E10" s="50">
        <v>0</v>
      </c>
      <c r="F10" s="50">
        <v>0</v>
      </c>
      <c r="G10" s="68">
        <v>0</v>
      </c>
      <c r="H10" s="68">
        <v>0</v>
      </c>
      <c r="I10" s="55">
        <v>4</v>
      </c>
      <c r="J10" s="55">
        <v>4.26</v>
      </c>
      <c r="K10" s="65">
        <v>4</v>
      </c>
      <c r="L10" s="65">
        <v>4.3</v>
      </c>
    </row>
    <row r="11" spans="1:12" s="11" customFormat="1">
      <c r="A11" s="98"/>
      <c r="B11" s="108"/>
      <c r="C11" s="23" t="s">
        <v>18</v>
      </c>
      <c r="D11" s="9"/>
      <c r="E11" s="50">
        <v>0</v>
      </c>
      <c r="F11" s="50">
        <v>0</v>
      </c>
      <c r="G11" s="68">
        <v>0</v>
      </c>
      <c r="H11" s="68">
        <v>0</v>
      </c>
      <c r="I11" s="55">
        <v>4</v>
      </c>
      <c r="J11" s="55">
        <v>4.0199999999999996</v>
      </c>
      <c r="K11" s="65">
        <v>4</v>
      </c>
      <c r="L11" s="65">
        <v>4.3</v>
      </c>
    </row>
    <row r="12" spans="1:12" s="11" customFormat="1">
      <c r="A12" s="98"/>
      <c r="B12" s="108"/>
      <c r="C12" s="23" t="s">
        <v>19</v>
      </c>
      <c r="D12" s="9"/>
      <c r="E12" s="50">
        <v>0</v>
      </c>
      <c r="F12" s="50">
        <v>0</v>
      </c>
      <c r="G12" s="68">
        <v>0</v>
      </c>
      <c r="H12" s="68">
        <v>0</v>
      </c>
      <c r="I12" s="55">
        <v>4.3</v>
      </c>
      <c r="J12" s="55">
        <v>4.12</v>
      </c>
      <c r="K12" s="65">
        <v>4.3</v>
      </c>
      <c r="L12" s="65">
        <v>4.3</v>
      </c>
    </row>
    <row r="13" spans="1:12" s="11" customFormat="1">
      <c r="A13" s="98"/>
      <c r="B13" s="108"/>
      <c r="C13" s="21" t="s">
        <v>20</v>
      </c>
      <c r="D13" s="9"/>
      <c r="E13" s="50">
        <v>0</v>
      </c>
      <c r="F13" s="50">
        <v>0</v>
      </c>
      <c r="G13" s="68">
        <v>0</v>
      </c>
      <c r="H13" s="68">
        <v>0</v>
      </c>
      <c r="I13" s="55">
        <v>4.0999999999999996</v>
      </c>
      <c r="J13" s="55">
        <v>4.46</v>
      </c>
      <c r="K13" s="65">
        <v>4.5</v>
      </c>
      <c r="L13" s="65">
        <v>4.5</v>
      </c>
    </row>
    <row r="14" spans="1:12" s="11" customFormat="1">
      <c r="A14" s="98"/>
      <c r="B14" s="108"/>
      <c r="C14" s="21" t="s">
        <v>21</v>
      </c>
      <c r="D14" s="9"/>
      <c r="E14" s="50">
        <v>0</v>
      </c>
      <c r="F14" s="50">
        <v>0</v>
      </c>
      <c r="G14" s="68">
        <v>0</v>
      </c>
      <c r="H14" s="68">
        <v>0</v>
      </c>
      <c r="I14" s="55">
        <v>4.3</v>
      </c>
      <c r="J14" s="55">
        <v>4.05</v>
      </c>
      <c r="K14" s="65">
        <v>4.0999999999999996</v>
      </c>
      <c r="L14" s="65">
        <v>4.0999999999999996</v>
      </c>
    </row>
    <row r="15" spans="1:12" s="11" customFormat="1">
      <c r="A15" s="98"/>
      <c r="B15" s="108"/>
      <c r="C15" s="21" t="s">
        <v>11</v>
      </c>
      <c r="D15" s="9"/>
      <c r="E15" s="50">
        <v>0</v>
      </c>
      <c r="F15" s="50">
        <v>0</v>
      </c>
      <c r="G15" s="68">
        <v>0</v>
      </c>
      <c r="H15" s="68">
        <v>0</v>
      </c>
      <c r="I15" s="55">
        <v>4.5</v>
      </c>
      <c r="J15" s="55">
        <v>4.03</v>
      </c>
      <c r="K15" s="65">
        <v>4.5</v>
      </c>
      <c r="L15" s="65">
        <v>4.51</v>
      </c>
    </row>
    <row r="16" spans="1:12" s="11" customFormat="1">
      <c r="A16" s="98"/>
      <c r="B16" s="108"/>
      <c r="C16" s="21" t="s">
        <v>12</v>
      </c>
      <c r="D16" s="17"/>
      <c r="E16" s="50">
        <v>0</v>
      </c>
      <c r="F16" s="50">
        <v>0</v>
      </c>
      <c r="G16" s="68">
        <v>0</v>
      </c>
      <c r="H16" s="68">
        <v>0</v>
      </c>
      <c r="I16" s="55">
        <v>4</v>
      </c>
      <c r="J16" s="55">
        <v>4.09</v>
      </c>
      <c r="K16" s="65">
        <v>4.1500000000000004</v>
      </c>
      <c r="L16" s="65">
        <v>4.3</v>
      </c>
    </row>
    <row r="17" spans="1:12" s="11" customFormat="1">
      <c r="A17" s="98"/>
      <c r="B17" s="108"/>
      <c r="C17" s="59" t="s">
        <v>13</v>
      </c>
      <c r="D17" s="60"/>
      <c r="E17" s="50"/>
      <c r="F17" s="50"/>
      <c r="G17" s="68"/>
      <c r="H17" s="68"/>
      <c r="I17" s="55">
        <v>4</v>
      </c>
      <c r="J17" s="55">
        <v>0</v>
      </c>
      <c r="K17" s="65">
        <v>4</v>
      </c>
      <c r="L17" s="65">
        <v>4.3</v>
      </c>
    </row>
    <row r="18" spans="1:12" s="11" customFormat="1" ht="24" hidden="1" customHeight="1">
      <c r="A18" s="98"/>
      <c r="B18" s="108"/>
      <c r="C18" s="19" t="s">
        <v>22</v>
      </c>
      <c r="D18" s="20"/>
      <c r="E18" s="51">
        <v>0</v>
      </c>
      <c r="F18" s="51">
        <v>0</v>
      </c>
      <c r="G18" s="70">
        <v>0</v>
      </c>
      <c r="H18" s="70">
        <v>0</v>
      </c>
      <c r="I18" s="63">
        <v>4</v>
      </c>
      <c r="J18" s="63"/>
      <c r="K18" s="64">
        <v>4</v>
      </c>
      <c r="L18" s="64">
        <v>4.3</v>
      </c>
    </row>
    <row r="19" spans="1:12" s="11" customFormat="1" ht="75" customHeight="1">
      <c r="A19" s="100"/>
      <c r="B19" s="108"/>
      <c r="C19" s="78" t="s">
        <v>8</v>
      </c>
      <c r="D19" s="79" t="s">
        <v>9</v>
      </c>
      <c r="E19" s="81">
        <v>80</v>
      </c>
      <c r="F19" s="81">
        <f>SUM(F21,F20,F22)/2</f>
        <v>81.599999999999994</v>
      </c>
      <c r="G19" s="74">
        <v>80</v>
      </c>
      <c r="H19" s="74">
        <f>SUM(H20:H22)/2</f>
        <v>82.289999999999992</v>
      </c>
      <c r="I19" s="74">
        <v>80</v>
      </c>
      <c r="J19" s="74">
        <v>84.29</v>
      </c>
      <c r="K19" s="74">
        <v>80</v>
      </c>
      <c r="L19" s="74">
        <v>80</v>
      </c>
    </row>
    <row r="20" spans="1:12" s="11" customFormat="1">
      <c r="A20" s="100"/>
      <c r="B20" s="108"/>
      <c r="C20" s="13" t="s">
        <v>10</v>
      </c>
      <c r="D20" s="9"/>
      <c r="E20" s="44">
        <v>80</v>
      </c>
      <c r="F20" s="44" t="s">
        <v>53</v>
      </c>
      <c r="G20" s="14">
        <v>80</v>
      </c>
      <c r="H20" s="44" t="s">
        <v>53</v>
      </c>
      <c r="I20" s="62">
        <v>85</v>
      </c>
      <c r="J20" s="61" t="s">
        <v>56</v>
      </c>
      <c r="K20" s="62">
        <v>85</v>
      </c>
      <c r="L20" s="62">
        <v>85</v>
      </c>
    </row>
    <row r="21" spans="1:12" s="11" customFormat="1">
      <c r="A21" s="100"/>
      <c r="B21" s="108"/>
      <c r="C21" s="13" t="s">
        <v>11</v>
      </c>
      <c r="D21" s="9"/>
      <c r="E21" s="43">
        <v>80</v>
      </c>
      <c r="F21" s="43">
        <v>71.900000000000006</v>
      </c>
      <c r="G21" s="18">
        <v>80</v>
      </c>
      <c r="H21" s="18">
        <v>83.5</v>
      </c>
      <c r="I21" s="65">
        <v>85</v>
      </c>
      <c r="J21" s="55" t="s">
        <v>53</v>
      </c>
      <c r="K21" s="65">
        <v>85</v>
      </c>
      <c r="L21" s="65">
        <v>85</v>
      </c>
    </row>
    <row r="22" spans="1:12" s="11" customFormat="1">
      <c r="A22" s="100"/>
      <c r="B22" s="108"/>
      <c r="C22" s="16" t="s">
        <v>12</v>
      </c>
      <c r="D22" s="17"/>
      <c r="E22" s="43">
        <v>85</v>
      </c>
      <c r="F22" s="43">
        <v>91.3</v>
      </c>
      <c r="G22" s="18">
        <v>90</v>
      </c>
      <c r="H22" s="15">
        <v>81.08</v>
      </c>
      <c r="I22" s="65">
        <v>90</v>
      </c>
      <c r="J22" s="63">
        <v>84.29</v>
      </c>
      <c r="K22" s="65">
        <v>90</v>
      </c>
      <c r="L22" s="65">
        <v>90</v>
      </c>
    </row>
    <row r="23" spans="1:12" s="11" customFormat="1" ht="24" hidden="1" customHeight="1">
      <c r="A23" s="100"/>
      <c r="B23" s="108"/>
      <c r="C23" s="19" t="s">
        <v>13</v>
      </c>
      <c r="D23" s="20"/>
      <c r="E23" s="56">
        <v>80</v>
      </c>
      <c r="F23" s="75">
        <v>0</v>
      </c>
      <c r="G23" s="71">
        <v>0</v>
      </c>
      <c r="H23" s="76">
        <v>0</v>
      </c>
      <c r="I23" s="64">
        <v>80</v>
      </c>
      <c r="J23" s="77">
        <v>0</v>
      </c>
      <c r="K23" s="64">
        <v>80</v>
      </c>
      <c r="L23" s="64">
        <v>80</v>
      </c>
    </row>
    <row r="24" spans="1:12" s="11" customFormat="1">
      <c r="A24" s="100"/>
      <c r="B24" s="108"/>
      <c r="C24" s="78" t="s">
        <v>14</v>
      </c>
      <c r="D24" s="79" t="s">
        <v>9</v>
      </c>
      <c r="E24" s="81">
        <v>75</v>
      </c>
      <c r="F24" s="81">
        <f>SUM(F25:F34)/10</f>
        <v>85.462999999999994</v>
      </c>
      <c r="G24" s="74">
        <v>80</v>
      </c>
      <c r="H24" s="74">
        <v>63.79</v>
      </c>
      <c r="I24" s="74">
        <v>83</v>
      </c>
      <c r="J24" s="82">
        <v>65.25</v>
      </c>
      <c r="K24" s="74">
        <v>85</v>
      </c>
      <c r="L24" s="74">
        <v>90</v>
      </c>
    </row>
    <row r="25" spans="1:12" s="11" customFormat="1">
      <c r="A25" s="100"/>
      <c r="B25" s="108"/>
      <c r="C25" s="23" t="s">
        <v>15</v>
      </c>
      <c r="D25" s="22"/>
      <c r="E25" s="44">
        <v>75</v>
      </c>
      <c r="F25" s="44">
        <v>81.03</v>
      </c>
      <c r="G25" s="14">
        <v>82.5</v>
      </c>
      <c r="H25" s="14">
        <v>60.61</v>
      </c>
      <c r="I25" s="62">
        <v>83</v>
      </c>
      <c r="J25" s="61">
        <v>61.54</v>
      </c>
      <c r="K25" s="62">
        <v>85</v>
      </c>
      <c r="L25" s="62">
        <v>90</v>
      </c>
    </row>
    <row r="26" spans="1:12" s="11" customFormat="1">
      <c r="A26" s="100"/>
      <c r="B26" s="108"/>
      <c r="C26" s="23" t="s">
        <v>16</v>
      </c>
      <c r="D26" s="9"/>
      <c r="E26" s="43">
        <v>80</v>
      </c>
      <c r="F26" s="54">
        <v>84.96</v>
      </c>
      <c r="G26" s="18">
        <v>80</v>
      </c>
      <c r="H26" s="18">
        <v>66.23</v>
      </c>
      <c r="I26" s="65">
        <v>83</v>
      </c>
      <c r="J26" s="55">
        <v>85.71</v>
      </c>
      <c r="K26" s="65">
        <v>85</v>
      </c>
      <c r="L26" s="65">
        <v>90</v>
      </c>
    </row>
    <row r="27" spans="1:12" s="11" customFormat="1">
      <c r="A27" s="100"/>
      <c r="B27" s="108"/>
      <c r="C27" s="21" t="s">
        <v>10</v>
      </c>
      <c r="D27" s="9"/>
      <c r="E27" s="43">
        <v>95</v>
      </c>
      <c r="F27" s="43">
        <v>84.02</v>
      </c>
      <c r="G27" s="18">
        <v>90</v>
      </c>
      <c r="H27" s="18">
        <v>70.22</v>
      </c>
      <c r="I27" s="65">
        <v>95</v>
      </c>
      <c r="J27" s="55">
        <v>75.3</v>
      </c>
      <c r="K27" s="65">
        <v>95</v>
      </c>
      <c r="L27" s="65">
        <v>95</v>
      </c>
    </row>
    <row r="28" spans="1:12" s="11" customFormat="1">
      <c r="A28" s="100"/>
      <c r="B28" s="108"/>
      <c r="C28" s="21" t="s">
        <v>17</v>
      </c>
      <c r="D28" s="9"/>
      <c r="E28" s="43">
        <v>90</v>
      </c>
      <c r="F28" s="43">
        <v>88.24</v>
      </c>
      <c r="G28" s="18">
        <v>80</v>
      </c>
      <c r="H28" s="18">
        <v>64.709999999999994</v>
      </c>
      <c r="I28" s="65">
        <v>90</v>
      </c>
      <c r="J28" s="55">
        <v>55.56</v>
      </c>
      <c r="K28" s="65">
        <v>90</v>
      </c>
      <c r="L28" s="65">
        <v>90</v>
      </c>
    </row>
    <row r="29" spans="1:12" s="11" customFormat="1">
      <c r="A29" s="100"/>
      <c r="B29" s="108"/>
      <c r="C29" s="23" t="s">
        <v>18</v>
      </c>
      <c r="D29" s="9"/>
      <c r="E29" s="43">
        <v>100</v>
      </c>
      <c r="F29" s="43">
        <v>73</v>
      </c>
      <c r="G29" s="18">
        <v>80</v>
      </c>
      <c r="H29" s="18">
        <v>81.05</v>
      </c>
      <c r="I29" s="65">
        <v>100</v>
      </c>
      <c r="J29" s="55">
        <v>53.7</v>
      </c>
      <c r="K29" s="65">
        <v>80</v>
      </c>
      <c r="L29" s="65">
        <v>80</v>
      </c>
    </row>
    <row r="30" spans="1:12" s="11" customFormat="1">
      <c r="A30" s="100"/>
      <c r="B30" s="108"/>
      <c r="C30" s="23" t="s">
        <v>19</v>
      </c>
      <c r="D30" s="9"/>
      <c r="E30" s="43">
        <v>80</v>
      </c>
      <c r="F30" s="43">
        <v>77.03</v>
      </c>
      <c r="G30" s="18">
        <v>80</v>
      </c>
      <c r="H30" s="18">
        <v>67.34</v>
      </c>
      <c r="I30" s="65">
        <v>85</v>
      </c>
      <c r="J30" s="55">
        <v>67.63</v>
      </c>
      <c r="K30" s="65">
        <v>80</v>
      </c>
      <c r="L30" s="65">
        <v>80</v>
      </c>
    </row>
    <row r="31" spans="1:12" s="11" customFormat="1">
      <c r="A31" s="100"/>
      <c r="B31" s="108"/>
      <c r="C31" s="21" t="s">
        <v>20</v>
      </c>
      <c r="D31" s="9"/>
      <c r="E31" s="43">
        <v>75</v>
      </c>
      <c r="F31" s="43">
        <v>88.54</v>
      </c>
      <c r="G31" s="18">
        <v>80</v>
      </c>
      <c r="H31" s="18">
        <v>33.909999999999997</v>
      </c>
      <c r="I31" s="65">
        <v>83</v>
      </c>
      <c r="J31" s="55">
        <v>40.19</v>
      </c>
      <c r="K31" s="65">
        <v>80</v>
      </c>
      <c r="L31" s="65">
        <v>80</v>
      </c>
    </row>
    <row r="32" spans="1:12" s="11" customFormat="1">
      <c r="A32" s="100"/>
      <c r="B32" s="108"/>
      <c r="C32" s="21" t="s">
        <v>21</v>
      </c>
      <c r="D32" s="9"/>
      <c r="E32" s="43">
        <v>75</v>
      </c>
      <c r="F32" s="43">
        <v>80.14</v>
      </c>
      <c r="G32" s="18">
        <v>80</v>
      </c>
      <c r="H32" s="18">
        <v>30.46</v>
      </c>
      <c r="I32" s="65">
        <v>83</v>
      </c>
      <c r="J32" s="55">
        <v>97.96</v>
      </c>
      <c r="K32" s="65">
        <v>85</v>
      </c>
      <c r="L32" s="65">
        <v>90</v>
      </c>
    </row>
    <row r="33" spans="1:12" s="11" customFormat="1">
      <c r="A33" s="100"/>
      <c r="B33" s="108"/>
      <c r="C33" s="21" t="s">
        <v>11</v>
      </c>
      <c r="D33" s="9"/>
      <c r="E33" s="43">
        <v>100</v>
      </c>
      <c r="F33" s="43">
        <v>100</v>
      </c>
      <c r="G33" s="18">
        <v>95</v>
      </c>
      <c r="H33" s="18">
        <v>100</v>
      </c>
      <c r="I33" s="65">
        <v>100</v>
      </c>
      <c r="J33" s="55">
        <v>98.97</v>
      </c>
      <c r="K33" s="65">
        <v>100</v>
      </c>
      <c r="L33" s="65">
        <v>100</v>
      </c>
    </row>
    <row r="34" spans="1:12" s="11" customFormat="1">
      <c r="A34" s="100"/>
      <c r="B34" s="108"/>
      <c r="C34" s="21" t="s">
        <v>12</v>
      </c>
      <c r="D34" s="17"/>
      <c r="E34" s="43">
        <v>80</v>
      </c>
      <c r="F34" s="43">
        <v>97.67</v>
      </c>
      <c r="G34" s="18">
        <v>90</v>
      </c>
      <c r="H34" s="18">
        <v>100</v>
      </c>
      <c r="I34" s="65">
        <v>83</v>
      </c>
      <c r="J34" s="55">
        <v>88</v>
      </c>
      <c r="K34" s="65">
        <v>90</v>
      </c>
      <c r="L34" s="65">
        <v>90</v>
      </c>
    </row>
    <row r="35" spans="1:12" s="11" customFormat="1">
      <c r="A35" s="100"/>
      <c r="B35" s="108"/>
      <c r="C35" s="25" t="s">
        <v>13</v>
      </c>
      <c r="D35" s="26"/>
      <c r="E35" s="56">
        <v>0</v>
      </c>
      <c r="F35" s="56">
        <v>0</v>
      </c>
      <c r="G35" s="24">
        <v>0</v>
      </c>
      <c r="H35" s="24">
        <v>0</v>
      </c>
      <c r="I35" s="64">
        <v>0</v>
      </c>
      <c r="J35" s="63">
        <v>0</v>
      </c>
      <c r="K35" s="64">
        <v>85</v>
      </c>
      <c r="L35" s="64">
        <v>90</v>
      </c>
    </row>
    <row r="36" spans="1:12" s="11" customFormat="1" ht="48">
      <c r="A36" s="100"/>
      <c r="B36" s="108"/>
      <c r="C36" s="8" t="s">
        <v>23</v>
      </c>
      <c r="D36" s="9" t="s">
        <v>9</v>
      </c>
      <c r="E36" s="9">
        <v>80</v>
      </c>
      <c r="F36" s="22">
        <f>SUM(F37:F46)/10</f>
        <v>86.205999999999989</v>
      </c>
      <c r="G36" s="12">
        <v>80</v>
      </c>
      <c r="H36" s="12">
        <v>81.89</v>
      </c>
      <c r="I36" s="12">
        <v>85</v>
      </c>
      <c r="J36" s="87">
        <v>82.78</v>
      </c>
      <c r="K36" s="12">
        <v>85</v>
      </c>
      <c r="L36" s="12">
        <v>85</v>
      </c>
    </row>
    <row r="37" spans="1:12" s="11" customFormat="1">
      <c r="A37" s="102"/>
      <c r="B37" s="108"/>
      <c r="C37" s="21" t="s">
        <v>15</v>
      </c>
      <c r="D37" s="9"/>
      <c r="E37" s="43">
        <v>85</v>
      </c>
      <c r="F37" s="43">
        <v>82.76</v>
      </c>
      <c r="G37" s="18">
        <v>82.5</v>
      </c>
      <c r="H37" s="18">
        <v>86.74</v>
      </c>
      <c r="I37" s="65">
        <v>85</v>
      </c>
      <c r="J37" s="55">
        <v>89.69</v>
      </c>
      <c r="K37" s="65">
        <v>85</v>
      </c>
      <c r="L37" s="65">
        <v>85</v>
      </c>
    </row>
    <row r="38" spans="1:12" s="11" customFormat="1">
      <c r="A38" s="102"/>
      <c r="B38" s="108"/>
      <c r="C38" s="21" t="s">
        <v>16</v>
      </c>
      <c r="D38" s="9"/>
      <c r="E38" s="43">
        <v>80</v>
      </c>
      <c r="F38" s="43">
        <v>85.12</v>
      </c>
      <c r="G38" s="18">
        <v>80</v>
      </c>
      <c r="H38" s="18">
        <v>84.5</v>
      </c>
      <c r="I38" s="65">
        <v>85</v>
      </c>
      <c r="J38" s="55">
        <v>81</v>
      </c>
      <c r="K38" s="65">
        <v>85</v>
      </c>
      <c r="L38" s="65">
        <v>85</v>
      </c>
    </row>
    <row r="39" spans="1:12" s="11" customFormat="1">
      <c r="A39" s="102"/>
      <c r="B39" s="108"/>
      <c r="C39" s="23" t="s">
        <v>10</v>
      </c>
      <c r="D39" s="9"/>
      <c r="E39" s="43">
        <v>85</v>
      </c>
      <c r="F39" s="43">
        <v>85.57</v>
      </c>
      <c r="G39" s="18">
        <v>90</v>
      </c>
      <c r="H39" s="18">
        <v>86.5</v>
      </c>
      <c r="I39" s="65">
        <v>85</v>
      </c>
      <c r="J39" s="55">
        <v>97.26</v>
      </c>
      <c r="K39" s="65">
        <v>85</v>
      </c>
      <c r="L39" s="65">
        <v>85</v>
      </c>
    </row>
    <row r="40" spans="1:12" s="11" customFormat="1">
      <c r="A40" s="102"/>
      <c r="B40" s="108"/>
      <c r="C40" s="21" t="s">
        <v>17</v>
      </c>
      <c r="D40" s="9"/>
      <c r="E40" s="43">
        <v>100</v>
      </c>
      <c r="F40" s="43">
        <v>88.24</v>
      </c>
      <c r="G40" s="18">
        <v>85</v>
      </c>
      <c r="H40" s="18">
        <v>66.67</v>
      </c>
      <c r="I40" s="65">
        <v>100</v>
      </c>
      <c r="J40" s="55">
        <v>75</v>
      </c>
      <c r="K40" s="65">
        <v>80</v>
      </c>
      <c r="L40" s="65">
        <v>80</v>
      </c>
    </row>
    <row r="41" spans="1:12" s="11" customFormat="1">
      <c r="A41" s="102"/>
      <c r="B41" s="108"/>
      <c r="C41" s="21" t="s">
        <v>18</v>
      </c>
      <c r="D41" s="9"/>
      <c r="E41" s="43">
        <v>80</v>
      </c>
      <c r="F41" s="43">
        <v>74.260000000000005</v>
      </c>
      <c r="G41" s="18">
        <v>80</v>
      </c>
      <c r="H41" s="18">
        <v>82.5</v>
      </c>
      <c r="I41" s="65">
        <v>85</v>
      </c>
      <c r="J41" s="55">
        <v>81.78</v>
      </c>
      <c r="K41" s="65">
        <v>80</v>
      </c>
      <c r="L41" s="65">
        <v>85</v>
      </c>
    </row>
    <row r="42" spans="1:12" s="11" customFormat="1">
      <c r="A42" s="102"/>
      <c r="B42" s="108"/>
      <c r="C42" s="21" t="s">
        <v>19</v>
      </c>
      <c r="D42" s="9"/>
      <c r="E42" s="43">
        <v>80</v>
      </c>
      <c r="F42" s="43">
        <v>77.63</v>
      </c>
      <c r="G42" s="18">
        <v>80</v>
      </c>
      <c r="H42" s="18">
        <v>81.23</v>
      </c>
      <c r="I42" s="65">
        <v>85</v>
      </c>
      <c r="J42" s="55">
        <v>77.290000000000006</v>
      </c>
      <c r="K42" s="65">
        <v>80</v>
      </c>
      <c r="L42" s="65">
        <v>80</v>
      </c>
    </row>
    <row r="43" spans="1:12" s="11" customFormat="1">
      <c r="A43" s="102"/>
      <c r="B43" s="108"/>
      <c r="C43" s="21" t="s">
        <v>20</v>
      </c>
      <c r="D43" s="9"/>
      <c r="E43" s="43">
        <v>80</v>
      </c>
      <c r="F43" s="43">
        <v>88.54</v>
      </c>
      <c r="G43" s="18">
        <v>85</v>
      </c>
      <c r="H43" s="18">
        <v>94.12</v>
      </c>
      <c r="I43" s="65">
        <v>85</v>
      </c>
      <c r="J43" s="55">
        <v>84.55</v>
      </c>
      <c r="K43" s="65">
        <v>85</v>
      </c>
      <c r="L43" s="65">
        <v>85</v>
      </c>
    </row>
    <row r="44" spans="1:12" s="11" customFormat="1">
      <c r="A44" s="102"/>
      <c r="B44" s="108"/>
      <c r="C44" s="21" t="s">
        <v>21</v>
      </c>
      <c r="D44" s="9"/>
      <c r="E44" s="43">
        <v>80</v>
      </c>
      <c r="F44" s="43">
        <v>82.27</v>
      </c>
      <c r="G44" s="18">
        <v>80</v>
      </c>
      <c r="H44" s="18">
        <v>59.77</v>
      </c>
      <c r="I44" s="65">
        <v>85</v>
      </c>
      <c r="J44" s="55">
        <v>82.27</v>
      </c>
      <c r="K44" s="65">
        <v>85</v>
      </c>
      <c r="L44" s="65">
        <v>85</v>
      </c>
    </row>
    <row r="45" spans="1:12" s="11" customFormat="1">
      <c r="A45" s="102"/>
      <c r="B45" s="108"/>
      <c r="C45" s="21" t="s">
        <v>11</v>
      </c>
      <c r="D45" s="9"/>
      <c r="E45" s="43">
        <v>100</v>
      </c>
      <c r="F45" s="43">
        <v>100</v>
      </c>
      <c r="G45" s="18">
        <v>95</v>
      </c>
      <c r="H45" s="18">
        <v>100</v>
      </c>
      <c r="I45" s="65">
        <v>100</v>
      </c>
      <c r="J45" s="55">
        <v>98.98</v>
      </c>
      <c r="K45" s="65">
        <v>100</v>
      </c>
      <c r="L45" s="65">
        <v>100</v>
      </c>
    </row>
    <row r="46" spans="1:12" s="11" customFormat="1" ht="27.75" customHeight="1">
      <c r="A46" s="102"/>
      <c r="B46" s="108"/>
      <c r="C46" s="21" t="s">
        <v>12</v>
      </c>
      <c r="D46" s="17"/>
      <c r="E46" s="43">
        <v>90</v>
      </c>
      <c r="F46" s="43">
        <v>97.67</v>
      </c>
      <c r="G46" s="18">
        <v>95</v>
      </c>
      <c r="H46" s="18">
        <v>91.6</v>
      </c>
      <c r="I46" s="65">
        <v>100</v>
      </c>
      <c r="J46" s="55">
        <v>91</v>
      </c>
      <c r="K46" s="65">
        <v>95</v>
      </c>
      <c r="L46" s="65">
        <v>95</v>
      </c>
    </row>
    <row r="47" spans="1:12" s="11" customFormat="1">
      <c r="A47" s="102"/>
      <c r="B47" s="108"/>
      <c r="C47" s="28" t="s">
        <v>13</v>
      </c>
      <c r="D47" s="20"/>
      <c r="E47" s="89">
        <v>0</v>
      </c>
      <c r="F47" s="89">
        <v>0</v>
      </c>
      <c r="G47" s="90">
        <v>0</v>
      </c>
      <c r="H47" s="90">
        <v>0</v>
      </c>
      <c r="I47" s="91">
        <v>0</v>
      </c>
      <c r="J47" s="92">
        <v>0</v>
      </c>
      <c r="K47" s="64">
        <v>85</v>
      </c>
      <c r="L47" s="64">
        <v>85</v>
      </c>
    </row>
    <row r="48" spans="1:12" s="11" customFormat="1" ht="43.5" customHeight="1">
      <c r="A48" s="102"/>
      <c r="B48" s="108"/>
      <c r="C48" s="8" t="s">
        <v>24</v>
      </c>
      <c r="D48" s="9" t="s">
        <v>9</v>
      </c>
      <c r="E48" s="9">
        <v>80</v>
      </c>
      <c r="F48" s="22">
        <f>SUM(F49:F58)/10</f>
        <v>81.147999999999996</v>
      </c>
      <c r="G48" s="12">
        <v>80</v>
      </c>
      <c r="H48" s="12">
        <v>82.59</v>
      </c>
      <c r="I48" s="12">
        <v>80</v>
      </c>
      <c r="J48" s="82">
        <v>81.34</v>
      </c>
      <c r="K48" s="12">
        <v>82</v>
      </c>
      <c r="L48" s="12">
        <v>82</v>
      </c>
    </row>
    <row r="49" spans="1:12" s="11" customFormat="1">
      <c r="A49" s="102"/>
      <c r="B49" s="108"/>
      <c r="C49" s="23" t="s">
        <v>15</v>
      </c>
      <c r="D49" s="9"/>
      <c r="E49" s="43">
        <v>80</v>
      </c>
      <c r="F49" s="43">
        <v>76.209999999999994</v>
      </c>
      <c r="G49" s="18">
        <v>80</v>
      </c>
      <c r="H49" s="18">
        <v>80.209999999999994</v>
      </c>
      <c r="I49" s="65">
        <v>80</v>
      </c>
      <c r="J49" s="55">
        <v>81.25</v>
      </c>
      <c r="K49" s="65">
        <v>82</v>
      </c>
      <c r="L49" s="65">
        <v>82</v>
      </c>
    </row>
    <row r="50" spans="1:12" s="11" customFormat="1">
      <c r="A50" s="102"/>
      <c r="B50" s="108"/>
      <c r="C50" s="21" t="s">
        <v>16</v>
      </c>
      <c r="D50" s="9"/>
      <c r="E50" s="43">
        <v>80</v>
      </c>
      <c r="F50" s="43">
        <v>76.75</v>
      </c>
      <c r="G50" s="18">
        <v>80</v>
      </c>
      <c r="H50" s="18">
        <v>83.49</v>
      </c>
      <c r="I50" s="65">
        <v>80</v>
      </c>
      <c r="J50" s="55">
        <v>83</v>
      </c>
      <c r="K50" s="65">
        <v>82</v>
      </c>
      <c r="L50" s="65">
        <v>82</v>
      </c>
    </row>
    <row r="51" spans="1:12" s="11" customFormat="1">
      <c r="A51" s="102"/>
      <c r="B51" s="108"/>
      <c r="C51" s="23" t="s">
        <v>10</v>
      </c>
      <c r="D51" s="9"/>
      <c r="E51" s="43">
        <v>80</v>
      </c>
      <c r="F51" s="43">
        <v>80.14</v>
      </c>
      <c r="G51" s="18">
        <v>83</v>
      </c>
      <c r="H51" s="18">
        <v>80.599999999999994</v>
      </c>
      <c r="I51" s="65">
        <v>85</v>
      </c>
      <c r="J51" s="55">
        <v>73.5</v>
      </c>
      <c r="K51" s="65">
        <v>87</v>
      </c>
      <c r="L51" s="65">
        <v>90</v>
      </c>
    </row>
    <row r="52" spans="1:12" s="11" customFormat="1">
      <c r="A52" s="102"/>
      <c r="B52" s="108"/>
      <c r="C52" s="21" t="s">
        <v>17</v>
      </c>
      <c r="D52" s="9"/>
      <c r="E52" s="43">
        <v>80</v>
      </c>
      <c r="F52" s="43">
        <v>84.37</v>
      </c>
      <c r="G52" s="18">
        <v>85</v>
      </c>
      <c r="H52" s="18">
        <v>85.09</v>
      </c>
      <c r="I52" s="65">
        <v>80</v>
      </c>
      <c r="J52" s="55">
        <v>85.56</v>
      </c>
      <c r="K52" s="65">
        <v>85</v>
      </c>
      <c r="L52" s="65">
        <v>90</v>
      </c>
    </row>
    <row r="53" spans="1:12" s="11" customFormat="1">
      <c r="A53" s="102"/>
      <c r="B53" s="108"/>
      <c r="C53" s="21" t="s">
        <v>18</v>
      </c>
      <c r="D53" s="9"/>
      <c r="E53" s="43">
        <v>80</v>
      </c>
      <c r="F53" s="43">
        <v>86.7</v>
      </c>
      <c r="G53" s="18">
        <v>85</v>
      </c>
      <c r="H53" s="18">
        <v>84.61</v>
      </c>
      <c r="I53" s="65">
        <v>80</v>
      </c>
      <c r="J53" s="55">
        <v>81.239999999999995</v>
      </c>
      <c r="K53" s="65">
        <v>82</v>
      </c>
      <c r="L53" s="65">
        <v>85</v>
      </c>
    </row>
    <row r="54" spans="1:12" s="11" customFormat="1" ht="27" customHeight="1">
      <c r="A54" s="102"/>
      <c r="B54" s="108"/>
      <c r="C54" s="21" t="s">
        <v>19</v>
      </c>
      <c r="D54" s="9"/>
      <c r="E54" s="43">
        <v>80</v>
      </c>
      <c r="F54" s="43">
        <v>78.2</v>
      </c>
      <c r="G54" s="18">
        <v>80</v>
      </c>
      <c r="H54" s="18">
        <v>81.52</v>
      </c>
      <c r="I54" s="65">
        <v>85</v>
      </c>
      <c r="J54" s="55">
        <v>82.81</v>
      </c>
      <c r="K54" s="65">
        <v>85</v>
      </c>
      <c r="L54" s="65">
        <v>85</v>
      </c>
    </row>
    <row r="55" spans="1:12" s="11" customFormat="1">
      <c r="A55" s="102"/>
      <c r="B55" s="108"/>
      <c r="C55" s="21" t="s">
        <v>20</v>
      </c>
      <c r="D55" s="9"/>
      <c r="E55" s="43">
        <v>80</v>
      </c>
      <c r="F55" s="43">
        <v>83.77</v>
      </c>
      <c r="G55" s="18">
        <v>85</v>
      </c>
      <c r="H55" s="18">
        <v>77.63</v>
      </c>
      <c r="I55" s="65">
        <v>83</v>
      </c>
      <c r="J55" s="55">
        <v>90.44</v>
      </c>
      <c r="K55" s="65">
        <v>92</v>
      </c>
      <c r="L55" s="65">
        <v>95</v>
      </c>
    </row>
    <row r="56" spans="1:12" s="11" customFormat="1">
      <c r="A56" s="102"/>
      <c r="B56" s="108"/>
      <c r="C56" s="21" t="s">
        <v>21</v>
      </c>
      <c r="D56" s="9"/>
      <c r="E56" s="43">
        <v>80</v>
      </c>
      <c r="F56" s="43">
        <v>80.069999999999993</v>
      </c>
      <c r="G56" s="18">
        <v>80</v>
      </c>
      <c r="H56" s="18">
        <v>84.44</v>
      </c>
      <c r="I56" s="65">
        <v>85</v>
      </c>
      <c r="J56" s="55">
        <v>82.27</v>
      </c>
      <c r="K56" s="65">
        <v>85</v>
      </c>
      <c r="L56" s="65">
        <v>85</v>
      </c>
    </row>
    <row r="57" spans="1:12" s="11" customFormat="1">
      <c r="A57" s="102"/>
      <c r="B57" s="108"/>
      <c r="C57" s="21" t="s">
        <v>11</v>
      </c>
      <c r="D57" s="9"/>
      <c r="E57" s="43">
        <v>80</v>
      </c>
      <c r="F57" s="43">
        <v>79.650000000000006</v>
      </c>
      <c r="G57" s="18">
        <v>80</v>
      </c>
      <c r="H57" s="18">
        <v>80.8</v>
      </c>
      <c r="I57" s="65">
        <v>80</v>
      </c>
      <c r="J57" s="55">
        <v>79.22</v>
      </c>
      <c r="K57" s="65">
        <v>80</v>
      </c>
      <c r="L57" s="65">
        <v>82</v>
      </c>
    </row>
    <row r="58" spans="1:12" s="11" customFormat="1">
      <c r="A58" s="102"/>
      <c r="B58" s="108"/>
      <c r="C58" s="21" t="s">
        <v>12</v>
      </c>
      <c r="D58" s="17"/>
      <c r="E58" s="43">
        <v>80</v>
      </c>
      <c r="F58" s="43">
        <v>85.62</v>
      </c>
      <c r="G58" s="18">
        <v>83</v>
      </c>
      <c r="H58" s="18">
        <v>88.71</v>
      </c>
      <c r="I58" s="65">
        <v>83</v>
      </c>
      <c r="J58" s="55">
        <v>80</v>
      </c>
      <c r="K58" s="65">
        <v>84</v>
      </c>
      <c r="L58" s="65">
        <v>85</v>
      </c>
    </row>
    <row r="59" spans="1:12" s="11" customFormat="1">
      <c r="A59" s="88"/>
      <c r="B59" s="109"/>
      <c r="C59" s="28" t="s">
        <v>13</v>
      </c>
      <c r="D59" s="20"/>
      <c r="E59" s="89">
        <v>0</v>
      </c>
      <c r="F59" s="89">
        <v>0</v>
      </c>
      <c r="G59" s="90">
        <v>0</v>
      </c>
      <c r="H59" s="90">
        <v>0</v>
      </c>
      <c r="I59" s="91">
        <v>0</v>
      </c>
      <c r="J59" s="92">
        <v>0</v>
      </c>
      <c r="K59" s="64">
        <v>82</v>
      </c>
      <c r="L59" s="64">
        <v>82</v>
      </c>
    </row>
    <row r="60" spans="1:12" s="11" customFormat="1" ht="51" customHeight="1">
      <c r="A60" s="98" t="s">
        <v>25</v>
      </c>
      <c r="B60" s="98" t="s">
        <v>26</v>
      </c>
      <c r="C60" s="8" t="s">
        <v>27</v>
      </c>
      <c r="D60" s="9" t="s">
        <v>40</v>
      </c>
      <c r="E60" s="9">
        <v>3.51</v>
      </c>
      <c r="F60" s="9">
        <v>4.3499999999999996</v>
      </c>
      <c r="G60" s="12">
        <v>3.75</v>
      </c>
      <c r="H60" s="12">
        <f>SUM(H61:H67,H69:H72)/11</f>
        <v>4.2327272727272733</v>
      </c>
      <c r="I60" s="12">
        <v>3.75</v>
      </c>
      <c r="J60" s="82">
        <f>SUM(J62,J63,J64,J66,J69,J70,J71)/7</f>
        <v>4.2057142857142855</v>
      </c>
      <c r="K60" s="12">
        <v>4</v>
      </c>
      <c r="L60" s="12">
        <v>4</v>
      </c>
    </row>
    <row r="61" spans="1:12" s="11" customFormat="1">
      <c r="A61" s="98"/>
      <c r="B61" s="98"/>
      <c r="C61" s="23" t="s">
        <v>15</v>
      </c>
      <c r="D61" s="9"/>
      <c r="E61" s="43">
        <v>3.6</v>
      </c>
      <c r="F61" s="43" t="s">
        <v>53</v>
      </c>
      <c r="G61" s="18">
        <v>3.75</v>
      </c>
      <c r="H61" s="18">
        <v>3.6</v>
      </c>
      <c r="I61" s="65">
        <v>3.75</v>
      </c>
      <c r="J61" s="55" t="s">
        <v>57</v>
      </c>
      <c r="K61" s="65">
        <v>4</v>
      </c>
      <c r="L61" s="65">
        <v>4</v>
      </c>
    </row>
    <row r="62" spans="1:12" s="11" customFormat="1">
      <c r="A62" s="98"/>
      <c r="B62" s="98"/>
      <c r="C62" s="21" t="s">
        <v>16</v>
      </c>
      <c r="D62" s="9"/>
      <c r="E62" s="43">
        <v>3.51</v>
      </c>
      <c r="F62" s="43">
        <v>4.38</v>
      </c>
      <c r="G62" s="18">
        <v>3.55</v>
      </c>
      <c r="H62" s="18">
        <v>4.3099999999999996</v>
      </c>
      <c r="I62" s="65">
        <v>3.75</v>
      </c>
      <c r="J62" s="55">
        <v>3.51</v>
      </c>
      <c r="K62" s="65">
        <v>4</v>
      </c>
      <c r="L62" s="65">
        <v>4</v>
      </c>
    </row>
    <row r="63" spans="1:12" s="11" customFormat="1">
      <c r="A63" s="98"/>
      <c r="B63" s="98"/>
      <c r="C63" s="21" t="s">
        <v>10</v>
      </c>
      <c r="D63" s="9"/>
      <c r="E63" s="55">
        <v>4.5</v>
      </c>
      <c r="F63" s="55">
        <v>4.49</v>
      </c>
      <c r="G63" s="18">
        <v>4.5</v>
      </c>
      <c r="H63" s="18">
        <v>4.42</v>
      </c>
      <c r="I63" s="65">
        <v>4.5</v>
      </c>
      <c r="J63" s="55">
        <v>4.1500000000000004</v>
      </c>
      <c r="K63" s="65">
        <v>4.5</v>
      </c>
      <c r="L63" s="65">
        <v>4.5</v>
      </c>
    </row>
    <row r="64" spans="1:12" s="11" customFormat="1">
      <c r="A64" s="98"/>
      <c r="B64" s="98"/>
      <c r="C64" s="21" t="s">
        <v>17</v>
      </c>
      <c r="D64" s="9"/>
      <c r="E64" s="55">
        <v>4</v>
      </c>
      <c r="F64" s="55">
        <v>4.24</v>
      </c>
      <c r="G64" s="18">
        <v>4.2</v>
      </c>
      <c r="H64" s="18">
        <v>4.2300000000000004</v>
      </c>
      <c r="I64" s="65">
        <v>4.4000000000000004</v>
      </c>
      <c r="J64" s="55">
        <v>4.29</v>
      </c>
      <c r="K64" s="65">
        <v>4.6000000000000005</v>
      </c>
      <c r="L64" s="65">
        <v>4.5999999999999996</v>
      </c>
    </row>
    <row r="65" spans="1:12" s="11" customFormat="1">
      <c r="A65" s="98"/>
      <c r="B65" s="98"/>
      <c r="C65" s="21" t="s">
        <v>18</v>
      </c>
      <c r="D65" s="9"/>
      <c r="E65" s="43">
        <v>3.51</v>
      </c>
      <c r="F65" s="43">
        <v>3.78</v>
      </c>
      <c r="G65" s="18">
        <v>4</v>
      </c>
      <c r="H65" s="18">
        <v>4</v>
      </c>
      <c r="I65" s="65">
        <v>3.75</v>
      </c>
      <c r="J65" s="55" t="s">
        <v>57</v>
      </c>
      <c r="K65" s="65">
        <v>4</v>
      </c>
      <c r="L65" s="65">
        <v>4</v>
      </c>
    </row>
    <row r="66" spans="1:12" s="11" customFormat="1">
      <c r="A66" s="98"/>
      <c r="B66" s="98"/>
      <c r="C66" s="23" t="s">
        <v>19</v>
      </c>
      <c r="D66" s="9"/>
      <c r="E66" s="43">
        <v>3.51</v>
      </c>
      <c r="F66" s="43">
        <v>4.0999999999999996</v>
      </c>
      <c r="G66" s="18">
        <v>4</v>
      </c>
      <c r="H66" s="18">
        <v>4.0999999999999996</v>
      </c>
      <c r="I66" s="65">
        <v>3.75</v>
      </c>
      <c r="J66" s="55">
        <v>4.2</v>
      </c>
      <c r="K66" s="65">
        <v>4.3</v>
      </c>
      <c r="L66" s="65">
        <v>4.3</v>
      </c>
    </row>
    <row r="67" spans="1:12" s="11" customFormat="1">
      <c r="A67" s="98"/>
      <c r="B67" s="98"/>
      <c r="C67" s="21" t="s">
        <v>20</v>
      </c>
      <c r="D67" s="9"/>
      <c r="E67" s="43">
        <v>3.51</v>
      </c>
      <c r="F67" s="43">
        <v>4.8</v>
      </c>
      <c r="G67" s="18">
        <v>4.5</v>
      </c>
      <c r="H67" s="18">
        <v>4.3099999999999996</v>
      </c>
      <c r="I67" s="65">
        <v>3.75</v>
      </c>
      <c r="J67" s="55" t="s">
        <v>57</v>
      </c>
      <c r="K67" s="65">
        <v>4</v>
      </c>
      <c r="L67" s="65">
        <v>4</v>
      </c>
    </row>
    <row r="68" spans="1:12" s="11" customFormat="1">
      <c r="A68" s="98"/>
      <c r="B68" s="98"/>
      <c r="C68" s="21" t="s">
        <v>21</v>
      </c>
      <c r="D68" s="9"/>
      <c r="E68" s="43">
        <v>3.51</v>
      </c>
      <c r="F68" s="55">
        <v>4.25</v>
      </c>
      <c r="G68" s="18">
        <v>3.75</v>
      </c>
      <c r="H68" s="15">
        <v>4.0999999999999996</v>
      </c>
      <c r="I68" s="65">
        <v>3.75</v>
      </c>
      <c r="J68" s="55" t="s">
        <v>57</v>
      </c>
      <c r="K68" s="65">
        <v>4</v>
      </c>
      <c r="L68" s="65">
        <v>4</v>
      </c>
    </row>
    <row r="69" spans="1:12" s="11" customFormat="1">
      <c r="A69" s="98"/>
      <c r="B69" s="98"/>
      <c r="C69" s="21" t="s">
        <v>11</v>
      </c>
      <c r="D69" s="9"/>
      <c r="E69" s="55">
        <v>4</v>
      </c>
      <c r="F69" s="55">
        <v>4.4000000000000004</v>
      </c>
      <c r="G69" s="18">
        <v>4</v>
      </c>
      <c r="H69" s="18">
        <v>4.3899999999999997</v>
      </c>
      <c r="I69" s="65">
        <v>4</v>
      </c>
      <c r="J69" s="55">
        <v>4.4400000000000004</v>
      </c>
      <c r="K69" s="65">
        <v>4.4000000000000004</v>
      </c>
      <c r="L69" s="65">
        <v>4.45</v>
      </c>
    </row>
    <row r="70" spans="1:12" s="11" customFormat="1">
      <c r="A70" s="98"/>
      <c r="B70" s="98"/>
      <c r="C70" s="21" t="s">
        <v>12</v>
      </c>
      <c r="D70" s="9"/>
      <c r="E70" s="55">
        <v>3.51</v>
      </c>
      <c r="F70" s="55">
        <v>4.4400000000000004</v>
      </c>
      <c r="G70" s="18">
        <v>4</v>
      </c>
      <c r="H70" s="18">
        <v>4.46</v>
      </c>
      <c r="I70" s="65">
        <v>3.75</v>
      </c>
      <c r="J70" s="55">
        <v>4.46</v>
      </c>
      <c r="K70" s="65">
        <v>4.5</v>
      </c>
      <c r="L70" s="65">
        <v>4.5</v>
      </c>
    </row>
    <row r="71" spans="1:12" s="11" customFormat="1">
      <c r="A71" s="98"/>
      <c r="B71" s="98"/>
      <c r="C71" s="21" t="s">
        <v>13</v>
      </c>
      <c r="D71" s="9"/>
      <c r="E71" s="55">
        <v>3.51</v>
      </c>
      <c r="F71" s="55">
        <v>5</v>
      </c>
      <c r="G71" s="18">
        <v>4.5</v>
      </c>
      <c r="H71" s="18">
        <v>4.3899999999999997</v>
      </c>
      <c r="I71" s="65">
        <v>4</v>
      </c>
      <c r="J71" s="55">
        <v>4.3899999999999997</v>
      </c>
      <c r="K71" s="65">
        <v>4.3</v>
      </c>
      <c r="L71" s="65">
        <v>4.5</v>
      </c>
    </row>
    <row r="72" spans="1:12" s="11" customFormat="1">
      <c r="A72" s="98"/>
      <c r="B72" s="98"/>
      <c r="C72" s="25" t="s">
        <v>22</v>
      </c>
      <c r="D72" s="26"/>
      <c r="E72" s="56">
        <v>3.8</v>
      </c>
      <c r="F72" s="56">
        <v>4</v>
      </c>
      <c r="G72" s="24">
        <v>4</v>
      </c>
      <c r="H72" s="24">
        <v>4.3499999999999996</v>
      </c>
      <c r="I72" s="64">
        <v>4</v>
      </c>
      <c r="J72" s="63" t="s">
        <v>57</v>
      </c>
      <c r="K72" s="64">
        <v>4</v>
      </c>
      <c r="L72" s="64">
        <v>4.2</v>
      </c>
    </row>
    <row r="73" spans="1:12" s="11" customFormat="1" ht="48.75" customHeight="1">
      <c r="A73" s="98"/>
      <c r="B73" s="98"/>
      <c r="C73" s="8" t="s">
        <v>54</v>
      </c>
      <c r="D73" s="9" t="s">
        <v>7</v>
      </c>
      <c r="E73" s="9">
        <v>3</v>
      </c>
      <c r="F73" s="9">
        <v>2.98</v>
      </c>
      <c r="G73" s="12">
        <v>3</v>
      </c>
      <c r="H73" s="86">
        <v>3.1139509509125274</v>
      </c>
      <c r="I73" s="12">
        <v>3.3</v>
      </c>
      <c r="J73" s="82">
        <f>SUM(J74,J75,J76,J77,J82,J83,J84,J85)/8</f>
        <v>3.4312499999999999</v>
      </c>
      <c r="K73" s="12">
        <v>3.3</v>
      </c>
      <c r="L73" s="12">
        <v>3.51</v>
      </c>
    </row>
    <row r="74" spans="1:12" s="11" customFormat="1" ht="29.25" customHeight="1">
      <c r="A74" s="98"/>
      <c r="B74" s="98"/>
      <c r="C74" s="21" t="s">
        <v>15</v>
      </c>
      <c r="D74" s="9"/>
      <c r="E74" s="43">
        <v>4</v>
      </c>
      <c r="F74" s="43">
        <v>4.1399999999999997</v>
      </c>
      <c r="G74" s="18">
        <v>4</v>
      </c>
      <c r="H74" s="83">
        <v>4.1801075268817209</v>
      </c>
      <c r="I74" s="65">
        <v>4</v>
      </c>
      <c r="J74" s="55">
        <v>4.24</v>
      </c>
      <c r="K74" s="65">
        <v>4.3</v>
      </c>
      <c r="L74" s="65">
        <v>4.3</v>
      </c>
    </row>
    <row r="75" spans="1:12" s="11" customFormat="1">
      <c r="A75" s="98"/>
      <c r="B75" s="98"/>
      <c r="C75" s="21" t="s">
        <v>16</v>
      </c>
      <c r="D75" s="9"/>
      <c r="E75" s="43">
        <v>3.58</v>
      </c>
      <c r="F75" s="43">
        <v>3.72</v>
      </c>
      <c r="G75" s="18">
        <v>3.75</v>
      </c>
      <c r="H75" s="84">
        <v>3.28</v>
      </c>
      <c r="I75" s="65">
        <v>4</v>
      </c>
      <c r="J75" s="55">
        <v>3.76</v>
      </c>
      <c r="K75" s="65">
        <v>4</v>
      </c>
      <c r="L75" s="65">
        <v>4.2</v>
      </c>
    </row>
    <row r="76" spans="1:12" s="11" customFormat="1">
      <c r="A76" s="98"/>
      <c r="B76" s="98"/>
      <c r="C76" s="23" t="s">
        <v>10</v>
      </c>
      <c r="D76" s="9"/>
      <c r="E76" s="43">
        <v>5</v>
      </c>
      <c r="F76" s="43">
        <v>3.82</v>
      </c>
      <c r="G76" s="18">
        <v>4.5</v>
      </c>
      <c r="H76" s="84">
        <v>3.9502164502164505</v>
      </c>
      <c r="I76" s="65">
        <v>5</v>
      </c>
      <c r="J76" s="55">
        <v>4.0199999999999996</v>
      </c>
      <c r="K76" s="65">
        <v>4.5</v>
      </c>
      <c r="L76" s="65">
        <v>4.5</v>
      </c>
    </row>
    <row r="77" spans="1:12" s="11" customFormat="1">
      <c r="A77" s="98"/>
      <c r="B77" s="98"/>
      <c r="C77" s="21" t="s">
        <v>17</v>
      </c>
      <c r="D77" s="9"/>
      <c r="E77" s="43">
        <v>3.04</v>
      </c>
      <c r="F77" s="43">
        <v>2.91</v>
      </c>
      <c r="G77" s="18">
        <v>3</v>
      </c>
      <c r="H77" s="84">
        <v>3.6</v>
      </c>
      <c r="I77" s="65">
        <v>3.3</v>
      </c>
      <c r="J77" s="55">
        <v>2.86</v>
      </c>
      <c r="K77" s="65">
        <v>3.3</v>
      </c>
      <c r="L77" s="65">
        <v>4</v>
      </c>
    </row>
    <row r="78" spans="1:12" s="11" customFormat="1">
      <c r="A78" s="98"/>
      <c r="B78" s="98"/>
      <c r="C78" s="21" t="s">
        <v>18</v>
      </c>
      <c r="D78" s="9"/>
      <c r="E78" s="43">
        <v>3.51</v>
      </c>
      <c r="F78" s="43">
        <v>2.4</v>
      </c>
      <c r="G78" s="18">
        <v>3</v>
      </c>
      <c r="H78" s="84">
        <v>2.4081364829396326</v>
      </c>
      <c r="I78" s="65">
        <v>3.51</v>
      </c>
      <c r="J78" s="55" t="s">
        <v>57</v>
      </c>
      <c r="K78" s="65">
        <v>3.51</v>
      </c>
      <c r="L78" s="65">
        <v>4.2</v>
      </c>
    </row>
    <row r="79" spans="1:12" s="11" customFormat="1">
      <c r="A79" s="98"/>
      <c r="B79" s="98"/>
      <c r="C79" s="23" t="s">
        <v>19</v>
      </c>
      <c r="D79" s="9"/>
      <c r="E79" s="43">
        <v>3</v>
      </c>
      <c r="F79" s="43">
        <v>2.0499999999999998</v>
      </c>
      <c r="G79" s="18">
        <v>3</v>
      </c>
      <c r="H79" s="84">
        <v>3</v>
      </c>
      <c r="I79" s="65">
        <v>3.3</v>
      </c>
      <c r="J79" s="55" t="s">
        <v>57</v>
      </c>
      <c r="K79" s="65">
        <v>3.3</v>
      </c>
      <c r="L79" s="65">
        <v>4</v>
      </c>
    </row>
    <row r="80" spans="1:12" s="11" customFormat="1">
      <c r="A80" s="98"/>
      <c r="B80" s="98"/>
      <c r="C80" s="21" t="s">
        <v>20</v>
      </c>
      <c r="D80" s="9"/>
      <c r="E80" s="43">
        <v>3</v>
      </c>
      <c r="F80" s="43">
        <v>1.63</v>
      </c>
      <c r="G80" s="18">
        <v>3</v>
      </c>
      <c r="H80" s="84">
        <v>2.12</v>
      </c>
      <c r="I80" s="65">
        <v>3.3</v>
      </c>
      <c r="J80" s="55" t="s">
        <v>57</v>
      </c>
      <c r="K80" s="65">
        <v>3.3</v>
      </c>
      <c r="L80" s="65">
        <v>4</v>
      </c>
    </row>
    <row r="81" spans="1:12" s="11" customFormat="1">
      <c r="A81" s="98"/>
      <c r="B81" s="98"/>
      <c r="C81" s="23" t="s">
        <v>21</v>
      </c>
      <c r="D81" s="9"/>
      <c r="E81" s="43">
        <v>3</v>
      </c>
      <c r="F81" s="43">
        <v>2.11</v>
      </c>
      <c r="G81" s="18">
        <v>3</v>
      </c>
      <c r="H81" s="85">
        <v>2.2400000000000002</v>
      </c>
      <c r="I81" s="65">
        <v>3.3</v>
      </c>
      <c r="J81" s="55" t="s">
        <v>57</v>
      </c>
      <c r="K81" s="65">
        <v>3.3</v>
      </c>
      <c r="L81" s="65">
        <v>4</v>
      </c>
    </row>
    <row r="82" spans="1:12" s="11" customFormat="1">
      <c r="A82" s="98"/>
      <c r="B82" s="98"/>
      <c r="C82" s="21" t="s">
        <v>11</v>
      </c>
      <c r="D82" s="9"/>
      <c r="E82" s="43">
        <v>3.5</v>
      </c>
      <c r="F82" s="43">
        <v>3.49</v>
      </c>
      <c r="G82" s="18">
        <v>3.5</v>
      </c>
      <c r="H82" s="84">
        <v>4.18</v>
      </c>
      <c r="I82" s="65">
        <v>3.8</v>
      </c>
      <c r="J82" s="55">
        <v>5</v>
      </c>
      <c r="K82" s="65">
        <v>4</v>
      </c>
      <c r="L82" s="65">
        <v>4.2</v>
      </c>
    </row>
    <row r="83" spans="1:12" s="11" customFormat="1" ht="31.5" customHeight="1">
      <c r="A83" s="98"/>
      <c r="B83" s="98"/>
      <c r="C83" s="21" t="s">
        <v>12</v>
      </c>
      <c r="D83" s="9"/>
      <c r="E83" s="43">
        <v>3</v>
      </c>
      <c r="F83" s="43">
        <v>2.72</v>
      </c>
      <c r="G83" s="18">
        <v>3</v>
      </c>
      <c r="H83" s="84">
        <v>2.6750000000000003</v>
      </c>
      <c r="I83" s="65">
        <v>3.3</v>
      </c>
      <c r="J83" s="55">
        <v>2.85</v>
      </c>
      <c r="K83" s="65">
        <v>3</v>
      </c>
      <c r="L83" s="65">
        <v>4</v>
      </c>
    </row>
    <row r="84" spans="1:12" s="11" customFormat="1">
      <c r="A84" s="98"/>
      <c r="B84" s="98"/>
      <c r="C84" s="21" t="s">
        <v>13</v>
      </c>
      <c r="D84" s="9"/>
      <c r="E84" s="43">
        <v>3</v>
      </c>
      <c r="F84" s="43">
        <v>1.96</v>
      </c>
      <c r="G84" s="18">
        <v>3</v>
      </c>
      <c r="H84" s="84">
        <v>3</v>
      </c>
      <c r="I84" s="65">
        <v>3.3</v>
      </c>
      <c r="J84" s="55">
        <v>2.5</v>
      </c>
      <c r="K84" s="65">
        <v>3.3</v>
      </c>
      <c r="L84" s="65">
        <v>4</v>
      </c>
    </row>
    <row r="85" spans="1:12" s="11" customFormat="1" ht="36" customHeight="1">
      <c r="A85" s="99"/>
      <c r="B85" s="99"/>
      <c r="C85" s="25" t="s">
        <v>22</v>
      </c>
      <c r="D85" s="20"/>
      <c r="E85" s="56">
        <v>3</v>
      </c>
      <c r="F85" s="56">
        <v>1.85</v>
      </c>
      <c r="G85" s="24">
        <v>3.2</v>
      </c>
      <c r="H85" s="24">
        <v>1.86</v>
      </c>
      <c r="I85" s="64">
        <v>3.3</v>
      </c>
      <c r="J85" s="63">
        <v>2.2200000000000002</v>
      </c>
      <c r="K85" s="64">
        <v>3.3</v>
      </c>
      <c r="L85" s="64">
        <v>4</v>
      </c>
    </row>
    <row r="86" spans="1:12" s="11" customFormat="1" ht="48.75" customHeight="1">
      <c r="A86" s="98" t="s">
        <v>28</v>
      </c>
      <c r="B86" s="98" t="s">
        <v>29</v>
      </c>
      <c r="C86" s="8" t="s">
        <v>30</v>
      </c>
      <c r="D86" s="9" t="s">
        <v>7</v>
      </c>
      <c r="E86" s="9">
        <v>3</v>
      </c>
      <c r="F86" s="9">
        <v>3.18</v>
      </c>
      <c r="G86" s="12">
        <v>3</v>
      </c>
      <c r="H86" s="12">
        <v>3.4658133083928218</v>
      </c>
      <c r="I86" s="12">
        <v>3.3</v>
      </c>
      <c r="J86" s="82">
        <f>SUM(J87,J88,J89,J90,J92,J95,J96,J97)/8</f>
        <v>4.3625000000000007</v>
      </c>
      <c r="K86" s="12">
        <v>3.51</v>
      </c>
      <c r="L86" s="12">
        <v>4</v>
      </c>
    </row>
    <row r="87" spans="1:12" s="11" customFormat="1">
      <c r="A87" s="98"/>
      <c r="B87" s="98"/>
      <c r="C87" s="21" t="s">
        <v>15</v>
      </c>
      <c r="D87" s="9"/>
      <c r="E87" s="43">
        <v>4</v>
      </c>
      <c r="F87" s="43">
        <v>3.66</v>
      </c>
      <c r="G87" s="18">
        <v>4</v>
      </c>
      <c r="H87" s="18">
        <v>4.2338709677419351</v>
      </c>
      <c r="I87" s="65">
        <v>4</v>
      </c>
      <c r="J87" s="55">
        <v>4.54</v>
      </c>
      <c r="K87" s="65">
        <v>4.5</v>
      </c>
      <c r="L87" s="65">
        <v>4.5</v>
      </c>
    </row>
    <row r="88" spans="1:12" s="11" customFormat="1">
      <c r="A88" s="98"/>
      <c r="B88" s="98"/>
      <c r="C88" s="21" t="s">
        <v>16</v>
      </c>
      <c r="D88" s="9"/>
      <c r="E88" s="43">
        <v>5</v>
      </c>
      <c r="F88" s="43">
        <v>5</v>
      </c>
      <c r="G88" s="18">
        <v>5</v>
      </c>
      <c r="H88" s="18">
        <v>5</v>
      </c>
      <c r="I88" s="65">
        <v>5</v>
      </c>
      <c r="J88" s="55">
        <v>3.49</v>
      </c>
      <c r="K88" s="65">
        <v>5</v>
      </c>
      <c r="L88" s="65">
        <v>5</v>
      </c>
    </row>
    <row r="89" spans="1:12" s="11" customFormat="1">
      <c r="A89" s="98"/>
      <c r="B89" s="98"/>
      <c r="C89" s="21" t="s">
        <v>10</v>
      </c>
      <c r="D89" s="9"/>
      <c r="E89" s="43">
        <v>5</v>
      </c>
      <c r="F89" s="43">
        <v>5</v>
      </c>
      <c r="G89" s="18">
        <v>5</v>
      </c>
      <c r="H89" s="18">
        <v>5</v>
      </c>
      <c r="I89" s="65">
        <v>5</v>
      </c>
      <c r="J89" s="55">
        <v>5</v>
      </c>
      <c r="K89" s="65">
        <v>5</v>
      </c>
      <c r="L89" s="65">
        <v>5</v>
      </c>
    </row>
    <row r="90" spans="1:12" s="11" customFormat="1">
      <c r="A90" s="98"/>
      <c r="B90" s="98"/>
      <c r="C90" s="21" t="s">
        <v>17</v>
      </c>
      <c r="D90" s="9"/>
      <c r="E90" s="43">
        <v>3</v>
      </c>
      <c r="F90" s="43">
        <v>3.38</v>
      </c>
      <c r="G90" s="18">
        <v>3.25</v>
      </c>
      <c r="H90" s="18">
        <v>1.4285714285714286</v>
      </c>
      <c r="I90" s="65">
        <v>3.51</v>
      </c>
      <c r="J90" s="55">
        <v>4.17</v>
      </c>
      <c r="K90" s="65">
        <v>3.75</v>
      </c>
      <c r="L90" s="65">
        <v>4</v>
      </c>
    </row>
    <row r="91" spans="1:12" s="11" customFormat="1">
      <c r="A91" s="98"/>
      <c r="B91" s="98"/>
      <c r="C91" s="21" t="s">
        <v>20</v>
      </c>
      <c r="D91" s="9"/>
      <c r="E91" s="43">
        <v>3</v>
      </c>
      <c r="F91" s="43">
        <v>2.4</v>
      </c>
      <c r="G91" s="18">
        <v>3.51</v>
      </c>
      <c r="H91" s="18">
        <v>0.96153846153846145</v>
      </c>
      <c r="I91" s="65">
        <v>3.3</v>
      </c>
      <c r="J91" s="55" t="s">
        <v>57</v>
      </c>
      <c r="K91" s="65">
        <v>3.51</v>
      </c>
      <c r="L91" s="65">
        <v>4</v>
      </c>
    </row>
    <row r="92" spans="1:12" s="11" customFormat="1" ht="26.25" customHeight="1">
      <c r="A92" s="98"/>
      <c r="B92" s="98"/>
      <c r="C92" s="21" t="s">
        <v>18</v>
      </c>
      <c r="D92" s="9"/>
      <c r="E92" s="43">
        <v>3</v>
      </c>
      <c r="F92" s="43">
        <v>2</v>
      </c>
      <c r="G92" s="18">
        <v>3</v>
      </c>
      <c r="H92" s="18">
        <v>1.3779527559055118</v>
      </c>
      <c r="I92" s="65">
        <v>3.3</v>
      </c>
      <c r="J92" s="55">
        <v>5</v>
      </c>
      <c r="K92" s="65">
        <v>3.51</v>
      </c>
      <c r="L92" s="65">
        <v>4</v>
      </c>
    </row>
    <row r="93" spans="1:12" s="11" customFormat="1" ht="26.25" customHeight="1">
      <c r="A93" s="98"/>
      <c r="B93" s="98"/>
      <c r="C93" s="21" t="s">
        <v>19</v>
      </c>
      <c r="D93" s="9"/>
      <c r="E93" s="43">
        <v>3</v>
      </c>
      <c r="F93" s="43">
        <v>4.96</v>
      </c>
      <c r="G93" s="18">
        <v>3</v>
      </c>
      <c r="H93" s="18">
        <v>4.3478260869565215</v>
      </c>
      <c r="I93" s="65">
        <v>3.3</v>
      </c>
      <c r="J93" s="55" t="s">
        <v>57</v>
      </c>
      <c r="K93" s="65">
        <v>3.51</v>
      </c>
      <c r="L93" s="65">
        <v>4</v>
      </c>
    </row>
    <row r="94" spans="1:12" s="11" customFormat="1" ht="26.25" customHeight="1">
      <c r="A94" s="98"/>
      <c r="B94" s="98"/>
      <c r="C94" s="21" t="s">
        <v>21</v>
      </c>
      <c r="D94" s="9"/>
      <c r="E94" s="43">
        <v>3</v>
      </c>
      <c r="F94" s="43">
        <v>1.34</v>
      </c>
      <c r="G94" s="18">
        <v>3</v>
      </c>
      <c r="H94" s="15">
        <v>2.92</v>
      </c>
      <c r="I94" s="65">
        <v>3.3</v>
      </c>
      <c r="J94" s="55" t="s">
        <v>57</v>
      </c>
      <c r="K94" s="65">
        <v>3.51</v>
      </c>
      <c r="L94" s="65">
        <v>4</v>
      </c>
    </row>
    <row r="95" spans="1:12" s="11" customFormat="1" ht="26.25" customHeight="1">
      <c r="A95" s="98"/>
      <c r="B95" s="98"/>
      <c r="C95" s="23" t="s">
        <v>11</v>
      </c>
      <c r="D95" s="9"/>
      <c r="E95" s="43">
        <v>5</v>
      </c>
      <c r="F95" s="43">
        <v>5</v>
      </c>
      <c r="G95" s="18">
        <v>5</v>
      </c>
      <c r="H95" s="18">
        <v>5</v>
      </c>
      <c r="I95" s="65">
        <v>5</v>
      </c>
      <c r="J95" s="55">
        <v>5</v>
      </c>
      <c r="K95" s="65">
        <v>5</v>
      </c>
      <c r="L95" s="65">
        <v>5</v>
      </c>
    </row>
    <row r="96" spans="1:12" s="11" customFormat="1" ht="26.25" customHeight="1">
      <c r="A96" s="98"/>
      <c r="B96" s="98"/>
      <c r="C96" s="21" t="s">
        <v>12</v>
      </c>
      <c r="D96" s="9"/>
      <c r="E96" s="43">
        <v>3</v>
      </c>
      <c r="F96" s="43">
        <v>5</v>
      </c>
      <c r="G96" s="18">
        <v>4</v>
      </c>
      <c r="H96" s="18">
        <v>5</v>
      </c>
      <c r="I96" s="65">
        <v>3.3</v>
      </c>
      <c r="J96" s="55">
        <v>5</v>
      </c>
      <c r="K96" s="65">
        <v>4</v>
      </c>
      <c r="L96" s="65">
        <v>4.5</v>
      </c>
    </row>
    <row r="97" spans="1:12" s="11" customFormat="1" ht="26.25" customHeight="1">
      <c r="A97" s="98"/>
      <c r="B97" s="98"/>
      <c r="C97" s="21" t="s">
        <v>13</v>
      </c>
      <c r="D97" s="9"/>
      <c r="E97" s="43">
        <v>3</v>
      </c>
      <c r="F97" s="43">
        <v>0.37</v>
      </c>
      <c r="G97" s="18">
        <v>3</v>
      </c>
      <c r="H97" s="18">
        <v>1.32</v>
      </c>
      <c r="I97" s="65">
        <v>3.3</v>
      </c>
      <c r="J97" s="55">
        <v>2.7</v>
      </c>
      <c r="K97" s="65">
        <v>3.51</v>
      </c>
      <c r="L97" s="65">
        <v>4</v>
      </c>
    </row>
    <row r="98" spans="1:12" s="11" customFormat="1" ht="26.25" customHeight="1">
      <c r="A98" s="98"/>
      <c r="B98" s="98"/>
      <c r="C98" s="25" t="s">
        <v>22</v>
      </c>
      <c r="D98" s="26"/>
      <c r="E98" s="56">
        <v>3</v>
      </c>
      <c r="F98" s="56">
        <v>0</v>
      </c>
      <c r="G98" s="24">
        <v>3</v>
      </c>
      <c r="H98" s="24">
        <v>5</v>
      </c>
      <c r="I98" s="64">
        <v>3.3</v>
      </c>
      <c r="J98" s="63" t="s">
        <v>57</v>
      </c>
      <c r="K98" s="64">
        <v>3.51</v>
      </c>
      <c r="L98" s="64">
        <v>4</v>
      </c>
    </row>
    <row r="99" spans="1:12" s="11" customFormat="1" ht="50.25" customHeight="1">
      <c r="A99" s="100"/>
      <c r="B99" s="100"/>
      <c r="C99" s="8" t="s">
        <v>31</v>
      </c>
      <c r="D99" s="9" t="s">
        <v>7</v>
      </c>
      <c r="E99" s="9">
        <v>3.51</v>
      </c>
      <c r="F99" s="9">
        <v>2.92</v>
      </c>
      <c r="G99" s="12">
        <v>3.51</v>
      </c>
      <c r="H99" s="12">
        <v>2.3549812412203042</v>
      </c>
      <c r="I99" s="12">
        <v>3.51</v>
      </c>
      <c r="J99" s="82">
        <f>SUM(J100,J101,J102,J103,J105,J107,J109,J110)/8</f>
        <v>3.3162500000000001</v>
      </c>
      <c r="K99" s="12">
        <v>3.51</v>
      </c>
      <c r="L99" s="12">
        <v>4</v>
      </c>
    </row>
    <row r="100" spans="1:12" s="11" customFormat="1">
      <c r="A100" s="100"/>
      <c r="B100" s="100"/>
      <c r="C100" s="21" t="s">
        <v>15</v>
      </c>
      <c r="D100" s="9"/>
      <c r="E100" s="43">
        <v>3.51</v>
      </c>
      <c r="F100" s="43">
        <v>3.66</v>
      </c>
      <c r="G100" s="18">
        <v>3.51</v>
      </c>
      <c r="H100" s="18">
        <v>2.42</v>
      </c>
      <c r="I100" s="65">
        <v>3.51</v>
      </c>
      <c r="J100" s="55">
        <v>2.88</v>
      </c>
      <c r="K100" s="65">
        <v>3.51</v>
      </c>
      <c r="L100" s="65">
        <v>3.75</v>
      </c>
    </row>
    <row r="101" spans="1:12" s="11" customFormat="1">
      <c r="A101" s="100"/>
      <c r="B101" s="100"/>
      <c r="C101" s="23" t="s">
        <v>16</v>
      </c>
      <c r="D101" s="9"/>
      <c r="E101" s="43">
        <v>3.51</v>
      </c>
      <c r="F101" s="43">
        <v>5</v>
      </c>
      <c r="G101" s="18">
        <v>3.51</v>
      </c>
      <c r="H101" s="18">
        <v>1.2</v>
      </c>
      <c r="I101" s="65">
        <v>4</v>
      </c>
      <c r="J101" s="55">
        <v>0.59</v>
      </c>
      <c r="K101" s="65">
        <v>4</v>
      </c>
      <c r="L101" s="65">
        <v>4</v>
      </c>
    </row>
    <row r="102" spans="1:12" s="11" customFormat="1">
      <c r="A102" s="100"/>
      <c r="B102" s="100"/>
      <c r="C102" s="21" t="s">
        <v>10</v>
      </c>
      <c r="D102" s="9"/>
      <c r="E102" s="43">
        <v>3.51</v>
      </c>
      <c r="F102" s="43">
        <v>5</v>
      </c>
      <c r="G102" s="18">
        <v>3.51</v>
      </c>
      <c r="H102" s="18">
        <v>5</v>
      </c>
      <c r="I102" s="65">
        <v>3.51</v>
      </c>
      <c r="J102" s="55">
        <v>5</v>
      </c>
      <c r="K102" s="65">
        <v>4</v>
      </c>
      <c r="L102" s="65">
        <v>4</v>
      </c>
    </row>
    <row r="103" spans="1:12" s="11" customFormat="1">
      <c r="A103" s="100"/>
      <c r="B103" s="100"/>
      <c r="C103" s="21" t="s">
        <v>17</v>
      </c>
      <c r="D103" s="9"/>
      <c r="E103" s="43">
        <v>3.51</v>
      </c>
      <c r="F103" s="43">
        <v>5</v>
      </c>
      <c r="G103" s="18">
        <v>3.51</v>
      </c>
      <c r="H103" s="18">
        <v>5</v>
      </c>
      <c r="I103" s="65">
        <v>3.51</v>
      </c>
      <c r="J103" s="55">
        <v>5</v>
      </c>
      <c r="K103" s="65">
        <v>4.5</v>
      </c>
      <c r="L103" s="65">
        <v>5</v>
      </c>
    </row>
    <row r="104" spans="1:12" s="11" customFormat="1">
      <c r="A104" s="100"/>
      <c r="B104" s="100"/>
      <c r="C104" s="21" t="s">
        <v>18</v>
      </c>
      <c r="D104" s="9"/>
      <c r="E104" s="43">
        <v>3.51</v>
      </c>
      <c r="F104" s="43">
        <v>4.6399999999999997</v>
      </c>
      <c r="G104" s="18">
        <v>3.51</v>
      </c>
      <c r="H104" s="18">
        <v>3.31</v>
      </c>
      <c r="I104" s="65">
        <v>3.51</v>
      </c>
      <c r="J104" s="55" t="s">
        <v>57</v>
      </c>
      <c r="K104" s="65">
        <v>3.51</v>
      </c>
      <c r="L104" s="65">
        <v>4</v>
      </c>
    </row>
    <row r="105" spans="1:12" s="11" customFormat="1">
      <c r="A105" s="100"/>
      <c r="B105" s="100"/>
      <c r="C105" s="21" t="s">
        <v>19</v>
      </c>
      <c r="D105" s="9"/>
      <c r="E105" s="43">
        <v>3.51</v>
      </c>
      <c r="F105" s="43">
        <v>2.78</v>
      </c>
      <c r="G105" s="18">
        <v>3.51</v>
      </c>
      <c r="H105" s="18">
        <v>3.6231884057971016</v>
      </c>
      <c r="I105" s="65">
        <v>3.51</v>
      </c>
      <c r="J105" s="55">
        <v>0.72</v>
      </c>
      <c r="K105" s="65">
        <v>3.51</v>
      </c>
      <c r="L105" s="65">
        <v>4</v>
      </c>
    </row>
    <row r="106" spans="1:12" s="11" customFormat="1">
      <c r="A106" s="100"/>
      <c r="B106" s="100"/>
      <c r="C106" s="21" t="s">
        <v>20</v>
      </c>
      <c r="D106" s="9"/>
      <c r="E106" s="43">
        <v>3.51</v>
      </c>
      <c r="F106" s="43">
        <v>0</v>
      </c>
      <c r="G106" s="18">
        <v>3.51</v>
      </c>
      <c r="H106" s="18">
        <v>2.8846153846153846</v>
      </c>
      <c r="I106" s="65">
        <v>3.51</v>
      </c>
      <c r="J106" s="55" t="s">
        <v>57</v>
      </c>
      <c r="K106" s="65">
        <v>3.51</v>
      </c>
      <c r="L106" s="65">
        <v>4</v>
      </c>
    </row>
    <row r="107" spans="1:12" s="11" customFormat="1">
      <c r="A107" s="100"/>
      <c r="B107" s="100"/>
      <c r="C107" s="21" t="s">
        <v>21</v>
      </c>
      <c r="D107" s="9"/>
      <c r="E107" s="55">
        <v>3.51</v>
      </c>
      <c r="F107" s="43">
        <v>2.68</v>
      </c>
      <c r="G107" s="18">
        <v>3.51</v>
      </c>
      <c r="H107" s="15">
        <v>0.25</v>
      </c>
      <c r="I107" s="65">
        <v>3.51</v>
      </c>
      <c r="J107" s="55">
        <v>2.34</v>
      </c>
      <c r="K107" s="65">
        <v>3.51</v>
      </c>
      <c r="L107" s="65">
        <v>4</v>
      </c>
    </row>
    <row r="108" spans="1:12" s="11" customFormat="1">
      <c r="A108" s="100"/>
      <c r="B108" s="100"/>
      <c r="C108" s="21" t="s">
        <v>11</v>
      </c>
      <c r="D108" s="9"/>
      <c r="E108" s="43">
        <v>3.51</v>
      </c>
      <c r="F108" s="43">
        <v>5</v>
      </c>
      <c r="G108" s="18">
        <v>4</v>
      </c>
      <c r="H108" s="18">
        <v>0</v>
      </c>
      <c r="I108" s="65">
        <v>4</v>
      </c>
      <c r="J108" s="55" t="s">
        <v>57</v>
      </c>
      <c r="K108" s="65">
        <v>4</v>
      </c>
      <c r="L108" s="65">
        <v>4</v>
      </c>
    </row>
    <row r="109" spans="1:12" s="11" customFormat="1" ht="26.25" customHeight="1">
      <c r="A109" s="100"/>
      <c r="B109" s="100"/>
      <c r="C109" s="21" t="s">
        <v>12</v>
      </c>
      <c r="D109" s="9"/>
      <c r="E109" s="43">
        <v>3.51</v>
      </c>
      <c r="F109" s="43">
        <v>1.3</v>
      </c>
      <c r="G109" s="18">
        <v>3.51</v>
      </c>
      <c r="H109" s="18">
        <v>0.98039215686274495</v>
      </c>
      <c r="I109" s="65">
        <v>4</v>
      </c>
      <c r="J109" s="55">
        <v>5</v>
      </c>
      <c r="K109" s="65">
        <v>4.5</v>
      </c>
      <c r="L109" s="65">
        <v>4.5</v>
      </c>
    </row>
    <row r="110" spans="1:12" s="11" customFormat="1">
      <c r="A110" s="100"/>
      <c r="B110" s="100"/>
      <c r="C110" s="21" t="s">
        <v>13</v>
      </c>
      <c r="D110" s="9"/>
      <c r="E110" s="43">
        <v>4</v>
      </c>
      <c r="F110" s="43">
        <v>0</v>
      </c>
      <c r="G110" s="18">
        <v>3.51</v>
      </c>
      <c r="H110" s="18">
        <v>2.6315789473684212</v>
      </c>
      <c r="I110" s="65">
        <v>4</v>
      </c>
      <c r="J110" s="55">
        <v>5</v>
      </c>
      <c r="K110" s="65">
        <v>4</v>
      </c>
      <c r="L110" s="65">
        <v>5</v>
      </c>
    </row>
    <row r="111" spans="1:12" s="11" customFormat="1">
      <c r="A111" s="100"/>
      <c r="B111" s="100"/>
      <c r="C111" s="25" t="s">
        <v>22</v>
      </c>
      <c r="D111" s="26"/>
      <c r="E111" s="56">
        <v>3.51</v>
      </c>
      <c r="F111" s="56">
        <v>0</v>
      </c>
      <c r="G111" s="24">
        <v>3.51</v>
      </c>
      <c r="H111" s="24">
        <v>0.96</v>
      </c>
      <c r="I111" s="64">
        <v>4</v>
      </c>
      <c r="J111" s="63" t="s">
        <v>57</v>
      </c>
      <c r="K111" s="64">
        <v>4</v>
      </c>
      <c r="L111" s="64">
        <v>4</v>
      </c>
    </row>
    <row r="112" spans="1:12" s="11" customFormat="1" ht="49.5" customHeight="1">
      <c r="A112" s="100"/>
      <c r="B112" s="100"/>
      <c r="C112" s="8" t="s">
        <v>32</v>
      </c>
      <c r="D112" s="9" t="s">
        <v>7</v>
      </c>
      <c r="E112" s="22">
        <v>3</v>
      </c>
      <c r="F112" s="9">
        <v>1.45</v>
      </c>
      <c r="G112" s="12">
        <v>3</v>
      </c>
      <c r="H112" s="12">
        <v>2.4048443257061511</v>
      </c>
      <c r="I112" s="12">
        <v>3</v>
      </c>
      <c r="J112" s="82">
        <f>SUM(J113,J114,J115,J116,J118,J120,J122,J123)/8</f>
        <v>1.61625</v>
      </c>
      <c r="K112" s="12">
        <v>3</v>
      </c>
      <c r="L112" s="12">
        <v>3.5</v>
      </c>
    </row>
    <row r="113" spans="1:12" s="11" customFormat="1" ht="33.75" customHeight="1">
      <c r="A113" s="100"/>
      <c r="B113" s="100"/>
      <c r="C113" s="21" t="s">
        <v>15</v>
      </c>
      <c r="D113" s="9"/>
      <c r="E113" s="43">
        <v>3</v>
      </c>
      <c r="F113" s="43">
        <v>1.22</v>
      </c>
      <c r="G113" s="18">
        <v>3.51</v>
      </c>
      <c r="H113" s="18">
        <v>0.57999999999999996</v>
      </c>
      <c r="I113" s="65">
        <v>3.51</v>
      </c>
      <c r="J113" s="55">
        <v>2.75</v>
      </c>
      <c r="K113" s="65">
        <v>3.51</v>
      </c>
      <c r="L113" s="65">
        <v>4</v>
      </c>
    </row>
    <row r="114" spans="1:12" s="11" customFormat="1">
      <c r="A114" s="100"/>
      <c r="B114" s="100"/>
      <c r="C114" s="21" t="s">
        <v>16</v>
      </c>
      <c r="D114" s="9"/>
      <c r="E114" s="43">
        <v>4</v>
      </c>
      <c r="F114" s="43">
        <v>1.88</v>
      </c>
      <c r="G114" s="18">
        <v>4</v>
      </c>
      <c r="H114" s="18">
        <v>1</v>
      </c>
      <c r="I114" s="65">
        <v>4</v>
      </c>
      <c r="J114" s="55">
        <v>1.18</v>
      </c>
      <c r="K114" s="65">
        <v>4</v>
      </c>
      <c r="L114" s="65">
        <v>4</v>
      </c>
    </row>
    <row r="115" spans="1:12" s="11" customFormat="1">
      <c r="A115" s="100"/>
      <c r="B115" s="100"/>
      <c r="C115" s="21" t="s">
        <v>10</v>
      </c>
      <c r="D115" s="9"/>
      <c r="E115" s="43">
        <v>3.51</v>
      </c>
      <c r="F115" s="43">
        <v>2.17</v>
      </c>
      <c r="G115" s="18">
        <v>3.51</v>
      </c>
      <c r="H115" s="18">
        <v>1.2987012987012987</v>
      </c>
      <c r="I115" s="65">
        <v>3.51</v>
      </c>
      <c r="J115" s="55">
        <v>2.3199999999999998</v>
      </c>
      <c r="K115" s="65">
        <v>3.51</v>
      </c>
      <c r="L115" s="65">
        <v>4</v>
      </c>
    </row>
    <row r="116" spans="1:12" s="11" customFormat="1">
      <c r="A116" s="100"/>
      <c r="B116" s="100"/>
      <c r="C116" s="23" t="s">
        <v>17</v>
      </c>
      <c r="D116" s="9"/>
      <c r="E116" s="43">
        <v>3</v>
      </c>
      <c r="F116" s="43">
        <v>5</v>
      </c>
      <c r="G116" s="18">
        <v>3.51</v>
      </c>
      <c r="H116" s="18">
        <v>5</v>
      </c>
      <c r="I116" s="69">
        <v>3</v>
      </c>
      <c r="J116" s="55">
        <v>5</v>
      </c>
      <c r="K116" s="69">
        <v>4.5</v>
      </c>
      <c r="L116" s="65">
        <v>5</v>
      </c>
    </row>
    <row r="117" spans="1:12" s="11" customFormat="1">
      <c r="A117" s="100"/>
      <c r="B117" s="100"/>
      <c r="C117" s="21" t="s">
        <v>18</v>
      </c>
      <c r="D117" s="9"/>
      <c r="E117" s="43">
        <v>3</v>
      </c>
      <c r="F117" s="43">
        <v>1.27</v>
      </c>
      <c r="G117" s="18">
        <v>3.51</v>
      </c>
      <c r="H117" s="18">
        <v>3.57</v>
      </c>
      <c r="I117" s="65">
        <v>3</v>
      </c>
      <c r="J117" s="55" t="s">
        <v>57</v>
      </c>
      <c r="K117" s="65">
        <v>3.51</v>
      </c>
      <c r="L117" s="65">
        <v>3.51</v>
      </c>
    </row>
    <row r="118" spans="1:12" s="11" customFormat="1">
      <c r="A118" s="100"/>
      <c r="B118" s="100"/>
      <c r="C118" s="21" t="s">
        <v>19</v>
      </c>
      <c r="D118" s="9"/>
      <c r="E118" s="43">
        <v>3</v>
      </c>
      <c r="F118" s="43">
        <v>0.99</v>
      </c>
      <c r="G118" s="18">
        <v>3</v>
      </c>
      <c r="H118" s="18">
        <v>1.9927536231884058</v>
      </c>
      <c r="I118" s="65">
        <v>3.51</v>
      </c>
      <c r="J118" s="55">
        <v>0.18</v>
      </c>
      <c r="K118" s="65">
        <v>3.51</v>
      </c>
      <c r="L118" s="65">
        <v>4</v>
      </c>
    </row>
    <row r="119" spans="1:12" s="11" customFormat="1">
      <c r="A119" s="100"/>
      <c r="B119" s="100"/>
      <c r="C119" s="21" t="s">
        <v>20</v>
      </c>
      <c r="D119" s="9"/>
      <c r="E119" s="43">
        <v>3</v>
      </c>
      <c r="F119" s="43">
        <v>3.85</v>
      </c>
      <c r="G119" s="18">
        <v>3.51</v>
      </c>
      <c r="H119" s="18">
        <v>5</v>
      </c>
      <c r="I119" s="65">
        <v>3.51</v>
      </c>
      <c r="J119" s="55" t="s">
        <v>57</v>
      </c>
      <c r="K119" s="65">
        <v>3.51</v>
      </c>
      <c r="L119" s="65">
        <v>4</v>
      </c>
    </row>
    <row r="120" spans="1:12" s="11" customFormat="1">
      <c r="A120" s="100"/>
      <c r="B120" s="100"/>
      <c r="C120" s="21" t="s">
        <v>21</v>
      </c>
      <c r="D120" s="9"/>
      <c r="E120" s="43">
        <v>3</v>
      </c>
      <c r="F120" s="43">
        <v>0</v>
      </c>
      <c r="G120" s="18">
        <v>3.51</v>
      </c>
      <c r="H120" s="15">
        <v>2.92</v>
      </c>
      <c r="I120" s="65">
        <v>3.51</v>
      </c>
      <c r="J120" s="55">
        <v>0</v>
      </c>
      <c r="K120" s="65">
        <v>3.51</v>
      </c>
      <c r="L120" s="65">
        <v>3.75</v>
      </c>
    </row>
    <row r="121" spans="1:12" s="11" customFormat="1">
      <c r="A121" s="100"/>
      <c r="B121" s="100"/>
      <c r="C121" s="23" t="s">
        <v>11</v>
      </c>
      <c r="D121" s="9"/>
      <c r="E121" s="43">
        <v>3</v>
      </c>
      <c r="F121" s="43">
        <v>0.40500000000000003</v>
      </c>
      <c r="G121" s="18">
        <v>3.51</v>
      </c>
      <c r="H121" s="18">
        <v>2.69</v>
      </c>
      <c r="I121" s="65">
        <v>3.51</v>
      </c>
      <c r="J121" s="55" t="s">
        <v>57</v>
      </c>
      <c r="K121" s="65">
        <v>3.51</v>
      </c>
      <c r="L121" s="65">
        <v>3.51</v>
      </c>
    </row>
    <row r="122" spans="1:12" s="11" customFormat="1" ht="27.75" customHeight="1">
      <c r="A122" s="100"/>
      <c r="B122" s="100"/>
      <c r="C122" s="21" t="s">
        <v>12</v>
      </c>
      <c r="D122" s="9"/>
      <c r="E122" s="43">
        <v>3</v>
      </c>
      <c r="F122" s="43">
        <v>0.65</v>
      </c>
      <c r="G122" s="18">
        <v>3.51</v>
      </c>
      <c r="H122" s="18">
        <v>0.24509803921568624</v>
      </c>
      <c r="I122" s="69">
        <v>3</v>
      </c>
      <c r="J122" s="55">
        <v>1.5</v>
      </c>
      <c r="K122" s="69">
        <v>3</v>
      </c>
      <c r="L122" s="65">
        <v>3.51</v>
      </c>
    </row>
    <row r="123" spans="1:12" s="11" customFormat="1">
      <c r="A123" s="100"/>
      <c r="B123" s="100"/>
      <c r="C123" s="21" t="s">
        <v>13</v>
      </c>
      <c r="D123" s="9"/>
      <c r="E123" s="43">
        <v>3</v>
      </c>
      <c r="F123" s="43">
        <v>0</v>
      </c>
      <c r="G123" s="18">
        <v>3</v>
      </c>
      <c r="H123" s="18">
        <v>2.6315789473684212</v>
      </c>
      <c r="I123" s="65">
        <v>3.5</v>
      </c>
      <c r="J123" s="55">
        <v>0</v>
      </c>
      <c r="K123" s="65">
        <v>3.51</v>
      </c>
      <c r="L123" s="65">
        <v>3.51</v>
      </c>
    </row>
    <row r="124" spans="1:12" s="11" customFormat="1">
      <c r="A124" s="27"/>
      <c r="B124" s="27"/>
      <c r="C124" s="28" t="s">
        <v>22</v>
      </c>
      <c r="D124" s="20"/>
      <c r="E124" s="56">
        <v>3</v>
      </c>
      <c r="F124" s="56">
        <v>0</v>
      </c>
      <c r="G124" s="24">
        <v>3</v>
      </c>
      <c r="H124" s="24">
        <v>1.93</v>
      </c>
      <c r="I124" s="64">
        <v>3</v>
      </c>
      <c r="J124" s="63" t="s">
        <v>57</v>
      </c>
      <c r="K124" s="64">
        <v>3.51</v>
      </c>
      <c r="L124" s="64">
        <v>3.51</v>
      </c>
    </row>
    <row r="125" spans="1:12" s="11" customFormat="1" ht="57" customHeight="1">
      <c r="A125" s="98" t="s">
        <v>33</v>
      </c>
      <c r="B125" s="98" t="s">
        <v>34</v>
      </c>
      <c r="C125" s="8" t="s">
        <v>35</v>
      </c>
      <c r="D125" s="9" t="s">
        <v>7</v>
      </c>
      <c r="E125" s="22">
        <v>4</v>
      </c>
      <c r="F125" s="9">
        <v>3.36</v>
      </c>
      <c r="G125" s="12">
        <v>4.5</v>
      </c>
      <c r="H125" s="12">
        <f>SUM(H126:H137)/12</f>
        <v>4.5</v>
      </c>
      <c r="I125" s="12">
        <v>5</v>
      </c>
      <c r="J125" s="82">
        <f>SUM(J127,J128,J129,J131,J133,J135,J136,J137)/8</f>
        <v>3.75</v>
      </c>
      <c r="K125" s="12">
        <v>5</v>
      </c>
      <c r="L125" s="12">
        <v>5</v>
      </c>
    </row>
    <row r="126" spans="1:12" s="11" customFormat="1">
      <c r="A126" s="98"/>
      <c r="B126" s="98"/>
      <c r="C126" s="21" t="s">
        <v>15</v>
      </c>
      <c r="D126" s="9"/>
      <c r="E126" s="43">
        <v>4</v>
      </c>
      <c r="F126" s="43">
        <v>3</v>
      </c>
      <c r="G126" s="18">
        <v>5</v>
      </c>
      <c r="H126" s="18">
        <v>5</v>
      </c>
      <c r="I126" s="65">
        <v>5</v>
      </c>
      <c r="J126" s="55" t="s">
        <v>57</v>
      </c>
      <c r="K126" s="65">
        <v>5</v>
      </c>
      <c r="L126" s="65">
        <v>5</v>
      </c>
    </row>
    <row r="127" spans="1:12" s="11" customFormat="1">
      <c r="A127" s="98"/>
      <c r="B127" s="98"/>
      <c r="C127" s="21" t="s">
        <v>16</v>
      </c>
      <c r="D127" s="9"/>
      <c r="E127" s="43">
        <v>4</v>
      </c>
      <c r="F127" s="43">
        <v>5</v>
      </c>
      <c r="G127" s="18">
        <v>4</v>
      </c>
      <c r="H127" s="18">
        <v>4</v>
      </c>
      <c r="I127" s="65">
        <v>5</v>
      </c>
      <c r="J127" s="55">
        <v>3</v>
      </c>
      <c r="K127" s="65">
        <v>5</v>
      </c>
      <c r="L127" s="65">
        <v>5</v>
      </c>
    </row>
    <row r="128" spans="1:12" s="11" customFormat="1">
      <c r="A128" s="98"/>
      <c r="B128" s="98"/>
      <c r="C128" s="21" t="s">
        <v>10</v>
      </c>
      <c r="D128" s="9"/>
      <c r="E128" s="43">
        <v>5</v>
      </c>
      <c r="F128" s="43">
        <v>5</v>
      </c>
      <c r="G128" s="18">
        <v>5</v>
      </c>
      <c r="H128" s="18">
        <v>5</v>
      </c>
      <c r="I128" s="65">
        <v>5</v>
      </c>
      <c r="J128" s="55">
        <v>5</v>
      </c>
      <c r="K128" s="65">
        <v>5</v>
      </c>
      <c r="L128" s="65">
        <v>5</v>
      </c>
    </row>
    <row r="129" spans="1:12" s="11" customFormat="1">
      <c r="A129" s="98"/>
      <c r="B129" s="98"/>
      <c r="C129" s="21" t="s">
        <v>17</v>
      </c>
      <c r="D129" s="9"/>
      <c r="E129" s="43">
        <v>4</v>
      </c>
      <c r="F129" s="43">
        <v>5</v>
      </c>
      <c r="G129" s="18">
        <v>5</v>
      </c>
      <c r="H129" s="18">
        <v>3</v>
      </c>
      <c r="I129" s="65">
        <v>5</v>
      </c>
      <c r="J129" s="55">
        <v>3</v>
      </c>
      <c r="K129" s="65">
        <v>5</v>
      </c>
      <c r="L129" s="65">
        <v>5</v>
      </c>
    </row>
    <row r="130" spans="1:12" s="11" customFormat="1">
      <c r="A130" s="98"/>
      <c r="B130" s="98"/>
      <c r="C130" s="21" t="s">
        <v>18</v>
      </c>
      <c r="D130" s="9"/>
      <c r="E130" s="43">
        <v>4</v>
      </c>
      <c r="F130" s="43">
        <v>3</v>
      </c>
      <c r="G130" s="18">
        <v>5</v>
      </c>
      <c r="H130" s="18">
        <v>5</v>
      </c>
      <c r="I130" s="65">
        <v>5</v>
      </c>
      <c r="J130" s="55" t="s">
        <v>57</v>
      </c>
      <c r="K130" s="65">
        <v>5</v>
      </c>
      <c r="L130" s="65">
        <v>5</v>
      </c>
    </row>
    <row r="131" spans="1:12" s="11" customFormat="1">
      <c r="A131" s="98"/>
      <c r="B131" s="98"/>
      <c r="C131" s="21" t="s">
        <v>19</v>
      </c>
      <c r="D131" s="9"/>
      <c r="E131" s="43">
        <v>4</v>
      </c>
      <c r="F131" s="43">
        <v>2</v>
      </c>
      <c r="G131" s="18">
        <v>5</v>
      </c>
      <c r="H131" s="18">
        <v>5</v>
      </c>
      <c r="I131" s="65">
        <v>5</v>
      </c>
      <c r="J131" s="55">
        <v>5</v>
      </c>
      <c r="K131" s="65">
        <v>5</v>
      </c>
      <c r="L131" s="65">
        <v>5</v>
      </c>
    </row>
    <row r="132" spans="1:12" s="11" customFormat="1">
      <c r="A132" s="98"/>
      <c r="B132" s="98"/>
      <c r="C132" s="23" t="s">
        <v>20</v>
      </c>
      <c r="D132" s="9"/>
      <c r="E132" s="43">
        <v>4</v>
      </c>
      <c r="F132" s="43">
        <v>1</v>
      </c>
      <c r="G132" s="18">
        <v>5</v>
      </c>
      <c r="H132" s="18">
        <v>5</v>
      </c>
      <c r="I132" s="65">
        <v>5</v>
      </c>
      <c r="J132" s="55" t="s">
        <v>57</v>
      </c>
      <c r="K132" s="65">
        <v>5</v>
      </c>
      <c r="L132" s="65">
        <v>5</v>
      </c>
    </row>
    <row r="133" spans="1:12" s="11" customFormat="1">
      <c r="A133" s="98"/>
      <c r="B133" s="98"/>
      <c r="C133" s="21" t="s">
        <v>21</v>
      </c>
      <c r="D133" s="9"/>
      <c r="E133" s="43">
        <v>4</v>
      </c>
      <c r="F133" s="43">
        <v>3</v>
      </c>
      <c r="G133" s="18">
        <v>5</v>
      </c>
      <c r="H133" s="18">
        <v>4</v>
      </c>
      <c r="I133" s="65">
        <v>5</v>
      </c>
      <c r="J133" s="55">
        <v>5</v>
      </c>
      <c r="K133" s="65">
        <v>5</v>
      </c>
      <c r="L133" s="65">
        <v>5</v>
      </c>
    </row>
    <row r="134" spans="1:12" s="11" customFormat="1">
      <c r="A134" s="98"/>
      <c r="B134" s="98"/>
      <c r="C134" s="21" t="s">
        <v>11</v>
      </c>
      <c r="D134" s="9"/>
      <c r="E134" s="43">
        <v>5</v>
      </c>
      <c r="F134" s="43">
        <v>5</v>
      </c>
      <c r="G134" s="18">
        <v>5</v>
      </c>
      <c r="H134" s="18">
        <v>5</v>
      </c>
      <c r="I134" s="65">
        <v>5</v>
      </c>
      <c r="J134" s="55" t="s">
        <v>57</v>
      </c>
      <c r="K134" s="65">
        <v>5</v>
      </c>
      <c r="L134" s="65">
        <v>5</v>
      </c>
    </row>
    <row r="135" spans="1:12" s="11" customFormat="1" ht="26.25" customHeight="1">
      <c r="A135" s="98"/>
      <c r="B135" s="98"/>
      <c r="C135" s="21" t="s">
        <v>12</v>
      </c>
      <c r="D135" s="9"/>
      <c r="E135" s="43">
        <v>4</v>
      </c>
      <c r="F135" s="43">
        <v>3</v>
      </c>
      <c r="G135" s="18">
        <v>5</v>
      </c>
      <c r="H135" s="18">
        <v>3</v>
      </c>
      <c r="I135" s="65">
        <v>5</v>
      </c>
      <c r="J135" s="55">
        <v>4</v>
      </c>
      <c r="K135" s="65">
        <v>5</v>
      </c>
      <c r="L135" s="65">
        <v>5</v>
      </c>
    </row>
    <row r="136" spans="1:12" s="11" customFormat="1">
      <c r="A136" s="98"/>
      <c r="B136" s="98"/>
      <c r="C136" s="21" t="s">
        <v>13</v>
      </c>
      <c r="D136" s="9"/>
      <c r="E136" s="43">
        <v>4</v>
      </c>
      <c r="F136" s="43">
        <v>0</v>
      </c>
      <c r="G136" s="18">
        <v>5</v>
      </c>
      <c r="H136" s="18">
        <v>5</v>
      </c>
      <c r="I136" s="65">
        <v>5</v>
      </c>
      <c r="J136" s="55">
        <v>4</v>
      </c>
      <c r="K136" s="65">
        <v>4.5</v>
      </c>
      <c r="L136" s="65">
        <v>5</v>
      </c>
    </row>
    <row r="137" spans="1:12" s="11" customFormat="1">
      <c r="A137" s="98"/>
      <c r="B137" s="98"/>
      <c r="C137" s="28" t="s">
        <v>22</v>
      </c>
      <c r="D137" s="26"/>
      <c r="E137" s="56">
        <v>4</v>
      </c>
      <c r="F137" s="56">
        <v>2</v>
      </c>
      <c r="G137" s="24">
        <v>5</v>
      </c>
      <c r="H137" s="24">
        <v>5</v>
      </c>
      <c r="I137" s="64">
        <v>5</v>
      </c>
      <c r="J137" s="63">
        <v>1</v>
      </c>
      <c r="K137" s="64">
        <v>4</v>
      </c>
      <c r="L137" s="64">
        <v>5</v>
      </c>
    </row>
    <row r="138" spans="1:12" s="11" customFormat="1" ht="74.25" customHeight="1">
      <c r="A138" s="98"/>
      <c r="B138" s="98"/>
      <c r="C138" s="8" t="s">
        <v>36</v>
      </c>
      <c r="D138" s="29" t="s">
        <v>9</v>
      </c>
      <c r="E138" s="22">
        <v>80</v>
      </c>
      <c r="F138" s="29">
        <v>86.13</v>
      </c>
      <c r="G138" s="22">
        <v>80</v>
      </c>
      <c r="H138" s="22">
        <f>SUM(H139:H146,H147:H150)/11</f>
        <v>89.995454545454535</v>
      </c>
      <c r="I138" s="22">
        <v>80</v>
      </c>
      <c r="J138" s="82">
        <f>SUM(J140,J146,J148,J149)/4</f>
        <v>86.007499999999993</v>
      </c>
      <c r="K138" s="22">
        <v>80</v>
      </c>
      <c r="L138" s="22">
        <v>80</v>
      </c>
    </row>
    <row r="139" spans="1:12" s="11" customFormat="1" ht="30" customHeight="1">
      <c r="A139" s="98"/>
      <c r="B139" s="98"/>
      <c r="C139" s="21" t="s">
        <v>15</v>
      </c>
      <c r="D139" s="29"/>
      <c r="E139" s="43">
        <v>80</v>
      </c>
      <c r="F139" s="43">
        <v>75.45</v>
      </c>
      <c r="G139" s="18">
        <v>80</v>
      </c>
      <c r="H139" s="18">
        <v>73.760000000000005</v>
      </c>
      <c r="I139" s="65">
        <v>80</v>
      </c>
      <c r="J139" s="55" t="s">
        <v>57</v>
      </c>
      <c r="K139" s="65">
        <v>80</v>
      </c>
      <c r="L139" s="65">
        <v>80</v>
      </c>
    </row>
    <row r="140" spans="1:12" s="11" customFormat="1">
      <c r="A140" s="98"/>
      <c r="B140" s="98"/>
      <c r="C140" s="21" t="s">
        <v>16</v>
      </c>
      <c r="D140" s="29"/>
      <c r="E140" s="43">
        <v>80</v>
      </c>
      <c r="F140" s="43">
        <v>80</v>
      </c>
      <c r="G140" s="18">
        <v>80</v>
      </c>
      <c r="H140" s="18">
        <v>88.29</v>
      </c>
      <c r="I140" s="65">
        <v>80</v>
      </c>
      <c r="J140" s="55">
        <v>80.56</v>
      </c>
      <c r="K140" s="65">
        <v>80</v>
      </c>
      <c r="L140" s="65">
        <v>80</v>
      </c>
    </row>
    <row r="141" spans="1:12" s="11" customFormat="1">
      <c r="A141" s="98"/>
      <c r="B141" s="98"/>
      <c r="C141" s="21" t="s">
        <v>10</v>
      </c>
      <c r="D141" s="29"/>
      <c r="E141" s="43">
        <v>80</v>
      </c>
      <c r="F141" s="43">
        <v>83.96</v>
      </c>
      <c r="G141" s="18">
        <v>80</v>
      </c>
      <c r="H141" s="18">
        <v>75.23</v>
      </c>
      <c r="I141" s="65">
        <v>80</v>
      </c>
      <c r="J141" s="55" t="s">
        <v>57</v>
      </c>
      <c r="K141" s="65">
        <v>80</v>
      </c>
      <c r="L141" s="65">
        <v>80</v>
      </c>
    </row>
    <row r="142" spans="1:12" s="11" customFormat="1">
      <c r="A142" s="98"/>
      <c r="B142" s="98"/>
      <c r="C142" s="21" t="s">
        <v>17</v>
      </c>
      <c r="D142" s="29"/>
      <c r="E142" s="43">
        <v>80</v>
      </c>
      <c r="F142" s="43">
        <v>85</v>
      </c>
      <c r="G142" s="18">
        <v>85</v>
      </c>
      <c r="H142" s="18">
        <v>84</v>
      </c>
      <c r="I142" s="65">
        <v>84</v>
      </c>
      <c r="J142" s="55" t="s">
        <v>57</v>
      </c>
      <c r="K142" s="65">
        <v>86</v>
      </c>
      <c r="L142" s="65">
        <v>88</v>
      </c>
    </row>
    <row r="143" spans="1:12" s="11" customFormat="1">
      <c r="A143" s="98"/>
      <c r="B143" s="98"/>
      <c r="C143" s="21" t="s">
        <v>18</v>
      </c>
      <c r="D143" s="29"/>
      <c r="E143" s="43">
        <v>80</v>
      </c>
      <c r="F143" s="43">
        <v>80</v>
      </c>
      <c r="G143" s="18">
        <v>80</v>
      </c>
      <c r="H143" s="15">
        <v>88</v>
      </c>
      <c r="I143" s="65">
        <v>80</v>
      </c>
      <c r="J143" s="55" t="s">
        <v>57</v>
      </c>
      <c r="K143" s="65">
        <v>80</v>
      </c>
      <c r="L143" s="65">
        <v>80</v>
      </c>
    </row>
    <row r="144" spans="1:12" s="11" customFormat="1">
      <c r="A144" s="98"/>
      <c r="B144" s="98"/>
      <c r="C144" s="21" t="s">
        <v>19</v>
      </c>
      <c r="D144" s="29"/>
      <c r="E144" s="43">
        <v>80</v>
      </c>
      <c r="F144" s="43">
        <v>87</v>
      </c>
      <c r="G144" s="18">
        <v>80</v>
      </c>
      <c r="H144" s="18">
        <v>80</v>
      </c>
      <c r="I144" s="65">
        <v>80</v>
      </c>
      <c r="J144" s="55" t="s">
        <v>57</v>
      </c>
      <c r="K144" s="65">
        <v>80</v>
      </c>
      <c r="L144" s="65">
        <v>80</v>
      </c>
    </row>
    <row r="145" spans="1:12" s="11" customFormat="1">
      <c r="A145" s="98"/>
      <c r="B145" s="98"/>
      <c r="C145" s="21" t="s">
        <v>20</v>
      </c>
      <c r="D145" s="29"/>
      <c r="E145" s="43">
        <v>80</v>
      </c>
      <c r="F145" s="43">
        <v>80</v>
      </c>
      <c r="G145" s="18">
        <v>85</v>
      </c>
      <c r="H145" s="18">
        <v>85</v>
      </c>
      <c r="I145" s="65">
        <v>80</v>
      </c>
      <c r="J145" s="55" t="s">
        <v>57</v>
      </c>
      <c r="K145" s="65">
        <v>80</v>
      </c>
      <c r="L145" s="65">
        <v>80</v>
      </c>
    </row>
    <row r="146" spans="1:12" s="11" customFormat="1">
      <c r="A146" s="98"/>
      <c r="B146" s="98"/>
      <c r="C146" s="21" t="s">
        <v>21</v>
      </c>
      <c r="D146" s="29"/>
      <c r="E146" s="43">
        <v>80</v>
      </c>
      <c r="F146" s="43">
        <v>89.1</v>
      </c>
      <c r="G146" s="18">
        <v>80</v>
      </c>
      <c r="H146" s="18">
        <v>84.87</v>
      </c>
      <c r="I146" s="65">
        <v>80</v>
      </c>
      <c r="J146" s="55">
        <v>84.87</v>
      </c>
      <c r="K146" s="65">
        <v>80</v>
      </c>
      <c r="L146" s="65">
        <v>80</v>
      </c>
    </row>
    <row r="147" spans="1:12" s="11" customFormat="1">
      <c r="A147" s="98"/>
      <c r="B147" s="98"/>
      <c r="C147" s="21" t="s">
        <v>11</v>
      </c>
      <c r="D147" s="29"/>
      <c r="E147" s="43">
        <v>80</v>
      </c>
      <c r="F147" s="43">
        <v>87.8</v>
      </c>
      <c r="G147" s="18">
        <v>80</v>
      </c>
      <c r="H147" s="18">
        <v>80</v>
      </c>
      <c r="I147" s="65">
        <v>80</v>
      </c>
      <c r="J147" s="55" t="s">
        <v>57</v>
      </c>
      <c r="K147" s="65">
        <v>80</v>
      </c>
      <c r="L147" s="65">
        <v>80</v>
      </c>
    </row>
    <row r="148" spans="1:12" s="11" customFormat="1">
      <c r="A148" s="98"/>
      <c r="B148" s="98"/>
      <c r="C148" s="21" t="s">
        <v>12</v>
      </c>
      <c r="D148" s="29"/>
      <c r="E148" s="43">
        <v>80</v>
      </c>
      <c r="F148" s="43">
        <v>100</v>
      </c>
      <c r="G148" s="18">
        <v>90</v>
      </c>
      <c r="H148" s="18">
        <v>81.400000000000006</v>
      </c>
      <c r="I148" s="65">
        <v>80</v>
      </c>
      <c r="J148" s="55">
        <v>88</v>
      </c>
      <c r="K148" s="65">
        <v>80</v>
      </c>
      <c r="L148" s="65">
        <v>80</v>
      </c>
    </row>
    <row r="149" spans="1:12" s="11" customFormat="1">
      <c r="A149" s="98"/>
      <c r="B149" s="98"/>
      <c r="C149" s="21" t="s">
        <v>13</v>
      </c>
      <c r="D149" s="30"/>
      <c r="E149" s="43">
        <v>80</v>
      </c>
      <c r="F149" s="43">
        <v>90</v>
      </c>
      <c r="G149" s="18">
        <v>85</v>
      </c>
      <c r="H149" s="18">
        <v>89.4</v>
      </c>
      <c r="I149" s="65">
        <v>80</v>
      </c>
      <c r="J149" s="55">
        <v>90.6</v>
      </c>
      <c r="K149" s="65">
        <v>80</v>
      </c>
      <c r="L149" s="65">
        <v>80</v>
      </c>
    </row>
    <row r="150" spans="1:12" s="11" customFormat="1">
      <c r="A150" s="99"/>
      <c r="B150" s="99"/>
      <c r="C150" s="25" t="s">
        <v>22</v>
      </c>
      <c r="D150" s="31"/>
      <c r="E150" s="56">
        <v>80</v>
      </c>
      <c r="F150" s="56">
        <v>95.2</v>
      </c>
      <c r="G150" s="24">
        <v>80</v>
      </c>
      <c r="H150" s="24">
        <v>80</v>
      </c>
      <c r="I150" s="64">
        <v>80</v>
      </c>
      <c r="J150" s="63" t="s">
        <v>57</v>
      </c>
      <c r="K150" s="64">
        <v>80</v>
      </c>
      <c r="L150" s="64">
        <v>80</v>
      </c>
    </row>
    <row r="151" spans="1:12" s="34" customFormat="1" ht="51" customHeight="1">
      <c r="A151" s="101" t="s">
        <v>37</v>
      </c>
      <c r="B151" s="101" t="s">
        <v>38</v>
      </c>
      <c r="C151" s="32" t="s">
        <v>39</v>
      </c>
      <c r="D151" s="33" t="s">
        <v>40</v>
      </c>
      <c r="E151" s="38">
        <v>4</v>
      </c>
      <c r="F151" s="29">
        <v>3.58</v>
      </c>
      <c r="G151" s="22">
        <f>ROUND(AVERAGE(G152:G163),0)</f>
        <v>4</v>
      </c>
      <c r="H151" s="22">
        <f>SUM(H152:H163)/12</f>
        <v>4.083333333333333</v>
      </c>
      <c r="I151" s="22">
        <v>4</v>
      </c>
      <c r="J151" s="82">
        <v>4</v>
      </c>
      <c r="K151" s="22">
        <v>4</v>
      </c>
      <c r="L151" s="22">
        <v>5</v>
      </c>
    </row>
    <row r="152" spans="1:12" ht="29.25" customHeight="1">
      <c r="A152" s="98"/>
      <c r="B152" s="98"/>
      <c r="C152" s="21" t="s">
        <v>15</v>
      </c>
      <c r="D152" s="35"/>
      <c r="E152" s="43">
        <v>4</v>
      </c>
      <c r="F152" s="43">
        <v>4.4000000000000004</v>
      </c>
      <c r="G152" s="15">
        <v>4</v>
      </c>
      <c r="H152" s="15">
        <v>4</v>
      </c>
      <c r="I152" s="66">
        <v>4</v>
      </c>
      <c r="J152" s="55" t="s">
        <v>57</v>
      </c>
      <c r="K152" s="66">
        <v>4</v>
      </c>
      <c r="L152" s="66">
        <v>5</v>
      </c>
    </row>
    <row r="153" spans="1:12">
      <c r="A153" s="98"/>
      <c r="B153" s="98"/>
      <c r="C153" s="21" t="s">
        <v>16</v>
      </c>
      <c r="D153" s="35"/>
      <c r="E153" s="43">
        <v>4</v>
      </c>
      <c r="F153" s="43">
        <v>4</v>
      </c>
      <c r="G153" s="15">
        <v>4</v>
      </c>
      <c r="H153" s="15">
        <v>4</v>
      </c>
      <c r="I153" s="66">
        <v>4</v>
      </c>
      <c r="J153" s="55">
        <v>4</v>
      </c>
      <c r="K153" s="66">
        <v>4</v>
      </c>
      <c r="L153" s="66">
        <v>5</v>
      </c>
    </row>
    <row r="154" spans="1:12" ht="30.75" customHeight="1">
      <c r="A154" s="98"/>
      <c r="B154" s="98"/>
      <c r="C154" s="21" t="s">
        <v>10</v>
      </c>
      <c r="D154" s="35"/>
      <c r="E154" s="43">
        <v>4</v>
      </c>
      <c r="F154" s="43">
        <v>5</v>
      </c>
      <c r="G154" s="15">
        <v>4</v>
      </c>
      <c r="H154" s="15">
        <v>4</v>
      </c>
      <c r="I154" s="66">
        <v>4</v>
      </c>
      <c r="J154" s="55" t="s">
        <v>57</v>
      </c>
      <c r="K154" s="66">
        <v>4</v>
      </c>
      <c r="L154" s="66">
        <v>5</v>
      </c>
    </row>
    <row r="155" spans="1:12">
      <c r="A155" s="98"/>
      <c r="B155" s="98"/>
      <c r="C155" s="23" t="s">
        <v>17</v>
      </c>
      <c r="D155" s="35"/>
      <c r="E155" s="43">
        <v>5</v>
      </c>
      <c r="F155" s="43">
        <v>3</v>
      </c>
      <c r="G155" s="15">
        <v>4</v>
      </c>
      <c r="H155" s="15">
        <v>2</v>
      </c>
      <c r="I155" s="66">
        <v>5</v>
      </c>
      <c r="J155" s="55">
        <v>4</v>
      </c>
      <c r="K155" s="66">
        <v>5</v>
      </c>
      <c r="L155" s="66">
        <v>5</v>
      </c>
    </row>
    <row r="156" spans="1:12">
      <c r="A156" s="98"/>
      <c r="B156" s="98"/>
      <c r="C156" s="21" t="s">
        <v>18</v>
      </c>
      <c r="D156" s="35"/>
      <c r="E156" s="43">
        <v>4</v>
      </c>
      <c r="F156" s="43">
        <v>4</v>
      </c>
      <c r="G156" s="15">
        <v>4</v>
      </c>
      <c r="H156" s="15">
        <v>4</v>
      </c>
      <c r="I156" s="66">
        <v>4</v>
      </c>
      <c r="J156" s="55" t="s">
        <v>57</v>
      </c>
      <c r="K156" s="66">
        <v>4</v>
      </c>
      <c r="L156" s="66">
        <v>5</v>
      </c>
    </row>
    <row r="157" spans="1:12" ht="30" customHeight="1">
      <c r="A157" s="98"/>
      <c r="B157" s="98"/>
      <c r="C157" s="21" t="s">
        <v>19</v>
      </c>
      <c r="D157" s="35"/>
      <c r="E157" s="43">
        <v>4</v>
      </c>
      <c r="F157" s="43" t="s">
        <v>53</v>
      </c>
      <c r="G157" s="15">
        <v>4</v>
      </c>
      <c r="H157" s="15">
        <v>4</v>
      </c>
      <c r="I157" s="66">
        <v>4</v>
      </c>
      <c r="J157" s="55">
        <v>4</v>
      </c>
      <c r="K157" s="66">
        <v>4</v>
      </c>
      <c r="L157" s="66">
        <v>5</v>
      </c>
    </row>
    <row r="158" spans="1:12">
      <c r="A158" s="98"/>
      <c r="B158" s="98"/>
      <c r="C158" s="21" t="s">
        <v>20</v>
      </c>
      <c r="D158" s="35"/>
      <c r="E158" s="43">
        <v>4</v>
      </c>
      <c r="F158" s="43">
        <v>4</v>
      </c>
      <c r="G158" s="15">
        <v>4</v>
      </c>
      <c r="H158" s="15">
        <v>4</v>
      </c>
      <c r="I158" s="66">
        <v>4</v>
      </c>
      <c r="J158" s="55" t="s">
        <v>57</v>
      </c>
      <c r="K158" s="66">
        <v>4</v>
      </c>
      <c r="L158" s="66">
        <v>5</v>
      </c>
    </row>
    <row r="159" spans="1:12">
      <c r="A159" s="98"/>
      <c r="B159" s="98"/>
      <c r="C159" s="21" t="s">
        <v>21</v>
      </c>
      <c r="D159" s="35"/>
      <c r="E159" s="43">
        <v>4</v>
      </c>
      <c r="F159" s="43">
        <v>3</v>
      </c>
      <c r="G159" s="15">
        <v>4</v>
      </c>
      <c r="H159" s="15">
        <v>5</v>
      </c>
      <c r="I159" s="66">
        <v>4</v>
      </c>
      <c r="J159" s="55" t="s">
        <v>57</v>
      </c>
      <c r="K159" s="66">
        <v>4</v>
      </c>
      <c r="L159" s="66">
        <v>5</v>
      </c>
    </row>
    <row r="160" spans="1:12">
      <c r="A160" s="98"/>
      <c r="B160" s="98"/>
      <c r="C160" s="21" t="s">
        <v>11</v>
      </c>
      <c r="D160" s="35"/>
      <c r="E160" s="43">
        <v>4</v>
      </c>
      <c r="F160" s="43">
        <v>4</v>
      </c>
      <c r="G160" s="15">
        <v>4</v>
      </c>
      <c r="H160" s="15">
        <v>4</v>
      </c>
      <c r="I160" s="66">
        <v>4</v>
      </c>
      <c r="J160" s="55" t="s">
        <v>57</v>
      </c>
      <c r="K160" s="66">
        <v>4</v>
      </c>
      <c r="L160" s="66">
        <v>5</v>
      </c>
    </row>
    <row r="161" spans="1:12">
      <c r="A161" s="98"/>
      <c r="B161" s="98"/>
      <c r="C161" s="21" t="s">
        <v>12</v>
      </c>
      <c r="D161" s="35"/>
      <c r="E161" s="43">
        <v>4</v>
      </c>
      <c r="F161" s="43">
        <v>4</v>
      </c>
      <c r="G161" s="15">
        <v>4</v>
      </c>
      <c r="H161" s="15">
        <v>5</v>
      </c>
      <c r="I161" s="66">
        <v>4</v>
      </c>
      <c r="J161" s="55">
        <v>4</v>
      </c>
      <c r="K161" s="66">
        <v>4</v>
      </c>
      <c r="L161" s="66">
        <v>5</v>
      </c>
    </row>
    <row r="162" spans="1:12">
      <c r="A162" s="98"/>
      <c r="B162" s="98"/>
      <c r="C162" s="21" t="s">
        <v>13</v>
      </c>
      <c r="D162" s="35"/>
      <c r="E162" s="43">
        <v>4</v>
      </c>
      <c r="F162" s="43">
        <v>1</v>
      </c>
      <c r="G162" s="15">
        <v>4</v>
      </c>
      <c r="H162" s="15">
        <v>5</v>
      </c>
      <c r="I162" s="66">
        <v>4</v>
      </c>
      <c r="J162" s="55" t="s">
        <v>57</v>
      </c>
      <c r="K162" s="66">
        <v>4</v>
      </c>
      <c r="L162" s="66">
        <v>5</v>
      </c>
    </row>
    <row r="163" spans="1:12">
      <c r="A163" s="116"/>
      <c r="B163" s="116"/>
      <c r="C163" s="28" t="s">
        <v>22</v>
      </c>
      <c r="D163" s="36"/>
      <c r="E163" s="56">
        <v>4</v>
      </c>
      <c r="F163" s="56">
        <v>3</v>
      </c>
      <c r="G163" s="37">
        <v>4</v>
      </c>
      <c r="H163" s="37">
        <v>4</v>
      </c>
      <c r="I163" s="67">
        <v>4</v>
      </c>
      <c r="J163" s="63" t="s">
        <v>57</v>
      </c>
      <c r="K163" s="67">
        <v>4</v>
      </c>
      <c r="L163" s="67">
        <v>5</v>
      </c>
    </row>
    <row r="164" spans="1:12" ht="54" customHeight="1">
      <c r="A164" s="98" t="s">
        <v>41</v>
      </c>
      <c r="B164" s="98" t="s">
        <v>42</v>
      </c>
      <c r="C164" s="8" t="s">
        <v>43</v>
      </c>
      <c r="D164" s="38" t="s">
        <v>40</v>
      </c>
      <c r="E164" s="38">
        <v>4</v>
      </c>
      <c r="F164" s="38">
        <v>3.83</v>
      </c>
      <c r="G164" s="22">
        <f>ROUND(AVERAGE(G165:G179),0)</f>
        <v>5</v>
      </c>
      <c r="H164" s="22">
        <f>SUM(H165:H179)/15</f>
        <v>4.5333333333333332</v>
      </c>
      <c r="I164" s="22">
        <v>5</v>
      </c>
      <c r="J164" s="82">
        <f>SUM(J166,J168,J169,J179)/4</f>
        <v>4.5</v>
      </c>
      <c r="K164" s="22">
        <v>5</v>
      </c>
      <c r="L164" s="22">
        <v>5</v>
      </c>
    </row>
    <row r="165" spans="1:12" ht="24.75" customHeight="1">
      <c r="A165" s="110"/>
      <c r="B165" s="110"/>
      <c r="C165" s="21" t="s">
        <v>15</v>
      </c>
      <c r="D165" s="35"/>
      <c r="E165" s="43">
        <v>4</v>
      </c>
      <c r="F165" s="43">
        <v>4</v>
      </c>
      <c r="G165" s="15">
        <v>4</v>
      </c>
      <c r="H165" s="15">
        <v>5</v>
      </c>
      <c r="I165" s="66">
        <v>5</v>
      </c>
      <c r="J165" s="55" t="s">
        <v>57</v>
      </c>
      <c r="K165" s="66">
        <v>5</v>
      </c>
      <c r="L165" s="66">
        <v>5</v>
      </c>
    </row>
    <row r="166" spans="1:12">
      <c r="A166" s="110"/>
      <c r="B166" s="110"/>
      <c r="C166" s="21" t="s">
        <v>16</v>
      </c>
      <c r="D166" s="35"/>
      <c r="E166" s="43">
        <v>4</v>
      </c>
      <c r="F166" s="43">
        <v>4</v>
      </c>
      <c r="G166" s="15">
        <v>4</v>
      </c>
      <c r="H166" s="15">
        <v>4</v>
      </c>
      <c r="I166" s="66">
        <v>5</v>
      </c>
      <c r="J166" s="55">
        <v>5</v>
      </c>
      <c r="K166" s="66">
        <v>5</v>
      </c>
      <c r="L166" s="66">
        <v>5</v>
      </c>
    </row>
    <row r="167" spans="1:12" ht="29.25" customHeight="1">
      <c r="A167" s="110"/>
      <c r="B167" s="110"/>
      <c r="C167" s="21" t="s">
        <v>10</v>
      </c>
      <c r="D167" s="35"/>
      <c r="E167" s="43">
        <v>4</v>
      </c>
      <c r="F167" s="43">
        <v>3</v>
      </c>
      <c r="G167" s="15">
        <v>5</v>
      </c>
      <c r="H167" s="15">
        <v>5</v>
      </c>
      <c r="I167" s="66">
        <v>5</v>
      </c>
      <c r="J167" s="55" t="s">
        <v>57</v>
      </c>
      <c r="K167" s="66">
        <v>5</v>
      </c>
      <c r="L167" s="66">
        <v>5</v>
      </c>
    </row>
    <row r="168" spans="1:12">
      <c r="A168" s="110"/>
      <c r="B168" s="110"/>
      <c r="C168" s="21" t="s">
        <v>17</v>
      </c>
      <c r="D168" s="35"/>
      <c r="E168" s="43">
        <v>4</v>
      </c>
      <c r="F168" s="43">
        <v>5</v>
      </c>
      <c r="G168" s="15">
        <v>4</v>
      </c>
      <c r="H168" s="15">
        <v>4</v>
      </c>
      <c r="I168" s="66">
        <v>5</v>
      </c>
      <c r="J168" s="55">
        <v>4</v>
      </c>
      <c r="K168" s="66">
        <v>5</v>
      </c>
      <c r="L168" s="66">
        <v>5</v>
      </c>
    </row>
    <row r="169" spans="1:12">
      <c r="A169" s="110"/>
      <c r="B169" s="100"/>
      <c r="C169" s="21" t="s">
        <v>18</v>
      </c>
      <c r="D169" s="35"/>
      <c r="E169" s="43">
        <v>4</v>
      </c>
      <c r="F169" s="43">
        <v>4</v>
      </c>
      <c r="G169" s="15">
        <v>5</v>
      </c>
      <c r="H169" s="15">
        <v>4</v>
      </c>
      <c r="I169" s="66">
        <v>5</v>
      </c>
      <c r="J169" s="55">
        <v>4</v>
      </c>
      <c r="K169" s="66">
        <v>5</v>
      </c>
      <c r="L169" s="66">
        <v>5</v>
      </c>
    </row>
    <row r="170" spans="1:12">
      <c r="A170" s="110"/>
      <c r="B170" s="100"/>
      <c r="C170" s="21" t="s">
        <v>19</v>
      </c>
      <c r="D170" s="35"/>
      <c r="E170" s="43">
        <v>4</v>
      </c>
      <c r="F170" s="43">
        <v>4</v>
      </c>
      <c r="G170" s="15">
        <v>4</v>
      </c>
      <c r="H170" s="15">
        <v>4</v>
      </c>
      <c r="I170" s="66">
        <v>5</v>
      </c>
      <c r="J170" s="55" t="s">
        <v>57</v>
      </c>
      <c r="K170" s="66">
        <v>5</v>
      </c>
      <c r="L170" s="66">
        <v>5</v>
      </c>
    </row>
    <row r="171" spans="1:12">
      <c r="A171" s="110"/>
      <c r="B171" s="100"/>
      <c r="C171" s="21" t="s">
        <v>20</v>
      </c>
      <c r="D171" s="35"/>
      <c r="E171" s="43">
        <v>4</v>
      </c>
      <c r="F171" s="43">
        <v>3.05</v>
      </c>
      <c r="G171" s="15">
        <v>4</v>
      </c>
      <c r="H171" s="15">
        <v>4</v>
      </c>
      <c r="I171" s="66">
        <v>5</v>
      </c>
      <c r="J171" s="55" t="s">
        <v>57</v>
      </c>
      <c r="K171" s="66">
        <v>5</v>
      </c>
      <c r="L171" s="66">
        <v>5</v>
      </c>
    </row>
    <row r="172" spans="1:12">
      <c r="A172" s="110"/>
      <c r="B172" s="100"/>
      <c r="C172" s="21" t="s">
        <v>21</v>
      </c>
      <c r="D172" s="35"/>
      <c r="E172" s="43">
        <v>4</v>
      </c>
      <c r="F172" s="43">
        <v>5</v>
      </c>
      <c r="G172" s="15">
        <v>5</v>
      </c>
      <c r="H172" s="15">
        <v>5</v>
      </c>
      <c r="I172" s="66">
        <v>5</v>
      </c>
      <c r="J172" s="55" t="s">
        <v>57</v>
      </c>
      <c r="K172" s="66">
        <v>5</v>
      </c>
      <c r="L172" s="66">
        <v>5</v>
      </c>
    </row>
    <row r="173" spans="1:12">
      <c r="A173" s="110"/>
      <c r="B173" s="100"/>
      <c r="C173" s="21" t="s">
        <v>11</v>
      </c>
      <c r="D173" s="35"/>
      <c r="E173" s="43">
        <v>4</v>
      </c>
      <c r="F173" s="43">
        <v>4</v>
      </c>
      <c r="G173" s="15">
        <v>5</v>
      </c>
      <c r="H173" s="15">
        <v>5</v>
      </c>
      <c r="I173" s="66">
        <v>5</v>
      </c>
      <c r="J173" s="55" t="s">
        <v>57</v>
      </c>
      <c r="K173" s="66">
        <v>5</v>
      </c>
      <c r="L173" s="66">
        <v>5</v>
      </c>
    </row>
    <row r="174" spans="1:12">
      <c r="A174" s="110"/>
      <c r="B174" s="100"/>
      <c r="C174" s="21" t="s">
        <v>12</v>
      </c>
      <c r="D174" s="35"/>
      <c r="E174" s="43">
        <v>4</v>
      </c>
      <c r="F174" s="43">
        <v>4</v>
      </c>
      <c r="G174" s="15">
        <v>5</v>
      </c>
      <c r="H174" s="15">
        <v>4</v>
      </c>
      <c r="I174" s="66">
        <v>5</v>
      </c>
      <c r="J174" s="55" t="s">
        <v>57</v>
      </c>
      <c r="K174" s="66">
        <v>5</v>
      </c>
      <c r="L174" s="66">
        <v>5</v>
      </c>
    </row>
    <row r="175" spans="1:12">
      <c r="A175" s="110"/>
      <c r="B175" s="100"/>
      <c r="C175" s="21" t="s">
        <v>13</v>
      </c>
      <c r="D175" s="35"/>
      <c r="E175" s="43">
        <v>4</v>
      </c>
      <c r="F175" s="43">
        <v>2</v>
      </c>
      <c r="G175" s="15">
        <v>5</v>
      </c>
      <c r="H175" s="15">
        <v>5</v>
      </c>
      <c r="I175" s="66">
        <v>5</v>
      </c>
      <c r="J175" s="55" t="s">
        <v>57</v>
      </c>
      <c r="K175" s="66">
        <v>5</v>
      </c>
      <c r="L175" s="66">
        <v>5</v>
      </c>
    </row>
    <row r="176" spans="1:12">
      <c r="A176" s="110"/>
      <c r="B176" s="100"/>
      <c r="C176" s="21" t="s">
        <v>22</v>
      </c>
      <c r="D176" s="35"/>
      <c r="E176" s="43">
        <v>4</v>
      </c>
      <c r="F176" s="43">
        <v>4</v>
      </c>
      <c r="G176" s="15">
        <v>5</v>
      </c>
      <c r="H176" s="15">
        <v>5</v>
      </c>
      <c r="I176" s="66">
        <v>5</v>
      </c>
      <c r="J176" s="55" t="s">
        <v>58</v>
      </c>
      <c r="K176" s="66">
        <v>5</v>
      </c>
      <c r="L176" s="66">
        <v>5</v>
      </c>
    </row>
    <row r="177" spans="1:12" s="34" customFormat="1">
      <c r="A177" s="100"/>
      <c r="B177" s="100"/>
      <c r="C177" s="21" t="s">
        <v>44</v>
      </c>
      <c r="D177" s="35"/>
      <c r="E177" s="43">
        <v>4</v>
      </c>
      <c r="F177" s="43">
        <v>3.61</v>
      </c>
      <c r="G177" s="15">
        <v>5</v>
      </c>
      <c r="H177" s="15">
        <v>4</v>
      </c>
      <c r="I177" s="66">
        <v>5</v>
      </c>
      <c r="J177" s="55">
        <v>5</v>
      </c>
      <c r="K177" s="66">
        <v>5</v>
      </c>
      <c r="L177" s="66">
        <v>5</v>
      </c>
    </row>
    <row r="178" spans="1:12" s="34" customFormat="1">
      <c r="A178" s="100"/>
      <c r="B178" s="100"/>
      <c r="C178" s="21" t="s">
        <v>45</v>
      </c>
      <c r="D178" s="35"/>
      <c r="E178" s="43">
        <v>4</v>
      </c>
      <c r="F178" s="43">
        <v>4</v>
      </c>
      <c r="G178" s="15">
        <v>5</v>
      </c>
      <c r="H178" s="15">
        <v>5</v>
      </c>
      <c r="I178" s="66">
        <v>5</v>
      </c>
      <c r="J178" s="55" t="s">
        <v>57</v>
      </c>
      <c r="K178" s="66">
        <v>5</v>
      </c>
      <c r="L178" s="66">
        <v>5</v>
      </c>
    </row>
    <row r="179" spans="1:12" s="34" customFormat="1">
      <c r="A179" s="111"/>
      <c r="B179" s="111"/>
      <c r="C179" s="25" t="s">
        <v>46</v>
      </c>
      <c r="D179" s="36"/>
      <c r="E179" s="56">
        <v>4</v>
      </c>
      <c r="F179" s="56">
        <v>4</v>
      </c>
      <c r="G179" s="37">
        <v>5</v>
      </c>
      <c r="H179" s="37">
        <v>5</v>
      </c>
      <c r="I179" s="67">
        <v>5</v>
      </c>
      <c r="J179" s="63">
        <v>5</v>
      </c>
      <c r="K179" s="67">
        <v>5</v>
      </c>
      <c r="L179" s="67">
        <v>5</v>
      </c>
    </row>
    <row r="180" spans="1:12" s="39" customFormat="1" ht="48" customHeight="1">
      <c r="A180" s="112" t="s">
        <v>47</v>
      </c>
      <c r="B180" s="114" t="s">
        <v>48</v>
      </c>
      <c r="C180" s="32" t="s">
        <v>49</v>
      </c>
      <c r="D180" s="46" t="s">
        <v>9</v>
      </c>
      <c r="E180" s="38">
        <v>70</v>
      </c>
      <c r="F180" s="38">
        <v>72.569999999999993</v>
      </c>
      <c r="G180" s="22">
        <v>70</v>
      </c>
      <c r="H180" s="22">
        <f>SUM(H181:H195)/15</f>
        <v>76.060666666666677</v>
      </c>
      <c r="I180" s="22">
        <v>70</v>
      </c>
      <c r="J180" s="82">
        <v>62.6</v>
      </c>
      <c r="K180" s="22">
        <v>75</v>
      </c>
      <c r="L180" s="22">
        <v>75</v>
      </c>
    </row>
    <row r="181" spans="1:12" s="39" customFormat="1" ht="27" customHeight="1">
      <c r="A181" s="113"/>
      <c r="B181" s="115"/>
      <c r="C181" s="13" t="s">
        <v>15</v>
      </c>
      <c r="D181" s="47"/>
      <c r="E181" s="55">
        <v>70</v>
      </c>
      <c r="F181" s="43" t="s">
        <v>53</v>
      </c>
      <c r="G181" s="15">
        <v>75</v>
      </c>
      <c r="H181" s="52">
        <v>76.739999999999995</v>
      </c>
      <c r="I181" s="66">
        <v>70</v>
      </c>
      <c r="J181" s="55">
        <v>67.099999999999994</v>
      </c>
      <c r="K181" s="66">
        <v>75</v>
      </c>
      <c r="L181" s="66">
        <v>75</v>
      </c>
    </row>
    <row r="182" spans="1:12" s="39" customFormat="1">
      <c r="A182" s="113"/>
      <c r="B182" s="115"/>
      <c r="C182" s="21" t="s">
        <v>16</v>
      </c>
      <c r="D182" s="47"/>
      <c r="E182" s="43">
        <v>70</v>
      </c>
      <c r="F182" s="43">
        <v>70.2</v>
      </c>
      <c r="G182" s="15">
        <v>80</v>
      </c>
      <c r="H182" s="52">
        <v>81</v>
      </c>
      <c r="I182" s="66">
        <v>70</v>
      </c>
      <c r="J182" s="55">
        <v>74</v>
      </c>
      <c r="K182" s="66">
        <v>75</v>
      </c>
      <c r="L182" s="66">
        <v>75</v>
      </c>
    </row>
    <row r="183" spans="1:12" s="39" customFormat="1">
      <c r="A183" s="113"/>
      <c r="B183" s="115"/>
      <c r="C183" s="21" t="s">
        <v>10</v>
      </c>
      <c r="D183" s="47"/>
      <c r="E183" s="43">
        <v>70</v>
      </c>
      <c r="F183" s="43" t="s">
        <v>53</v>
      </c>
      <c r="G183" s="15">
        <v>75</v>
      </c>
      <c r="H183" s="52">
        <v>80</v>
      </c>
      <c r="I183" s="66">
        <v>70</v>
      </c>
      <c r="J183" s="55">
        <v>63.5</v>
      </c>
      <c r="K183" s="66">
        <v>75</v>
      </c>
      <c r="L183" s="66">
        <v>75</v>
      </c>
    </row>
    <row r="184" spans="1:12" s="39" customFormat="1">
      <c r="A184" s="113"/>
      <c r="B184" s="115"/>
      <c r="C184" s="21" t="s">
        <v>17</v>
      </c>
      <c r="D184" s="47"/>
      <c r="E184" s="45">
        <v>70</v>
      </c>
      <c r="F184" s="45">
        <v>77.599999999999994</v>
      </c>
      <c r="G184" s="15">
        <v>70</v>
      </c>
      <c r="H184" s="52">
        <v>74.34</v>
      </c>
      <c r="I184" s="66">
        <v>70</v>
      </c>
      <c r="J184" s="55">
        <v>64.099999999999994</v>
      </c>
      <c r="K184" s="66">
        <v>75</v>
      </c>
      <c r="L184" s="66">
        <v>75</v>
      </c>
    </row>
    <row r="185" spans="1:12" s="39" customFormat="1">
      <c r="A185" s="113"/>
      <c r="B185" s="115"/>
      <c r="C185" s="21" t="s">
        <v>18</v>
      </c>
      <c r="D185" s="47"/>
      <c r="E185" s="43">
        <v>70</v>
      </c>
      <c r="F185" s="43">
        <v>80</v>
      </c>
      <c r="G185" s="15">
        <v>75</v>
      </c>
      <c r="H185" s="52">
        <v>78.709999999999994</v>
      </c>
      <c r="I185" s="66">
        <v>70</v>
      </c>
      <c r="J185" s="55">
        <v>57.2</v>
      </c>
      <c r="K185" s="66">
        <v>75</v>
      </c>
      <c r="L185" s="66">
        <v>75</v>
      </c>
    </row>
    <row r="186" spans="1:12" s="39" customFormat="1">
      <c r="A186" s="113"/>
      <c r="B186" s="115"/>
      <c r="C186" s="21" t="s">
        <v>19</v>
      </c>
      <c r="D186" s="47"/>
      <c r="E186" s="43">
        <v>70</v>
      </c>
      <c r="F186" s="43" t="s">
        <v>53</v>
      </c>
      <c r="G186" s="15">
        <v>80</v>
      </c>
      <c r="H186" s="52">
        <v>61.3</v>
      </c>
      <c r="I186" s="66">
        <v>70</v>
      </c>
      <c r="J186" s="55">
        <v>60.1</v>
      </c>
      <c r="K186" s="66">
        <v>75</v>
      </c>
      <c r="L186" s="66">
        <v>75</v>
      </c>
    </row>
    <row r="187" spans="1:12" s="39" customFormat="1">
      <c r="A187" s="113"/>
      <c r="B187" s="115"/>
      <c r="C187" s="21" t="s">
        <v>20</v>
      </c>
      <c r="D187" s="47"/>
      <c r="E187" s="45">
        <v>70</v>
      </c>
      <c r="F187" s="45">
        <v>70.42</v>
      </c>
      <c r="G187" s="15">
        <v>75</v>
      </c>
      <c r="H187" s="52">
        <v>77.58</v>
      </c>
      <c r="I187" s="66">
        <v>70</v>
      </c>
      <c r="J187" s="55">
        <v>59.1</v>
      </c>
      <c r="K187" s="66">
        <v>75</v>
      </c>
      <c r="L187" s="66">
        <v>75</v>
      </c>
    </row>
    <row r="188" spans="1:12" s="39" customFormat="1">
      <c r="A188" s="113"/>
      <c r="B188" s="115"/>
      <c r="C188" s="21" t="s">
        <v>21</v>
      </c>
      <c r="D188" s="47"/>
      <c r="E188" s="45">
        <v>70</v>
      </c>
      <c r="F188" s="45">
        <v>70.2</v>
      </c>
      <c r="G188" s="15">
        <v>70</v>
      </c>
      <c r="H188" s="52">
        <v>80</v>
      </c>
      <c r="I188" s="66">
        <v>70</v>
      </c>
      <c r="J188" s="55">
        <v>65.099999999999994</v>
      </c>
      <c r="K188" s="66">
        <v>75</v>
      </c>
      <c r="L188" s="66">
        <v>75</v>
      </c>
    </row>
    <row r="189" spans="1:12" s="39" customFormat="1">
      <c r="A189" s="113"/>
      <c r="B189" s="115"/>
      <c r="C189" s="21" t="s">
        <v>11</v>
      </c>
      <c r="D189" s="47"/>
      <c r="E189" s="43">
        <v>70</v>
      </c>
      <c r="F189" s="43">
        <v>68</v>
      </c>
      <c r="G189" s="15">
        <v>70</v>
      </c>
      <c r="H189" s="52">
        <v>74.349999999999994</v>
      </c>
      <c r="I189" s="66">
        <v>70</v>
      </c>
      <c r="J189" s="55">
        <v>60.6</v>
      </c>
      <c r="K189" s="66">
        <v>70</v>
      </c>
      <c r="L189" s="66">
        <v>70</v>
      </c>
    </row>
    <row r="190" spans="1:12" s="39" customFormat="1">
      <c r="A190" s="113"/>
      <c r="B190" s="115"/>
      <c r="C190" s="21" t="s">
        <v>22</v>
      </c>
      <c r="D190" s="47"/>
      <c r="E190" s="43">
        <v>70</v>
      </c>
      <c r="F190" s="43">
        <v>70</v>
      </c>
      <c r="G190" s="15">
        <v>70</v>
      </c>
      <c r="H190" s="52">
        <v>85</v>
      </c>
      <c r="I190" s="66">
        <v>70</v>
      </c>
      <c r="J190" s="55">
        <v>64.900000000000006</v>
      </c>
      <c r="K190" s="66">
        <v>75</v>
      </c>
      <c r="L190" s="66">
        <v>75</v>
      </c>
    </row>
    <row r="191" spans="1:12" s="39" customFormat="1">
      <c r="A191" s="113"/>
      <c r="B191" s="115"/>
      <c r="C191" s="21" t="s">
        <v>12</v>
      </c>
      <c r="D191" s="47"/>
      <c r="E191" s="55">
        <v>70</v>
      </c>
      <c r="F191" s="55">
        <v>70</v>
      </c>
      <c r="G191" s="15">
        <v>70</v>
      </c>
      <c r="H191" s="52">
        <v>73.2</v>
      </c>
      <c r="I191" s="66">
        <v>70</v>
      </c>
      <c r="J191" s="55">
        <v>64.98</v>
      </c>
      <c r="K191" s="66">
        <v>75</v>
      </c>
      <c r="L191" s="66">
        <v>75</v>
      </c>
    </row>
    <row r="192" spans="1:12" s="39" customFormat="1">
      <c r="A192" s="113"/>
      <c r="B192" s="115"/>
      <c r="C192" s="21" t="s">
        <v>13</v>
      </c>
      <c r="D192" s="47"/>
      <c r="E192" s="43">
        <v>70</v>
      </c>
      <c r="F192" s="43">
        <v>85</v>
      </c>
      <c r="G192" s="15">
        <v>70</v>
      </c>
      <c r="H192" s="52">
        <v>80.540000000000006</v>
      </c>
      <c r="I192" s="66">
        <v>70</v>
      </c>
      <c r="J192" s="55" t="s">
        <v>57</v>
      </c>
      <c r="K192" s="66">
        <v>75</v>
      </c>
      <c r="L192" s="66">
        <v>75</v>
      </c>
    </row>
    <row r="193" spans="1:12" s="34" customFormat="1">
      <c r="A193" s="113"/>
      <c r="B193" s="115"/>
      <c r="C193" s="21" t="s">
        <v>44</v>
      </c>
      <c r="D193" s="47"/>
      <c r="E193" s="45">
        <v>70</v>
      </c>
      <c r="F193" s="45">
        <v>69.599999999999994</v>
      </c>
      <c r="G193" s="15">
        <v>70</v>
      </c>
      <c r="H193" s="52">
        <v>79.2</v>
      </c>
      <c r="I193" s="66">
        <v>70</v>
      </c>
      <c r="J193" s="55">
        <v>61.4</v>
      </c>
      <c r="K193" s="66">
        <v>75</v>
      </c>
      <c r="L193" s="66">
        <v>75</v>
      </c>
    </row>
    <row r="194" spans="1:12" s="34" customFormat="1">
      <c r="A194" s="113"/>
      <c r="B194" s="115"/>
      <c r="C194" s="21" t="s">
        <v>45</v>
      </c>
      <c r="D194" s="47"/>
      <c r="E194" s="45">
        <v>70</v>
      </c>
      <c r="F194" s="45">
        <v>70</v>
      </c>
      <c r="G194" s="15">
        <v>70</v>
      </c>
      <c r="H194" s="52">
        <v>78.95</v>
      </c>
      <c r="I194" s="66">
        <v>70</v>
      </c>
      <c r="J194" s="55">
        <v>64.2</v>
      </c>
      <c r="K194" s="66">
        <v>75</v>
      </c>
      <c r="L194" s="66">
        <v>75</v>
      </c>
    </row>
    <row r="195" spans="1:12" s="34" customFormat="1">
      <c r="A195" s="113"/>
      <c r="B195" s="115"/>
      <c r="C195" s="25" t="s">
        <v>46</v>
      </c>
      <c r="D195" s="48"/>
      <c r="E195" s="72">
        <v>70</v>
      </c>
      <c r="F195" s="72">
        <v>69.77</v>
      </c>
      <c r="G195" s="37">
        <v>75</v>
      </c>
      <c r="H195" s="53">
        <v>60</v>
      </c>
      <c r="I195" s="67">
        <v>70</v>
      </c>
      <c r="J195" s="63">
        <v>83.3</v>
      </c>
      <c r="K195" s="67">
        <v>75</v>
      </c>
      <c r="L195" s="67">
        <v>75</v>
      </c>
    </row>
    <row r="196" spans="1:12" ht="49.5" customHeight="1">
      <c r="A196" s="113"/>
      <c r="B196" s="115"/>
      <c r="C196" s="32" t="s">
        <v>50</v>
      </c>
      <c r="D196" s="46" t="s">
        <v>9</v>
      </c>
      <c r="E196" s="38">
        <v>70</v>
      </c>
      <c r="F196" s="38">
        <f>SUM(F197:F211)/15</f>
        <v>84.3</v>
      </c>
      <c r="G196" s="22">
        <v>75</v>
      </c>
      <c r="H196" s="22">
        <f>SUM(H197:H211)/15</f>
        <v>89.603333333333325</v>
      </c>
      <c r="I196" s="22">
        <v>80</v>
      </c>
      <c r="J196" s="82">
        <v>86.99</v>
      </c>
      <c r="K196" s="22">
        <v>80</v>
      </c>
      <c r="L196" s="22">
        <v>80</v>
      </c>
    </row>
    <row r="197" spans="1:12" ht="30.75" customHeight="1">
      <c r="A197" s="113"/>
      <c r="B197" s="115"/>
      <c r="C197" s="13" t="s">
        <v>15</v>
      </c>
      <c r="D197" s="47"/>
      <c r="E197" s="43">
        <v>70</v>
      </c>
      <c r="F197" s="43">
        <v>85</v>
      </c>
      <c r="G197" s="15">
        <v>75</v>
      </c>
      <c r="H197" s="52">
        <v>100</v>
      </c>
      <c r="I197" s="66">
        <v>80</v>
      </c>
      <c r="J197" s="55">
        <v>87.1</v>
      </c>
      <c r="K197" s="66">
        <v>85</v>
      </c>
      <c r="L197" s="66">
        <v>80</v>
      </c>
    </row>
    <row r="198" spans="1:12">
      <c r="A198" s="113"/>
      <c r="B198" s="115"/>
      <c r="C198" s="21" t="s">
        <v>16</v>
      </c>
      <c r="D198" s="47"/>
      <c r="E198" s="43">
        <v>70</v>
      </c>
      <c r="F198" s="43">
        <v>100</v>
      </c>
      <c r="G198" s="15">
        <v>80</v>
      </c>
      <c r="H198" s="52">
        <v>100</v>
      </c>
      <c r="I198" s="66">
        <v>80</v>
      </c>
      <c r="J198" s="55">
        <v>100</v>
      </c>
      <c r="K198" s="66">
        <v>85</v>
      </c>
      <c r="L198" s="66">
        <v>80</v>
      </c>
    </row>
    <row r="199" spans="1:12">
      <c r="A199" s="113"/>
      <c r="B199" s="115"/>
      <c r="C199" s="21" t="s">
        <v>10</v>
      </c>
      <c r="D199" s="47"/>
      <c r="E199" s="43">
        <v>70</v>
      </c>
      <c r="F199" s="43">
        <v>76.459999999999994</v>
      </c>
      <c r="G199" s="15">
        <v>75</v>
      </c>
      <c r="H199" s="52">
        <v>75.23</v>
      </c>
      <c r="I199" s="66">
        <v>80</v>
      </c>
      <c r="J199" s="55">
        <v>83</v>
      </c>
      <c r="K199" s="66">
        <v>80</v>
      </c>
      <c r="L199" s="66">
        <v>80</v>
      </c>
    </row>
    <row r="200" spans="1:12">
      <c r="A200" s="113"/>
      <c r="B200" s="115"/>
      <c r="C200" s="21" t="s">
        <v>17</v>
      </c>
      <c r="D200" s="47"/>
      <c r="E200" s="43">
        <v>70</v>
      </c>
      <c r="F200" s="43">
        <v>96.6</v>
      </c>
      <c r="G200" s="15">
        <v>75</v>
      </c>
      <c r="H200" s="52">
        <v>84.17</v>
      </c>
      <c r="I200" s="66">
        <v>80</v>
      </c>
      <c r="J200" s="55">
        <v>96</v>
      </c>
      <c r="K200" s="66">
        <v>85</v>
      </c>
      <c r="L200" s="66">
        <v>80</v>
      </c>
    </row>
    <row r="201" spans="1:12">
      <c r="A201" s="113"/>
      <c r="B201" s="115"/>
      <c r="C201" s="21" t="s">
        <v>18</v>
      </c>
      <c r="D201" s="47"/>
      <c r="E201" s="43">
        <v>70</v>
      </c>
      <c r="F201" s="43">
        <v>80</v>
      </c>
      <c r="G201" s="15">
        <v>75</v>
      </c>
      <c r="H201" s="52">
        <v>82.03</v>
      </c>
      <c r="I201" s="66">
        <v>80</v>
      </c>
      <c r="J201" s="55">
        <v>84.83</v>
      </c>
      <c r="K201" s="66">
        <v>85</v>
      </c>
      <c r="L201" s="66">
        <v>85</v>
      </c>
    </row>
    <row r="202" spans="1:12">
      <c r="A202" s="113"/>
      <c r="B202" s="115"/>
      <c r="C202" s="21" t="s">
        <v>19</v>
      </c>
      <c r="D202" s="47"/>
      <c r="E202" s="43">
        <v>70</v>
      </c>
      <c r="F202" s="43">
        <v>94.74</v>
      </c>
      <c r="G202" s="15">
        <v>75</v>
      </c>
      <c r="H202" s="52">
        <v>100</v>
      </c>
      <c r="I202" s="66">
        <v>80</v>
      </c>
      <c r="J202" s="55">
        <v>97.22</v>
      </c>
      <c r="K202" s="66">
        <v>85</v>
      </c>
      <c r="L202" s="66">
        <v>85</v>
      </c>
    </row>
    <row r="203" spans="1:12">
      <c r="A203" s="113"/>
      <c r="B203" s="115"/>
      <c r="C203" s="21" t="s">
        <v>20</v>
      </c>
      <c r="D203" s="47"/>
      <c r="E203" s="43">
        <v>70</v>
      </c>
      <c r="F203" s="43">
        <v>88.64</v>
      </c>
      <c r="G203" s="15">
        <v>75</v>
      </c>
      <c r="H203" s="52">
        <v>95</v>
      </c>
      <c r="I203" s="66">
        <v>80</v>
      </c>
      <c r="J203" s="55">
        <v>82.05</v>
      </c>
      <c r="K203" s="66">
        <v>85</v>
      </c>
      <c r="L203" s="66">
        <v>85</v>
      </c>
    </row>
    <row r="204" spans="1:12">
      <c r="A204" s="113"/>
      <c r="B204" s="115"/>
      <c r="C204" s="21" t="s">
        <v>21</v>
      </c>
      <c r="D204" s="47"/>
      <c r="E204" s="43">
        <v>70</v>
      </c>
      <c r="F204" s="43">
        <v>100</v>
      </c>
      <c r="G204" s="15">
        <v>75</v>
      </c>
      <c r="H204" s="52">
        <v>80</v>
      </c>
      <c r="I204" s="66">
        <v>80</v>
      </c>
      <c r="J204" s="55">
        <v>68.180000000000007</v>
      </c>
      <c r="K204" s="66">
        <v>80</v>
      </c>
      <c r="L204" s="66">
        <v>80</v>
      </c>
    </row>
    <row r="205" spans="1:12">
      <c r="A205" s="113"/>
      <c r="B205" s="115"/>
      <c r="C205" s="21" t="s">
        <v>11</v>
      </c>
      <c r="D205" s="47"/>
      <c r="E205" s="43">
        <v>70</v>
      </c>
      <c r="F205" s="43">
        <v>82.23</v>
      </c>
      <c r="G205" s="15">
        <v>75</v>
      </c>
      <c r="H205" s="52">
        <v>82.32</v>
      </c>
      <c r="I205" s="66">
        <v>80</v>
      </c>
      <c r="J205" s="55">
        <v>83.19</v>
      </c>
      <c r="K205" s="66">
        <v>80</v>
      </c>
      <c r="L205" s="66">
        <v>80</v>
      </c>
    </row>
    <row r="206" spans="1:12">
      <c r="A206" s="113"/>
      <c r="B206" s="115"/>
      <c r="C206" s="21" t="s">
        <v>12</v>
      </c>
      <c r="D206" s="47"/>
      <c r="E206" s="43">
        <v>70</v>
      </c>
      <c r="F206" s="43">
        <v>70</v>
      </c>
      <c r="G206" s="15">
        <v>75</v>
      </c>
      <c r="H206" s="52">
        <v>75</v>
      </c>
      <c r="I206" s="66">
        <v>80</v>
      </c>
      <c r="J206" s="55">
        <v>85.59</v>
      </c>
      <c r="K206" s="66">
        <v>85</v>
      </c>
      <c r="L206" s="66">
        <v>85</v>
      </c>
    </row>
    <row r="207" spans="1:12">
      <c r="A207" s="113"/>
      <c r="B207" s="115"/>
      <c r="C207" s="21" t="s">
        <v>13</v>
      </c>
      <c r="D207" s="47"/>
      <c r="E207" s="43">
        <v>70</v>
      </c>
      <c r="F207" s="43">
        <v>50</v>
      </c>
      <c r="G207" s="15">
        <v>75</v>
      </c>
      <c r="H207" s="52">
        <v>100</v>
      </c>
      <c r="I207" s="66">
        <v>80</v>
      </c>
      <c r="J207" s="55">
        <v>96.43</v>
      </c>
      <c r="K207" s="66">
        <v>85</v>
      </c>
      <c r="L207" s="66">
        <v>85</v>
      </c>
    </row>
    <row r="208" spans="1:12">
      <c r="A208" s="113"/>
      <c r="B208" s="115"/>
      <c r="C208" s="21" t="s">
        <v>22</v>
      </c>
      <c r="D208" s="47"/>
      <c r="E208" s="43">
        <v>70</v>
      </c>
      <c r="F208" s="43">
        <v>70</v>
      </c>
      <c r="G208" s="15">
        <v>75</v>
      </c>
      <c r="H208" s="52">
        <v>100</v>
      </c>
      <c r="I208" s="66">
        <v>80</v>
      </c>
      <c r="J208" s="55">
        <v>100</v>
      </c>
      <c r="K208" s="66">
        <v>80</v>
      </c>
      <c r="L208" s="66">
        <v>80</v>
      </c>
    </row>
    <row r="209" spans="1:12" s="34" customFormat="1">
      <c r="A209" s="113"/>
      <c r="B209" s="115"/>
      <c r="C209" s="21" t="s">
        <v>44</v>
      </c>
      <c r="D209" s="47"/>
      <c r="E209" s="43">
        <v>70</v>
      </c>
      <c r="F209" s="43">
        <v>82.6</v>
      </c>
      <c r="G209" s="15">
        <v>75</v>
      </c>
      <c r="H209" s="52">
        <v>80</v>
      </c>
      <c r="I209" s="66">
        <v>80</v>
      </c>
      <c r="J209" s="55">
        <v>84.85</v>
      </c>
      <c r="K209" s="66">
        <v>85</v>
      </c>
      <c r="L209" s="66">
        <v>85</v>
      </c>
    </row>
    <row r="210" spans="1:12" s="34" customFormat="1">
      <c r="A210" s="113"/>
      <c r="B210" s="115"/>
      <c r="C210" s="21" t="s">
        <v>45</v>
      </c>
      <c r="D210" s="47"/>
      <c r="E210" s="43">
        <v>70</v>
      </c>
      <c r="F210" s="43">
        <v>88.23</v>
      </c>
      <c r="G210" s="15">
        <v>75</v>
      </c>
      <c r="H210" s="52">
        <v>94.74</v>
      </c>
      <c r="I210" s="66">
        <v>80</v>
      </c>
      <c r="J210" s="55">
        <v>100</v>
      </c>
      <c r="K210" s="66">
        <v>85</v>
      </c>
      <c r="L210" s="66">
        <v>90</v>
      </c>
    </row>
    <row r="211" spans="1:12" s="34" customFormat="1">
      <c r="A211" s="113"/>
      <c r="B211" s="115"/>
      <c r="C211" s="25" t="s">
        <v>46</v>
      </c>
      <c r="D211" s="48"/>
      <c r="E211" s="56">
        <v>70</v>
      </c>
      <c r="F211" s="56">
        <v>100</v>
      </c>
      <c r="G211" s="37">
        <v>90</v>
      </c>
      <c r="H211" s="53">
        <v>95.56</v>
      </c>
      <c r="I211" s="67">
        <v>80</v>
      </c>
      <c r="J211" s="63">
        <v>97.8</v>
      </c>
      <c r="K211" s="67">
        <v>85</v>
      </c>
      <c r="L211" s="67">
        <v>90</v>
      </c>
    </row>
  </sheetData>
  <mergeCells count="23">
    <mergeCell ref="A164:A179"/>
    <mergeCell ref="B164:B179"/>
    <mergeCell ref="A180:A211"/>
    <mergeCell ref="B180:B211"/>
    <mergeCell ref="A60:A85"/>
    <mergeCell ref="B60:B85"/>
    <mergeCell ref="A151:A163"/>
    <mergeCell ref="B151:B163"/>
    <mergeCell ref="A1:L1"/>
    <mergeCell ref="E3:L3"/>
    <mergeCell ref="A125:A150"/>
    <mergeCell ref="B125:B150"/>
    <mergeCell ref="A86:A123"/>
    <mergeCell ref="B86:B123"/>
    <mergeCell ref="A6:A58"/>
    <mergeCell ref="A3:A5"/>
    <mergeCell ref="B3:B5"/>
    <mergeCell ref="C3:C5"/>
    <mergeCell ref="D3:D5"/>
    <mergeCell ref="G4:H4"/>
    <mergeCell ref="E4:F4"/>
    <mergeCell ref="I4:J4"/>
    <mergeCell ref="B6:B59"/>
  </mergeCells>
  <printOptions horizontalCentered="1"/>
  <pageMargins left="0.31496062992125984" right="0.47244094488188981" top="0.47244094488188981" bottom="0.35433070866141736" header="0.31496062992125984" footer="0.19685039370078741"/>
  <pageSetup paperSize="5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ตัวชี้วัดแผนกลยุทธ์</vt:lpstr>
      <vt:lpstr>Sheet1</vt:lpstr>
      <vt:lpstr>ตัวชี้วัดแผนกลยุทธ์!Print_Titles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suntron</dc:creator>
  <cp:lastModifiedBy>suntron</cp:lastModifiedBy>
  <cp:lastPrinted>2014-08-13T17:22:27Z</cp:lastPrinted>
  <dcterms:created xsi:type="dcterms:W3CDTF">2013-10-04T17:37:15Z</dcterms:created>
  <dcterms:modified xsi:type="dcterms:W3CDTF">2014-08-15T18:21:18Z</dcterms:modified>
</cp:coreProperties>
</file>