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^งานแผน^\แบบฟอร์มต่าง ๆ\"/>
    </mc:Choice>
  </mc:AlternateContent>
  <xr:revisionPtr revIDLastSave="0" documentId="13_ncr:1_{4B2DD776-D3A7-45E4-8102-5CE750B2E503}" xr6:coauthVersionLast="36" xr6:coauthVersionMax="36" xr10:uidLastSave="{00000000-0000-0000-0000-000000000000}"/>
  <bookViews>
    <workbookView xWindow="0" yWindow="0" windowWidth="23040" windowHeight="9696" xr2:uid="{00000000-000D-0000-FFFF-FFFF00000000}"/>
  </bookViews>
  <sheets>
    <sheet name="CODE" sheetId="1" r:id="rId1"/>
    <sheet name="Sheet1" sheetId="8" state="hidden" r:id="rId2"/>
    <sheet name="ข้อเสนอโครงการ" sheetId="2" r:id="rId3"/>
    <sheet name="แบบประเมินโครงการ" sheetId="7" r:id="rId4"/>
    <sheet name="note-วิธีการวัดประเมินผล" sheetId="5" r:id="rId5"/>
  </sheets>
  <definedNames>
    <definedName name="DATE">CODE!$O$2:$O$14</definedName>
    <definedName name="department">CODE!$X$2:$X$17</definedName>
    <definedName name="name">CODE!$G$2:$G$153</definedName>
    <definedName name="ก1_1_การผลิตบัณฑิตให้มีสมรรถนะสูงทั้งด้านวิชาการและวิชาชีพรวมทั้งทักษะที่จำเป็นในอนาคตที่ได้รับการยอมรับทั้งในระดับชาติและนานาชาติ">CODE!$M$2:$M$6</definedName>
    <definedName name="ก1_2_บัณฑิตมีสมรรถนะพร้อมเป็นผู้ประกอบการและมีความสามารถในการสร้างนวัตกรรม">CODE!$M$7:$M$8</definedName>
    <definedName name="ก1_3_การจัดการศึกษาตลอดชีวิต">CODE!$M$9</definedName>
    <definedName name="ก2_1_เพิ่มศักยภาพการวิจัยและสร้างนวัตกรรมที่สามารถนำไปใช้ประโยชน์ได้เพื่อให้เป็นที่ยอมรับในระดับสากล">CODE!$M$10</definedName>
    <definedName name="ก2_2_เพิ่มศักยภาพการสร้างนวัตกรรมที่สามารถนำไปใช้ประโยชน์เชิงพาณิชย์หรือสังคมและภาคอุตสาหกรรม">CODE!$M$11</definedName>
    <definedName name="ก3_1_การบริการวิชาการเพื่อเพิ่มรายได้">CODE!$M$12</definedName>
    <definedName name="ก3_2_ยกระดับคุณภาพชีวิตด้านเศรษฐกิจและสังคม">CODE!$M$13</definedName>
    <definedName name="ก4_1_การบริหารทรัพยากรบุคคลเพื่อความยั่งยืน">CODE!$M$14:$M$16</definedName>
    <definedName name="ก4_2_การบริหารจัดการด้วยเทคโนโลยีดิจิทัล">CODE!$M$17:$M$18</definedName>
    <definedName name="ก4_3_ความยั่งยืนด้านการเงิน">CODE!$M$19</definedName>
    <definedName name="ก4_4_การสร้างสภาพแวดล้อมที่เอื้อต่อการทำงาน">CODE!$M$20</definedName>
    <definedName name="กลยุทธ์">CODE!$K$2:$K$5</definedName>
    <definedName name="กลยุทธ์ที่_1_Smart_Education">CODE!$L$2:$L$4</definedName>
    <definedName name="กลยุทธ์ที่_2_การวิจัยที่มุ่งเน้นการสร้างงานวิจัยและนวัตกรรมที่มีคุณภาพสูง">CODE!$L$5:$L$6</definedName>
    <definedName name="กลยุทธ์ที่_3_บริการวิชาการเพื่อถ่ายทอดองค์ความรู้_เทคโนโลยีและนวัตกรรมในการพัฒนาภาคอุตสาหกรรมและชุมชน">CODE!$L$7:$L$8</definedName>
    <definedName name="กลยุทธ์ที่_4_การบริหารจัดการองค์กรที่ทันสมัยและคล่องตัว">CODE!$L$9:$L$12</definedName>
    <definedName name="กลุ่มเป้าหมาย">CODE!$I$2:$I$5</definedName>
    <definedName name="การรายงานผล">CODE!$S$2:$S$3</definedName>
    <definedName name="การวัดผล">CODE!$R$2:$R$8</definedName>
    <definedName name="คำนำหน้า">CODE!$F$2:$F$10</definedName>
    <definedName name="ตัวชี้วัด">CODE!$N$2:$N$5</definedName>
    <definedName name="ตำแหน่งบริหาร">CODE!$T$2:$T$43</definedName>
    <definedName name="ปีการศึกษา">CODE!$B$2:$B$5</definedName>
    <definedName name="ปีงบประมาณ">CODE!$A$2:$A$5</definedName>
    <definedName name="ภาควิชาวิศวกรรมเคมี">CODE!$G$2:$G$14</definedName>
    <definedName name="ภาควิชาวิศวกรรมเครื่องกล">CODE!$I$59:$I$78</definedName>
    <definedName name="ภาควิชาวิศวกรรมไฟฟ้าและอิเล็กทรอนิกส์">CODE!$G$36:$G$58</definedName>
    <definedName name="ภาควิชาวิศวกรรมโยธา">CODE!$J$19:$J$34</definedName>
    <definedName name="ภาควิชาวิศวกรรมอุตสาหการ">CODE!$G$83:$G$111</definedName>
    <definedName name="รหัสกองทุน">CODE!$W$2:$W$11</definedName>
    <definedName name="รหัสหน่วยงาน">CODE!$V$2:$V$10</definedName>
    <definedName name="ลักษณะโครงการ">CODE!$E$2:$E$6</definedName>
    <definedName name="สำนักงานเลขานุการ">CODE!$H$2:$H$161</definedName>
    <definedName name="หน่วยงาน">CODE!$C$2:$C$24</definedName>
    <definedName name="หน่วยงานย่อย">CODE!$D$2:$D$16</definedName>
    <definedName name="หน่วยนับ">CODE!$J$2:$J$12</definedName>
    <definedName name="หมวดค่าจ้างชั่วคราว">CODE!$Q$3</definedName>
    <definedName name="หมวดค่าใช้สอย">CODE!$Q$12:$Q$25</definedName>
    <definedName name="หมวดค่าตอบแทน">CODE!$Q$4:$Q$11</definedName>
    <definedName name="หมวดค่าวัสดุ">CODE!$Q$26:$Q$39</definedName>
    <definedName name="หมวดค่าสาธารณูปโภค">CODE!$Q$40:$Q$44</definedName>
    <definedName name="หมวดเงินเดือน">CODE!$Q$2</definedName>
    <definedName name="หมวดรายจ่าย">CODE!$P$2:$P$7</definedName>
    <definedName name="แหล่งเงิน">CODE!$Y$2:$Y$3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" i="7" l="1"/>
  <c r="D61" i="2"/>
  <c r="L89" i="7"/>
  <c r="L81" i="7"/>
  <c r="L82" i="7"/>
  <c r="L88" i="7"/>
  <c r="L18" i="7"/>
  <c r="D12" i="7"/>
  <c r="D13" i="7"/>
  <c r="J5" i="7"/>
  <c r="H5" i="7"/>
  <c r="G5" i="7"/>
  <c r="F5" i="7"/>
  <c r="J65" i="7" l="1"/>
  <c r="E40" i="7" l="1"/>
  <c r="E39" i="7"/>
  <c r="F47" i="2"/>
  <c r="G116" i="2" l="1"/>
  <c r="B110" i="2"/>
  <c r="B116" i="2"/>
  <c r="G110" i="2"/>
  <c r="D9" i="7" l="1"/>
  <c r="D89" i="7" l="1"/>
  <c r="D90" i="7"/>
  <c r="D91" i="7"/>
  <c r="D92" i="7"/>
  <c r="D88" i="7" l="1"/>
  <c r="L92" i="7" l="1"/>
  <c r="L91" i="7"/>
  <c r="L90" i="7"/>
  <c r="L85" i="7"/>
  <c r="L84" i="7"/>
  <c r="L83" i="7"/>
  <c r="L75" i="7"/>
  <c r="L76" i="7"/>
  <c r="L77" i="7"/>
  <c r="L78" i="7"/>
  <c r="L74" i="7"/>
  <c r="D82" i="7"/>
  <c r="D83" i="7"/>
  <c r="D84" i="7"/>
  <c r="D85" i="7"/>
  <c r="D81" i="7"/>
  <c r="D75" i="7"/>
  <c r="D76" i="7"/>
  <c r="D77" i="7"/>
  <c r="D78" i="7"/>
  <c r="D74" i="7"/>
  <c r="E41" i="7"/>
  <c r="E42" i="7"/>
  <c r="G26" i="7"/>
  <c r="G27" i="7"/>
  <c r="C26" i="7"/>
  <c r="C27" i="7"/>
  <c r="C25" i="7"/>
  <c r="I20" i="7"/>
  <c r="F19" i="7"/>
  <c r="L17" i="7"/>
  <c r="G18" i="7"/>
  <c r="G17" i="7"/>
  <c r="L14" i="7"/>
  <c r="J14" i="7"/>
  <c r="G14" i="7"/>
  <c r="D10" i="7"/>
  <c r="D11" i="7"/>
  <c r="E7" i="7"/>
  <c r="L79" i="7" l="1"/>
  <c r="L93" i="7"/>
  <c r="L86" i="7"/>
  <c r="E6" i="7"/>
  <c r="L94" i="7" l="1"/>
  <c r="L97" i="7" s="1"/>
  <c r="E4" i="7"/>
  <c r="E65" i="7"/>
  <c r="H28" i="7"/>
  <c r="G28" i="7"/>
  <c r="J39" i="7" s="1"/>
  <c r="M39" i="7" s="1"/>
  <c r="J27" i="7"/>
  <c r="J26" i="7"/>
  <c r="J25" i="7"/>
  <c r="J28" i="7" l="1"/>
  <c r="K39" i="7"/>
  <c r="G92" i="2"/>
  <c r="G103" i="2"/>
  <c r="G117" i="2" l="1"/>
  <c r="C117" i="2" s="1"/>
  <c r="B103" i="2"/>
  <c r="B92" i="2"/>
  <c r="L9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NOK</author>
    <author>Nok</author>
  </authors>
  <commentList>
    <comment ref="D6" authorId="0" shapeId="0" xr:uid="{7D607BF5-4E94-4E03-B420-3CED046FF5F8}">
      <text>
        <r>
          <rPr>
            <sz val="9"/>
            <color indexed="81"/>
            <rFont val="Tahoma"/>
            <family val="2"/>
          </rPr>
          <t>โปรดเลือกหน่วยงานหลัก</t>
        </r>
      </text>
    </comment>
    <comment ref="H6" authorId="0" shapeId="0" xr:uid="{2CFB4CCD-21D7-4F7B-A091-B08F91AB4FF4}">
      <text>
        <r>
          <rPr>
            <sz val="9"/>
            <color indexed="81"/>
            <rFont val="Tahoma"/>
            <family val="2"/>
          </rPr>
          <t>ระบุหน่วยงานย่อย
1.ภาควิชา (เลือกระดับ ป.ตรี/บัณฑิตศึกษา)
2.สำนักงาน (เลือกหน่วยงาน)</t>
        </r>
      </text>
    </comment>
    <comment ref="C8" authorId="0" shapeId="0" xr:uid="{3D0B4B63-4D22-4094-A7B3-9E0F6F53672D}">
      <text>
        <r>
          <rPr>
            <sz val="9"/>
            <color indexed="81"/>
            <rFont val="Tahoma"/>
            <family val="2"/>
          </rPr>
          <t>ระบุชื่อโครงการตามแผนปฏิบัติการของหน่วยงาน</t>
        </r>
      </text>
    </comment>
    <comment ref="D9" authorId="0" shapeId="0" xr:uid="{E51AFCE7-5F01-4190-AD9E-95784EA9E0A7}">
      <text>
        <r>
          <rPr>
            <sz val="9"/>
            <color indexed="81"/>
            <rFont val="Tahoma"/>
            <family val="2"/>
          </rPr>
          <t>ต.ย.การใส่รหัสโครงการ
1301_กท2_020300000066_เคมี 1.2 รด.</t>
        </r>
      </text>
    </comment>
    <comment ref="F9" authorId="1" shapeId="0" xr:uid="{31812748-A9F6-4BDC-B6CA-FFA51A8D182C}">
      <text>
        <r>
          <rPr>
            <sz val="9"/>
            <color indexed="81"/>
            <rFont val="Tahoma"/>
            <family val="2"/>
          </rPr>
          <t>ระบุรหัสโครงการ 12 หลัก</t>
        </r>
      </text>
    </comment>
    <comment ref="H9" authorId="1" shapeId="0" xr:uid="{886A84D7-F349-4D03-BC6B-9E3306254987}">
      <text>
        <r>
          <rPr>
            <b/>
            <sz val="9"/>
            <color indexed="81"/>
            <rFont val="Tahoma"/>
            <family val="2"/>
          </rPr>
          <t>โปรดเลือกหน่วยงานที่สังกัด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1" shapeId="0" xr:uid="{7BF11A76-7D0C-4344-B632-C1CFB09191B3}">
      <text>
        <r>
          <rPr>
            <sz val="9"/>
            <color indexed="81"/>
            <rFont val="Tahoma"/>
            <family val="2"/>
          </rPr>
          <t>ระบุรหัสกิจกรรมย่อย
เช่น 1.1</t>
        </r>
      </text>
    </comment>
    <comment ref="C11" authorId="0" shapeId="0" xr:uid="{7D7BB896-1FCA-491B-826A-6AF4983AB984}">
      <text>
        <r>
          <rPr>
            <sz val="9"/>
            <color indexed="81"/>
            <rFont val="Tahoma"/>
            <family val="2"/>
          </rPr>
          <t>โปรดเลือก</t>
        </r>
      </text>
    </comment>
    <comment ref="C12" authorId="0" shapeId="0" xr:uid="{C5069782-5EAE-4F3E-BF30-565EBE4F4856}">
      <text>
        <r>
          <rPr>
            <sz val="9"/>
            <color indexed="81"/>
            <rFont val="Tahoma"/>
            <family val="2"/>
          </rPr>
          <t>โปรดเลือกคำนำหน้าชื่อ</t>
        </r>
      </text>
    </comment>
    <comment ref="D12" authorId="0" shapeId="0" xr:uid="{D629A5AC-2DA8-43D0-A87E-0491B463781D}">
      <text>
        <r>
          <rPr>
            <sz val="9"/>
            <color indexed="81"/>
            <rFont val="Tahoma"/>
            <family val="2"/>
          </rPr>
          <t>โปรดระบุชื่อหัวหน้าโครงการ/ผู้รับผิดชอบหลัก</t>
        </r>
      </text>
    </comment>
    <comment ref="B14" authorId="0" shapeId="0" xr:uid="{17862C9E-E7D2-4C37-9559-29C2B84323F9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14" authorId="1" shapeId="0" xr:uid="{A68C256D-C312-4E01-BA9D-EA0F1C62AEDC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15" authorId="0" shapeId="0" xr:uid="{01825EF1-6114-4C63-AC5C-A0265E8A333D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15" authorId="1" shapeId="0" xr:uid="{2C481D42-6F4D-4620-8E1A-3942BA7FBA7D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16" authorId="0" shapeId="0" xr:uid="{82201750-8076-49D5-8782-AFFB2C46C5B9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16" authorId="1" shapeId="0" xr:uid="{B6A13407-0435-4C52-97C6-5C857EB9C339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17" authorId="0" shapeId="0" xr:uid="{0E13A162-F6EC-45A4-ADEF-00EAD42169DB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17" authorId="1" shapeId="0" xr:uid="{34A0FA7D-1E24-467F-824F-7AF6E82513F4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18" authorId="0" shapeId="0" xr:uid="{C7954646-E563-4F5D-A74C-59AB6421E619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18" authorId="1" shapeId="0" xr:uid="{06DFB3FF-E508-4D49-B50E-77FC3A3C4F69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19" authorId="0" shapeId="0" xr:uid="{1C3F31E5-A86E-4E45-8CF0-FFCA00D14246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19" authorId="1" shapeId="0" xr:uid="{A72511AA-1B61-4ABE-AEF8-5FEF940F3749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20" authorId="0" shapeId="0" xr:uid="{B73D837C-59C1-4B5F-B14F-EE1AA19BAC69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20" authorId="1" shapeId="0" xr:uid="{B61DD90B-36AC-420F-9B4C-76D7A09E10FC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21" authorId="0" shapeId="0" xr:uid="{77DDA86D-F57B-453D-AAE6-865BF227EE66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21" authorId="1" shapeId="0" xr:uid="{47C517D8-4FA1-4C93-9EAE-82CBEA97C071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22" authorId="0" shapeId="0" xr:uid="{B69F0E0F-D858-40C1-919E-43D731A415D7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22" authorId="1" shapeId="0" xr:uid="{0284206C-BD0A-46B6-92E3-87DB9B948C92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23" authorId="0" shapeId="0" xr:uid="{F551635A-B45D-4757-A191-36696812A003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23" authorId="1" shapeId="0" xr:uid="{CCAEE0D0-31E3-40F2-9953-A22E53218B82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24" authorId="0" shapeId="0" xr:uid="{16799A93-EE85-4C84-9156-6A410619610F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24" authorId="1" shapeId="0" xr:uid="{FCEB02F4-E539-4ABA-8D4B-629A00172E2F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25" authorId="0" shapeId="0" xr:uid="{651B2468-DBF1-4161-838A-4DDF50E14558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25" authorId="1" shapeId="0" xr:uid="{09B3CFB1-52AF-445E-9B5F-56035E5D9D53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26" authorId="0" shapeId="0" xr:uid="{799633E1-7C57-4169-BC08-8C9F9DC6A74E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26" authorId="1" shapeId="0" xr:uid="{49B563A9-7900-4611-91A6-FEA3F2B8FBA2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27" authorId="0" shapeId="0" xr:uid="{0759E81B-D33A-40E8-BFE6-ED8B1426E43A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27" authorId="1" shapeId="0" xr:uid="{3687DED2-1AAA-4212-8113-0EE0F7F58C0E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28" authorId="0" shapeId="0" xr:uid="{5B1C67E9-F151-4E28-AF69-15B9BF592C8B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28" authorId="1" shapeId="0" xr:uid="{9DD2BFE0-4D20-4657-890C-C4EB1BBC61EC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29" authorId="0" shapeId="0" xr:uid="{A2B83E3C-0DC9-4D38-8D50-C4139F30331F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29" authorId="1" shapeId="0" xr:uid="{D120E663-7331-401E-9207-D1937B62CD08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30" authorId="0" shapeId="0" xr:uid="{B8D07B3B-48E3-407E-88DE-2269C86E25C3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30" authorId="1" shapeId="0" xr:uid="{BF101DF4-B7D7-4312-9CDE-77E7CEC9B83B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31" authorId="0" shapeId="0" xr:uid="{76FC45D3-711D-48F0-AA7E-3C794153E211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31" authorId="1" shapeId="0" xr:uid="{C2EF059F-E5DD-4ED3-AA2E-59A9E8A85F2D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32" authorId="0" shapeId="0" xr:uid="{B1B8EBB2-78EF-45DF-83B4-D173610D0E44}">
      <text>
        <r>
          <rPr>
            <sz val="9"/>
            <color indexed="81"/>
            <rFont val="Tahoma"/>
            <family val="2"/>
          </rPr>
          <t>โปรดระบุคำนำหน้าชื่อ</t>
        </r>
      </text>
    </comment>
    <comment ref="C32" authorId="1" shapeId="0" xr:uid="{8A8FE383-2D48-4F62-B90B-D3EDE107CB42}">
      <text>
        <r>
          <rPr>
            <sz val="9"/>
            <color indexed="81"/>
            <rFont val="Tahoma"/>
            <family val="2"/>
          </rPr>
          <t>โปรดระบุชื่อผู้ร่วมโครงการ (ถ้ามี)
หากไม่มีโปรดซ่อนแถวไว้</t>
        </r>
      </text>
    </comment>
    <comment ref="B40" authorId="0" shapeId="0" xr:uid="{2401C932-1240-45CA-BFE7-6B0FDF2AFC09}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โปรดใส่รายละเอียดวัตถุประสงค์ (ตรงกับข้อมูลโครงการ)</t>
        </r>
      </text>
    </comment>
    <comment ref="B41" authorId="0" shapeId="0" xr:uid="{C63ADF41-9795-46B3-ACB3-A317DC614BB0}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โปรดใส่รายละเอียดวัตถุประสงค์ (ตรงกับข้อมูลโครงการ)</t>
        </r>
      </text>
    </comment>
    <comment ref="F44" authorId="0" shapeId="0" xr:uid="{8BCEEA7E-9E13-4FE1-9C02-1DAEB622018F}">
      <text>
        <r>
          <rPr>
            <sz val="9"/>
            <color indexed="81"/>
            <rFont val="Tahoma"/>
            <family val="2"/>
          </rPr>
          <t>โปรดใส่จำนวน
(หากไม่มีให้ใส่ 0)</t>
        </r>
      </text>
    </comment>
    <comment ref="F45" authorId="0" shapeId="0" xr:uid="{15C62A63-6FF5-443E-8344-2FCAE7DAAC64}">
      <text>
        <r>
          <rPr>
            <sz val="9"/>
            <color indexed="81"/>
            <rFont val="Tahoma"/>
            <family val="2"/>
          </rPr>
          <t>โปรดใส่จำนวน
(หากไม่มีให้ใส่ 0)</t>
        </r>
      </text>
    </comment>
    <comment ref="C46" authorId="0" shapeId="0" xr:uid="{DE3A923C-2210-4764-895B-5F3FCCD067E2}">
      <text>
        <r>
          <rPr>
            <sz val="9"/>
            <color indexed="81"/>
            <rFont val="Tahoma"/>
            <family val="2"/>
          </rPr>
          <t>โปรดระบุชื่อกลุ่มเป้าหมาย</t>
        </r>
      </text>
    </comment>
    <comment ref="F46" authorId="0" shapeId="0" xr:uid="{89AD04FA-1684-4D99-8B04-011ED54F588F}">
      <text>
        <r>
          <rPr>
            <sz val="9"/>
            <color indexed="81"/>
            <rFont val="Tahoma"/>
            <family val="2"/>
          </rPr>
          <t>โปรดใส่จำนวน
(หากไม่มีให้ใส่ 0)</t>
        </r>
      </text>
    </comment>
    <comment ref="D50" authorId="0" shapeId="0" xr:uid="{A9A5C907-3522-4F2C-BAF8-67C4EAC56927}">
      <text>
        <r>
          <rPr>
            <sz val="9"/>
            <color indexed="81"/>
            <rFont val="Tahoma"/>
            <family val="2"/>
          </rPr>
          <t>โปรดเลือกกลยุทธ์ที่เกี่ยวข้อง 
(ข้อมูลตามแผนปฏิบัติการ)</t>
        </r>
      </text>
    </comment>
    <comment ref="D51" authorId="0" shapeId="0" xr:uid="{A426A166-6A11-4D86-9FBC-4F94065CF2E2}">
      <text>
        <r>
          <rPr>
            <sz val="9"/>
            <color indexed="81"/>
            <rFont val="Tahoma"/>
            <family val="2"/>
          </rPr>
          <t>โปรดเลือกวัตถุประสงค์เชิงกลยุทธ์ที่เกี่ยวข้อง 
(ข้อมูลตามแผนปฏิบัติการ)</t>
        </r>
      </text>
    </comment>
    <comment ref="D52" authorId="0" shapeId="0" xr:uid="{C41EA13D-7F6A-4B15-A90F-B3A58416F2EB}">
      <text>
        <r>
          <rPr>
            <sz val="9"/>
            <color indexed="81"/>
            <rFont val="Tahoma"/>
            <family val="2"/>
          </rPr>
          <t>โปรดเลือกตัวชี้วัดกลยุทธ์ที่เกี่ยวข้อง 
(ข้อมูลตามแผนปฏิบัติการ)</t>
        </r>
      </text>
    </comment>
    <comment ref="D55" authorId="0" shapeId="0" xr:uid="{7F32F774-11E6-4BDD-B631-A6ABD01CF2DB}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โปรดระบุผลผลิตที่ได้จากการจัดโครงการ
(ข้อมูลตามแผนปฏิบัติการ)</t>
        </r>
      </text>
    </comment>
    <comment ref="D56" authorId="0" shapeId="0" xr:uid="{C81363E5-09BD-424C-895F-322CFD72C699}">
      <text>
        <r>
          <rPr>
            <b/>
            <sz val="9"/>
            <color indexed="81"/>
            <rFont val="Tahoma"/>
            <family val="2"/>
          </rPr>
          <t>PLAN:</t>
        </r>
        <r>
          <rPr>
            <sz val="9"/>
            <color indexed="81"/>
            <rFont val="Tahoma"/>
            <family val="2"/>
          </rPr>
          <t xml:space="preserve">
โปรดระบุผลผลิตที่ได้จากการจัดโครงการ
(ข้อมูลตามแผนปฏิบัติการ)</t>
        </r>
      </text>
    </comment>
    <comment ref="B61" authorId="1" shapeId="0" xr:uid="{04354844-74CF-426F-8D83-844095688FDF}">
      <text>
        <r>
          <rPr>
            <sz val="9"/>
            <color indexed="81"/>
            <rFont val="Tahoma"/>
            <family val="2"/>
          </rPr>
          <t>โปรดเลือกประเภทตัววัด</t>
        </r>
      </text>
    </comment>
    <comment ref="C75" authorId="1" shapeId="0" xr:uid="{F88CF57D-5F9D-42CF-81E0-ED48DABBA478}">
      <text>
        <r>
          <rPr>
            <sz val="9"/>
            <color indexed="81"/>
            <rFont val="Tahoma"/>
            <family val="2"/>
          </rPr>
          <t>ระบุวัน เดือน ปี หรือช่วงเวลาที่จัด</t>
        </r>
      </text>
    </comment>
    <comment ref="C76" authorId="1" shapeId="0" xr:uid="{7194E406-2FB2-4848-81D6-719EDB87D3FB}">
      <text>
        <r>
          <rPr>
            <sz val="9"/>
            <color indexed="81"/>
            <rFont val="Tahoma"/>
            <family val="2"/>
          </rPr>
          <t>ระบุสถานที่จัด</t>
        </r>
      </text>
    </comment>
    <comment ref="C87" authorId="1" shapeId="0" xr:uid="{B00CE8B4-2F01-416A-ACEA-44969B468B1B}">
      <text>
        <r>
          <rPr>
            <b/>
            <sz val="9"/>
            <color indexed="81"/>
            <rFont val="Tahoma"/>
            <family val="2"/>
          </rPr>
          <t>Nok:</t>
        </r>
        <r>
          <rPr>
            <sz val="9"/>
            <color indexed="81"/>
            <rFont val="Tahoma"/>
            <family val="2"/>
          </rPr>
          <t xml:space="preserve">
เลือกหมวดรายจ่ายที่เกี่ยวข้อง</t>
        </r>
      </text>
    </comment>
    <comment ref="C94" authorId="1" shapeId="0" xr:uid="{A125E0B7-0130-4E46-B3C1-8241E2DCE860}">
      <text>
        <r>
          <rPr>
            <b/>
            <sz val="9"/>
            <color indexed="81"/>
            <rFont val="Tahoma"/>
            <family val="2"/>
          </rPr>
          <t>Nok:</t>
        </r>
        <r>
          <rPr>
            <sz val="9"/>
            <color indexed="81"/>
            <rFont val="Tahoma"/>
            <family val="2"/>
          </rPr>
          <t xml:space="preserve">
เลือกหมวดรายจ่ายที่เกี่ยวข้อง</t>
        </r>
      </text>
    </comment>
    <comment ref="C105" authorId="1" shapeId="0" xr:uid="{347A2190-C984-4C70-A4B9-8C3799223D9E}">
      <text>
        <r>
          <rPr>
            <b/>
            <sz val="9"/>
            <color indexed="81"/>
            <rFont val="Tahoma"/>
            <family val="2"/>
          </rPr>
          <t>Nok:</t>
        </r>
        <r>
          <rPr>
            <sz val="9"/>
            <color indexed="81"/>
            <rFont val="Tahoma"/>
            <family val="2"/>
          </rPr>
          <t xml:space="preserve">
เลือกหมวดรายจ่ายที่เกี่ยวข้อง</t>
        </r>
      </text>
    </comment>
    <comment ref="C112" authorId="1" shapeId="0" xr:uid="{89E21136-5B6E-42E1-9086-0C165334CB4F}">
      <text>
        <r>
          <rPr>
            <b/>
            <sz val="9"/>
            <color indexed="81"/>
            <rFont val="Tahoma"/>
            <family val="2"/>
          </rPr>
          <t>Nok:</t>
        </r>
        <r>
          <rPr>
            <sz val="9"/>
            <color indexed="81"/>
            <rFont val="Tahoma"/>
            <family val="2"/>
          </rPr>
          <t xml:space="preserve">
เลือกหมวดรายจ่ายที่เกี่ยวข้อง</t>
        </r>
      </text>
    </comment>
    <comment ref="E120" authorId="1" shapeId="0" xr:uid="{38ED183A-0034-43F1-8156-597D74E6F62F}">
      <text>
        <r>
          <rPr>
            <sz val="9"/>
            <color indexed="81"/>
            <rFont val="Tahoma"/>
            <family val="2"/>
          </rPr>
          <t>โปรดเลือกเครื่องมือที่ใช้วัด</t>
        </r>
      </text>
    </comment>
    <comment ref="F144" authorId="0" shapeId="0" xr:uid="{2DA6E330-C898-489B-86CE-4BF7FE764B2F}">
      <text>
        <r>
          <rPr>
            <b/>
            <sz val="9"/>
            <color indexed="81"/>
            <rFont val="Tahoma"/>
            <family val="2"/>
          </rPr>
          <t>NOK: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กรณีมีผู้เห็นชอบคนเดียว ให้ซ่อนแถวไว้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NOK</author>
  </authors>
  <commentList>
    <comment ref="H25" authorId="0" shapeId="0" xr:uid="{F2F344FF-D645-47EB-A5C7-DC28331D89BF}">
      <text>
        <r>
          <rPr>
            <b/>
            <sz val="9"/>
            <color indexed="81"/>
            <rFont val="Tahoma"/>
            <family val="2"/>
          </rPr>
          <t>NOK:</t>
        </r>
        <r>
          <rPr>
            <sz val="9"/>
            <color indexed="81"/>
            <rFont val="Tahoma"/>
            <family val="2"/>
          </rPr>
          <t xml:space="preserve">
ใส่จำนวนผู้เข้าร่วมจริงตามรายชื่อ</t>
        </r>
      </text>
    </comment>
    <comment ref="H26" authorId="0" shapeId="0" xr:uid="{998A203E-2015-4692-9C75-6B759CF8F582}">
      <text>
        <r>
          <rPr>
            <b/>
            <sz val="9"/>
            <color indexed="81"/>
            <rFont val="Tahoma"/>
            <family val="2"/>
          </rPr>
          <t>NOK:</t>
        </r>
        <r>
          <rPr>
            <sz val="9"/>
            <color indexed="81"/>
            <rFont val="Tahoma"/>
            <family val="2"/>
          </rPr>
          <t xml:space="preserve">
ใส่จำนวนผู้เข้าร่วมจริงตามรายชื่อ</t>
        </r>
      </text>
    </comment>
    <comment ref="H27" authorId="0" shapeId="0" xr:uid="{BD0DBE39-659A-4E5B-A485-3AC07B438E13}">
      <text>
        <r>
          <rPr>
            <b/>
            <sz val="9"/>
            <color indexed="81"/>
            <rFont val="Tahoma"/>
            <family val="2"/>
          </rPr>
          <t>NOK:</t>
        </r>
        <r>
          <rPr>
            <sz val="9"/>
            <color indexed="81"/>
            <rFont val="Tahoma"/>
            <family val="2"/>
          </rPr>
          <t xml:space="preserve">
ใส่จำนวนผู้เข้าร่วมจริงตามรายชื่อ</t>
        </r>
      </text>
    </comment>
  </commentList>
</comments>
</file>

<file path=xl/sharedStrings.xml><?xml version="1.0" encoding="utf-8"?>
<sst xmlns="http://schemas.openxmlformats.org/spreadsheetml/2006/main" count="1043" uniqueCount="592">
  <si>
    <t>ปีงบประมาณ</t>
  </si>
  <si>
    <t>หน่วยงาน</t>
  </si>
  <si>
    <t>ลักษณะของโครงการ</t>
  </si>
  <si>
    <t xml:space="preserve">การประชุม อบรม สัมมนา เสวนา </t>
  </si>
  <si>
    <t>กิจกรรมการพัฒนานักศึกษา</t>
  </si>
  <si>
    <t>กิจกรรมการพัฒนาบุคลากร</t>
  </si>
  <si>
    <t>การพัฒนาสถาบัน/องค์กร</t>
  </si>
  <si>
    <t>อื่น ๆ ............</t>
  </si>
  <si>
    <t>ภาควิชาวิศวกรรมเคมี</t>
  </si>
  <si>
    <t>ภาควิชาวิศวกรรมโยธา</t>
  </si>
  <si>
    <t>ภาควิชาวิศวกรรมเครื่องกล</t>
  </si>
  <si>
    <t>ภาควิชาวิศวกรรมอุตสาหการ</t>
  </si>
  <si>
    <t>งบกลาง</t>
  </si>
  <si>
    <t>ชื่อ-สกุล</t>
  </si>
  <si>
    <t>สุพัฒน์พงษ์ มัตราช</t>
  </si>
  <si>
    <t>กุลเชษฐ์ เพียรทอง</t>
  </si>
  <si>
    <t>ชวลิต ถิ่นวงศ์พิทักษ์</t>
  </si>
  <si>
    <t>อำไพศักดิ์ ทีบุญมา</t>
  </si>
  <si>
    <t>กิตติศักดิ์ ขันติยวิชัย</t>
  </si>
  <si>
    <t>ปรีชา เกรียงกรกฏ</t>
  </si>
  <si>
    <t>พุทธพร แสงเทียน</t>
  </si>
  <si>
    <t>อารยา ฟลอเรนซ์</t>
  </si>
  <si>
    <t>เทียมมะณีย์ รัตนวีระพันธ์</t>
  </si>
  <si>
    <t>รัชดา โสภาคะยัง</t>
  </si>
  <si>
    <t>นันทวัฒน์ วีระยุทธ</t>
  </si>
  <si>
    <t>ประสิทธิ์ นครราช</t>
  </si>
  <si>
    <t>มงคล ปุษยตานนท์</t>
  </si>
  <si>
    <t>บงกช สุขอนันต์</t>
  </si>
  <si>
    <t>ศุภฤกษ์ จันทร์จรัสจิตต์</t>
  </si>
  <si>
    <t>กันตภณ แก้วทิพย์</t>
  </si>
  <si>
    <t>ธนภร ทวีวุฒิ</t>
  </si>
  <si>
    <t>นท แสงเทียน</t>
  </si>
  <si>
    <t>ทวีศักดิ์ วังไพศาล</t>
  </si>
  <si>
    <t>เกรียงศักดิ์ แก้วกุลชัย</t>
  </si>
  <si>
    <t>วิวัฒน์ พัวทัศนานนท์</t>
  </si>
  <si>
    <t>ฉัตรภูมิ วิรัตนจันทร์</t>
  </si>
  <si>
    <t>คณิศร ภูนิคม</t>
  </si>
  <si>
    <t>นลิน เพียรทอง</t>
  </si>
  <si>
    <t>สมบัติ สินธุเชาวน์</t>
  </si>
  <si>
    <t>กิตติมา ศิลปษา</t>
  </si>
  <si>
    <t>จรวยพร แสนทวีสุข</t>
  </si>
  <si>
    <t>นิติกร พรหมดวง</t>
  </si>
  <si>
    <t>ธนกร ลิ้มสุวรรณ</t>
  </si>
  <si>
    <t>นิศรุต พันธ์ศิริ</t>
  </si>
  <si>
    <t>ไท แสงเทียน</t>
  </si>
  <si>
    <t>สุมาลี จันทนะชาติ</t>
  </si>
  <si>
    <t>คอยจิตร์ ศาลางาม</t>
  </si>
  <si>
    <t>อารยา การุณรัตน์</t>
  </si>
  <si>
    <t>ทิพวรรณ บุญบำเรอ</t>
  </si>
  <si>
    <t>อภิญญา แตงอ่อน</t>
  </si>
  <si>
    <t>เฉลิมพร แสนทวีสุข</t>
  </si>
  <si>
    <t>สมัคร อินถา</t>
  </si>
  <si>
    <t>ณรงค์ ทองฉิม</t>
  </si>
  <si>
    <t>วิชชุกร อุดมรัตน์</t>
  </si>
  <si>
    <t>สมนึก เวียนวัฒนชัย</t>
  </si>
  <si>
    <t>วุฒิไกร สร้อยสิงห์</t>
  </si>
  <si>
    <t>เกรียงไกร บุญใส</t>
  </si>
  <si>
    <t>พรเทพ สุรมาตย์</t>
  </si>
  <si>
    <t>อมต ยอดคุณ</t>
  </si>
  <si>
    <t>อดิศักดิ์ มณีสุข</t>
  </si>
  <si>
    <t>แสวง กุคำรักษ์</t>
  </si>
  <si>
    <t>ผสม สุคนนท์</t>
  </si>
  <si>
    <t>ทองแดง พันธ์เสมอ</t>
  </si>
  <si>
    <t>สมร พัฒนพันธ์</t>
  </si>
  <si>
    <t>ณรงค์ฤทธิ์ มาจันทร์</t>
  </si>
  <si>
    <t>ธิติกานต์ บุญแข็ง</t>
  </si>
  <si>
    <t>นักศึกษา</t>
  </si>
  <si>
    <t>จำนวน</t>
  </si>
  <si>
    <t>ค่าตอบแทนวิทยากร</t>
  </si>
  <si>
    <t>อาจารย์/บุคลากร</t>
  </si>
  <si>
    <t>คน</t>
  </si>
  <si>
    <t>ค่าอาหารทำการนอกเวลา (OT)</t>
  </si>
  <si>
    <t>อื่น ๆ(ระบุ) ......................</t>
  </si>
  <si>
    <t>ร้อยละ</t>
  </si>
  <si>
    <t>ระดับ</t>
  </si>
  <si>
    <t>ค่าเบี้ยเลี้ยง</t>
  </si>
  <si>
    <t>ระบบ</t>
  </si>
  <si>
    <t>ค่าที่พัก</t>
  </si>
  <si>
    <t>ผลงาน</t>
  </si>
  <si>
    <t>ค่าพาหนะ</t>
  </si>
  <si>
    <t>เรื่อง</t>
  </si>
  <si>
    <t>ค่าจ้างเหมา</t>
  </si>
  <si>
    <t>เดือน</t>
  </si>
  <si>
    <t>ค่าอาหารกลางวัน</t>
  </si>
  <si>
    <t>วัน</t>
  </si>
  <si>
    <t>ค่าอาหารเย็น</t>
  </si>
  <si>
    <t>ครั้ง</t>
  </si>
  <si>
    <t>ค่าอาหารว่างและเครื่องดื่ม</t>
  </si>
  <si>
    <t>คะแนน</t>
  </si>
  <si>
    <t>ค่าวัสดุสำนักงาน</t>
  </si>
  <si>
    <t>ค่าวัสดุไฟฟ้าและวิทยุ</t>
  </si>
  <si>
    <t>ค่าวัสดุโฆษณาและเผยแพร่</t>
  </si>
  <si>
    <t>ค่าวัสดุงานบ้านงานครัว</t>
  </si>
  <si>
    <t>เงินเดือนพนักงานมหาวิทยาลัย</t>
  </si>
  <si>
    <t>ค่าจ้างลูกจ้างชั่วคราว</t>
  </si>
  <si>
    <t>ค่าไฟฟ้า</t>
  </si>
  <si>
    <t>ค่าโทรศัพท์</t>
  </si>
  <si>
    <t>กลุ่มเป้าหมาย</t>
  </si>
  <si>
    <t>หน่วยนับ</t>
  </si>
  <si>
    <t>หมวดรายจ่าย</t>
  </si>
  <si>
    <t>รายการ</t>
  </si>
  <si>
    <t>ค่าตอบแทนอื่น</t>
  </si>
  <si>
    <t>ฉัตรชัย กันยาวุธ</t>
  </si>
  <si>
    <t>รศ.รท.</t>
  </si>
  <si>
    <t>นาย</t>
  </si>
  <si>
    <t>นาง</t>
  </si>
  <si>
    <t>นางสาว</t>
  </si>
  <si>
    <t>คำนำหน้า</t>
  </si>
  <si>
    <t>กรรณิกา รัตนพงศ์เลขา</t>
  </si>
  <si>
    <t>จักรกฤษณ์ อัมพุช</t>
  </si>
  <si>
    <t>ชาญณรงค์ ภุชงควาริน</t>
  </si>
  <si>
    <t>ณัฐยา พูนสุวรรณ</t>
  </si>
  <si>
    <t xml:space="preserve">ถนัดกิจ ชารีรัตน์ </t>
  </si>
  <si>
    <t>วิภาดา เดชะปัญญา</t>
  </si>
  <si>
    <t>ศิริณัฐกาญจน์ สิงคิบุตร</t>
  </si>
  <si>
    <t>สมภพ สนองราษฏร์</t>
  </si>
  <si>
    <t>อิทธิศักดิ์ เภาโพธิ์</t>
  </si>
  <si>
    <t>กฤตยา ไชยยศ</t>
  </si>
  <si>
    <t>จิรปรียา อกอุ่น</t>
  </si>
  <si>
    <t>ทรงสุภา พุ่มชุมพล</t>
  </si>
  <si>
    <t>นิรันดร์ สุวรรณะ</t>
  </si>
  <si>
    <t>ปฏิญญา สมานุหัตถ์</t>
  </si>
  <si>
    <t>ประชาสันติ ไตรยสุทธิ์</t>
  </si>
  <si>
    <t>รัฐพงศ์ ปฏิกานัง</t>
  </si>
  <si>
    <t>วิระพันธ์ สีหานาม</t>
  </si>
  <si>
    <t>สมญา ภูนะยา</t>
  </si>
  <si>
    <t>อดุลย์ จรรยาเลิศอดุลย์</t>
  </si>
  <si>
    <t>อภินันต์ นามเขต</t>
  </si>
  <si>
    <t>อธิพงศ์ สุริยา</t>
  </si>
  <si>
    <t>ประชา คำภักดี</t>
  </si>
  <si>
    <t>วรการ วงศ์สายเชื้อ</t>
  </si>
  <si>
    <t>ขนิษฐา แก้วแดง</t>
  </si>
  <si>
    <t>นักรบ จินาพร</t>
  </si>
  <si>
    <t>ธีรวุฒิ ไชยธรรม</t>
  </si>
  <si>
    <t>ธรรมรส รักธรรม</t>
  </si>
  <si>
    <t>ไทวัลย์ กองสิน</t>
  </si>
  <si>
    <t>อุษณีย์ ชูรัตน์</t>
  </si>
  <si>
    <t>โตมร หลินหะตระกูล</t>
  </si>
  <si>
    <t>นิพัทธ์ หงษ์ทอง</t>
  </si>
  <si>
    <t>สุภาภรณ์ บุญงาม</t>
  </si>
  <si>
    <t>นุชสรา เกรียงกรกฏ</t>
  </si>
  <si>
    <t>จริยาภรณ์ อุ่นวงษ์</t>
  </si>
  <si>
    <t>ตะวันฉาย โพธิ์หอม</t>
  </si>
  <si>
    <t>ธารชุดา พันธ์นิกุล</t>
  </si>
  <si>
    <t>ลออง ผโลดม</t>
  </si>
  <si>
    <t>ฐิตินนท์ ศรีสุวรรณดี</t>
  </si>
  <si>
    <t>ถนัดกิจ ศรีโชค</t>
  </si>
  <si>
    <t>ธน ทองกลม</t>
  </si>
  <si>
    <t>กสิณ รังสิกรรพุม</t>
  </si>
  <si>
    <t>ฐิติวรดา ศรีสุวรรณดี</t>
  </si>
  <si>
    <t>ศักดา อ่วมอ่ำ</t>
  </si>
  <si>
    <t>อัจจิมา โพธิ์ศรี</t>
  </si>
  <si>
    <t>ธีระพงษ์ วงศ์บุญ</t>
  </si>
  <si>
    <t>อมรรัตน์ เขาแก้ว</t>
  </si>
  <si>
    <t>รุจิรา โชคสวัสดิ์</t>
  </si>
  <si>
    <t>ปาริชาติ สุรมาตย์</t>
  </si>
  <si>
    <t>ธีมาพร เนาว์โสภา</t>
  </si>
  <si>
    <t>วิลาวัลย์ ซึมเมฆ</t>
  </si>
  <si>
    <t>วนิดา ยิ่งไพบูลย์สุข</t>
  </si>
  <si>
    <t>ลัพธวรรณ วงศ์บุญ</t>
  </si>
  <si>
    <t>เพลินพิศ สกุลพงษ์</t>
  </si>
  <si>
    <t>ประจักร์ กุคำรักษ์</t>
  </si>
  <si>
    <t>ก้องภพ โคตรภัทร์</t>
  </si>
  <si>
    <t>เอกลักษณ์ สมบูรณ์</t>
  </si>
  <si>
    <t>นาตยา ศรีดา</t>
  </si>
  <si>
    <t>วัชราภรณ์ จันทรกาญจน์</t>
  </si>
  <si>
    <t>สยุมพร บุญไชย</t>
  </si>
  <si>
    <t>ภัทราพร กลิ่นบัว</t>
  </si>
  <si>
    <t>นิตยาพร เลาพิลา</t>
  </si>
  <si>
    <t>ปาริชาติ ยอดคุณ</t>
  </si>
  <si>
    <t>วาณี ปั้นปรีชา</t>
  </si>
  <si>
    <t>ชูชัย สินไชย</t>
  </si>
  <si>
    <t>พลเอก</t>
  </si>
  <si>
    <t>ว่าที่ ร.ต.</t>
  </si>
  <si>
    <t>ระพีพันธ์ ปิตาคะโส</t>
  </si>
  <si>
    <t>จันจิรา ดวงบุตร</t>
  </si>
  <si>
    <t xml:space="preserve">3. หัวหน้าโครงการ :   </t>
  </si>
  <si>
    <t>5.  วัตถุประสงค์</t>
  </si>
  <si>
    <t>ภาควิชาวิศวกรรมไฟฟ้าและอิเล็กทรอนิกส์</t>
  </si>
  <si>
    <t>งานการเจ้าหน้าที่</t>
  </si>
  <si>
    <t>งานการเงิน</t>
  </si>
  <si>
    <t>งานพัฒนานักศึกษา</t>
  </si>
  <si>
    <t>งานพัสดุ</t>
  </si>
  <si>
    <t>งานคอมพิวเตอร์และสารสนเทศ</t>
  </si>
  <si>
    <t>สำนักงานเลขานุการ</t>
  </si>
  <si>
    <t>หน่วยงานย่อย</t>
  </si>
  <si>
    <t>รวม</t>
  </si>
  <si>
    <t>กลยุทธ์</t>
  </si>
  <si>
    <t>กลยุทธ์ :</t>
  </si>
  <si>
    <t>Date</t>
  </si>
  <si>
    <t>เชิงปริมาณ</t>
  </si>
  <si>
    <t>เชิงคุณภาพ</t>
  </si>
  <si>
    <t>เชิงเวลา</t>
  </si>
  <si>
    <t>เชิงค่าใช้จ่าย</t>
  </si>
  <si>
    <t>ช่วงเวลา..................</t>
  </si>
  <si>
    <t>ตัวชี้วัด</t>
  </si>
  <si>
    <t>10. แผนการปฏิบัติการ  (ขั้นตอน/วิธีการดำเนินงานโครงการฯ/ปฏิทินการจัดโครงการ โดยเรียงลำดับตามช่วงเวลา)</t>
  </si>
  <si>
    <t>ลำดับ</t>
  </si>
  <si>
    <t>ระยะเวลา</t>
  </si>
  <si>
    <t>ขั้นตอนการปฏิบัติงาน</t>
  </si>
  <si>
    <t>ขออนุมัติโครงการ</t>
  </si>
  <si>
    <t>สรุปผลการดำเนินงาน</t>
  </si>
  <si>
    <t>รายงานผลการดำเนินงาน (ภายใน 15 วัน หลังเสร็จสิ้นโครงการ)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</si>
  <si>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</si>
  <si>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</si>
  <si>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</si>
  <si>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</si>
  <si>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</si>
  <si>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</si>
  <si>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</si>
  <si>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</si>
  <si>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</si>
  <si>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</si>
  <si>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</si>
  <si>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</si>
  <si>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</si>
  <si>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</si>
  <si>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</si>
  <si>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วันที่จัด :</t>
  </si>
  <si>
    <t>สถานที่จัด :</t>
  </si>
  <si>
    <t>13. งบประมาณ (แยกตามหมวดค่าใช้จ่าย)</t>
  </si>
  <si>
    <t>หมวดเงินเดือน</t>
  </si>
  <si>
    <t>หมวดค่าจ้างชั่วคราว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</si>
  <si>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</si>
  <si>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</si>
  <si>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</si>
  <si>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</si>
  <si>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การสัมภาษณ์ (Interview)</t>
  </si>
  <si>
    <t>การสังเกต (Observation)</t>
  </si>
  <si>
    <t>การจัดอันดับ (Rank Order)</t>
  </si>
  <si>
    <t xml:space="preserve">การประเมินผลจากสภาพจริง (Authentic Assessment) </t>
  </si>
  <si>
    <t>การวัดผลภาคปฏิบัติ (Performance Assessment)</t>
  </si>
  <si>
    <t>การประเมินผลโดยใช้แฟ้มสะสมงาน (Portfolios)</t>
  </si>
  <si>
    <t>เครื่องมือวัดและประเมินผล</t>
  </si>
  <si>
    <t>1. การสังเกตโดยผู้สังเกตเข้าไปร่วมในเหตุการณ์หรือกิจกรรม หมายถึง การสังเกตที่ผู้สังเกตเข้าไปมีส่วนร่วม หรือคลุกคลีในหมู่ผู้ถูกสังเกต และอาจร่มทำกิจกรรมด้วยกัน</t>
  </si>
  <si>
    <t>2. การสังเกตโดยผู้สังเกตไม่ได้เข้าไปร่วมในเหตุการณ์ หมายถึง การสังเกตที่ผู้ถูกสังเกตอยู่ภายนอกวงของผู้ถูกสังเกต คือสังเกตในฐานะเป็นบุคคลภายนอก การสังเกตแบบ นี้แบ่งออกเป็น 2 ชนิด</t>
  </si>
  <si>
    <t>2.1 การสังเกตแบบไม่มีโครงสร้าง หมายถึง การสังเกตที่ผู้สังเกตไม่ได้กำหนดหัวเรื่องเฉพาะเอาไว้</t>
  </si>
  <si>
    <t>2.2 การสังเกตแบบมีโครงสร้าง หมายถึง การสังเกตที่ผู้สังเกตกำหนดเรื่องที่จะสังเกตเฉพาะเอาไว้</t>
  </si>
  <si>
    <t>1. การสัมภาษณ์แบบไม่มีโครงสร้าง หมายถึง การสัมภาษณ์ที่ไม่ใช่แบบสัมภาษณ์ คือ ไม่จำเป็นต้องใช้ คำถามที่เหมือนกันหมดกับผู้ถูกสัมภาษณ์ทุกคน</t>
  </si>
  <si>
    <t>2. การสัมภาษณ์แบบมีโครงสร้าง หมายถึง การสัมภาษณ์ที่ผู้สัมภาษณ์จะใช้แบบสัมภาษณ์ที่สร้างขึ้นไว้แล้ว</t>
  </si>
  <si>
    <t>1. แบบสอบถามชนิดปลายเปิด (Open-ended Form)แบบสอบถามชนิดนี้ไม่ได้กำหนดคำตอบไว้ เพื่อเปิดโอกาสให้ผู้ตอบเขียนตอบอย่างอิสระด้วยความคิดของตนเอง แบบสอบถามชนิดนี้ตอบยากและเสียเวลาในการตอบมาก เพราะผู้ตอบจะต้องคิดวิเคราะห์อย่างกว้างขวาง</t>
  </si>
  <si>
    <t>2. แบบสอบถามปลายปิด (Closed - ended Form)แบบสอบถามชนิดนี้ประกอบ ด้วย ข้อคำถามและตัวเลือก (คำตอบ) ซึ่งตัวเลือกนี้สร้างขึ้นโดยคาดว่าผู้ตอบ สามารถเลือกตอบ ได้ตามความต้องการ แบบสอบถามชนิดปลายปิด แบ่งเป็น 4 แบบ</t>
  </si>
  <si>
    <t>2.1 แบบตรวจสอบรายการ (Checklist) เป็นการสร้างรายการของข้อคำถามที่เกี่ยวหรือสัมพันธ์กับคุณลักษณะของพฤติกรรม แต่ละรายการจะถูกประเมิน หรือชี้ให้ตอบในแง่ใดแง่หนึ่ง เช่น มี - ไม่มี จริง - ไม่จริง</t>
  </si>
  <si>
    <t>2.2 มาตราส่วนประมาณค่า (Rating Scale) เป็นเครื่องมือที่ใช้ในประเมินการปฏิบัติ กิจกรรม ทักษะต่าง ๆ มีระดับความเข้มให้พิจารณาตั้งแต่ 3 ระดับขึ้นไป เช่น เห็นด้วยอย่างยิ่ง เห็นด้วย ไม่แน่ใจ ไม่เห็นด้วย ไม่เห็นด้วยอย่างยิ่ง</t>
  </si>
  <si>
    <t>2.3 แบบจัดอันดับ (Rank Order) มักจะให้ผู้ตอบจัดอันดับความสำคัญหรือคุณภาพ โดยให้ผู้ตอบเรียงลำกับตามความเข้มจากมากไปหาน้อย</t>
  </si>
  <si>
    <t>2.4 แบบเติมคำสั้น ๆ ในช่องว่าง แบบสอบถามลักษณะนี้จะต้องกำหนดขอบเขตจำเพาะเจาะจงลงไป เช่น ปัจจุบันท่านอายุ………………ปี ………….เดือน</t>
  </si>
  <si>
    <t>ความสำคัญของการประเมินผลจากสภาพจริง</t>
  </si>
  <si>
    <t>1. การเรียนการสอนและการวัดประเมินผลจากสภาพจริง จะเอื้อให้นักเรียนสามารถเรียนรู้ได้อย่างเต็มศักยภาพของแต่ละบุคคล</t>
  </si>
  <si>
    <t>2. เป็นการเอื้อต่อการเรียนการสอนที่เน้นนักเรียนเป็นศูนย์กลาง</t>
  </si>
  <si>
    <t>3. เป็นการเน้นให้นักเรียนได้สร้างงาน</t>
  </si>
  <si>
    <t>4. เป็นการผสมผสานให้กิจกรรมการเรียนรู้และการประเมินผล</t>
  </si>
  <si>
    <t>5. เป็นการลดภาระงานซ่อมเสริมของครู</t>
  </si>
  <si>
    <t>สิ่งที่ควรคำนึงในการสอบวัดภาคปฏิบัติคือ</t>
  </si>
  <si>
    <t>1. ขั้นเตรียมงาน</t>
  </si>
  <si>
    <t>2. ขั้นปฏิบัติงาน</t>
  </si>
  <si>
    <t>3. เวลาที่ใช้ในการทำงาน</t>
  </si>
  <si>
    <t>4. ผลงาน</t>
  </si>
  <si>
    <t>1. การสังเกต (Observation) การสังเกต คือ การพิจารณาปรากฎการณ์ต่าง ๆ ที่เกิดขึ้น เพื่อค้นหาความจริงบางประการ โดยอาศัยประสาท สัมผัสของผู้สังเกตโดยตรงรูปแบบของการสังเกต</t>
  </si>
  <si>
    <t>2. การสัมภาษณ์ (Interview)การสัมภาษณ์ คือ การสนทนาหรือการพูดโต้ตอบกันอย่างมีจุดมุ่งหมาย เพื่อค้นหาความรู้ ความจริง ตามวัตถุประสงค์ที่กำหนดไว้ล่วงหน้ารูปแบบของการสัมภาษณ์</t>
  </si>
  <si>
    <t>3. แบบสอบถาม (Questionnaire)แบบสอบถามเป็นเครื่องมือชนิดหนึ่งที่นิยมใช้กันมาก โดยเฉพาะการเก็บข้อมูลทางสังคมศาสตร์ ทั้งนี้เพราะเป็นวิธีการที่สะดวก และสามารถใช้วัดได้อย่างกว้างขวางรูปแบบของแบบสอบถาม</t>
  </si>
  <si>
    <t>4. การจัดอันดับ (Rank Order)เป็นเครื่องมือมือวัดผลให้นักเรียน หรือผู้ได้รับแบบสอบถามเป็นผู้ตอบ โดยการจัดอันดับความสำคัญ หรือจัดอันดับคุณภาพ และใช้จัดอันดับของข้อมูลหรือผลงานต่าง ๆ ของนักเรียนแล้วจึงให้คะแนน ภายหลังเพื่อการประเมิน</t>
  </si>
  <si>
    <t>5. การประเมินผลจากสภาพจริง (Authentic Assessment) หมายถึง กระบวนการสังเกต การบันทึก และรวบรวมข้อมูลจากงานและวิธีการที่นักเรียนทำ การประเมินผลจากสภาพจริงจะเน้นให้นักเรียนสามารถแก้ปัญหา เป็นผู้ค้นพบและผู้ผลิตความรู้ นักเรียนได้ฝึกปฏิบัติจริง รวมทั้งเน้นพัฒนาการเรียนรู้ของนักเรียน</t>
  </si>
  <si>
    <t>6. การวัดผลภาคปฏิบัติ (Performance Assessment)การวัดผลภาคปฏิบัติ เป็นการวัดผลงานที่ให้นักเรียนลงมือปฏิบัติ ซึ่งสามารถวัดได้ทั้งกระบวนการและผลงาน ในสถานการณ์จริง หรือในสถานการณ์จำลอง</t>
  </si>
  <si>
    <t>7. การประเมินผลโดยใช้แฟ้มสะสมงาน (Portfolios) เป็นแนวทางการประเมินผลโดยการรวมข้อมูลที่ครูและผู้เรียนทำกิจกรรมต่าง ๆ ร่วมกัน โดยกระทำอย่างต่อเนื่องตลอดภาคเรียน ดังนั้นการวัดผลและประเมินผลโดยใช้แฟ้มสะสมงานส่วนหนึ่ง จะเป็นกิจกรรมที่สอดแทรกอยู่ใสภาพการเรียนประจำวัน โดยกิจกรรมที่สอดแทรกเหล่านี้จะวัด เนื้อหาที่เกี่ยวข้องกับสภาพชีวิตประจำวัน</t>
  </si>
  <si>
    <t>14. การวัดประเมิน และรายงานผลโครงการ</t>
  </si>
  <si>
    <t xml:space="preserve">การวัดผล </t>
  </si>
  <si>
    <t>การรายงานผล :</t>
  </si>
  <si>
    <t>เครื่องมือที่ใช้ในการวัดผล :</t>
  </si>
  <si>
    <t xml:space="preserve">ภายใน 15 วันนับจากวันที่จัดกิจกรรมแล้วเสร็จ  </t>
  </si>
  <si>
    <t>อื่น ๆ (โปรดระบุ)………………………</t>
  </si>
  <si>
    <t>การรายงานผล</t>
  </si>
  <si>
    <t xml:space="preserve">ลงชื่อ ..................................................   หัวหน้า/ผู้รับผิดชอบโครงการ  </t>
  </si>
  <si>
    <t xml:space="preserve"> </t>
  </si>
  <si>
    <t>ตำแหน่งบริหาร</t>
  </si>
  <si>
    <t>รองคณบดีฝ่ายบริหาร</t>
  </si>
  <si>
    <t>รองคณบดีฝ่ายวิชาการและบัณฑิตศึกษา</t>
  </si>
  <si>
    <t>รองคณบดีฝ่ายวิจัย บริการวิชาการและวิเทศสัมพันธ์</t>
  </si>
  <si>
    <t>ผู้ช่วยคณบดีฝ่ายพัฒนานักศึกษา</t>
  </si>
  <si>
    <t>ผู้ช่วยคณบดีฝ่ายวิชาการ</t>
  </si>
  <si>
    <t>หัวหน้าสำนักงานเลขานุการ</t>
  </si>
  <si>
    <t>หัวหน้าภาควิชาวิศวกรรมเคมี</t>
  </si>
  <si>
    <t>หัวหน้าภาควิชาวิศวกรรมโยธา</t>
  </si>
  <si>
    <t>หัวหน้าภาควิชาวิศวกรรมไฟฟ้าและอิเล็กทรอนิกส์</t>
  </si>
  <si>
    <t>หัวหน้าภาควิชาวิศวกรรมเครื่องกล</t>
  </si>
  <si>
    <t>หัวหน้าภาควิชาวิศวกรรมอุตสาหการ</t>
  </si>
  <si>
    <t>อาจารย์ประจำภาควิชาวิศวกรรมเคมี</t>
  </si>
  <si>
    <t>อาจารย์ประจำภาควิชาวิศวกรรมโยธา</t>
  </si>
  <si>
    <t>อาจารย์ประจำภาควิชาวิศวกรรมไฟฟ้าและอิเล็กทรอนิกส์</t>
  </si>
  <si>
    <t>อาจารย์ประจำภาควิชาวิศวกรรมเครื่องกล</t>
  </si>
  <si>
    <t>อาจารย์ประจำภาควิชาวิศวกรรมอุตสาหการ</t>
  </si>
  <si>
    <t>ผู้ปฏิบัติงานบริหาร</t>
  </si>
  <si>
    <t>ผู้ปฏิบัติงานวิทยาศาสตร์</t>
  </si>
  <si>
    <t>นักวิชาการศึกษา</t>
  </si>
  <si>
    <t>นักวิชาการเงินและบัญชี</t>
  </si>
  <si>
    <t>นักวิชาการพัสดุ</t>
  </si>
  <si>
    <t>นักวิเคราะห์นโยบายและแผน</t>
  </si>
  <si>
    <t>บุคลากร</t>
  </si>
  <si>
    <t>จำนวนเงิน</t>
  </si>
  <si>
    <t>ภาควิชา/หน่วยงาน :</t>
  </si>
  <si>
    <t>4.  หลักการและเหตุผล :</t>
  </si>
  <si>
    <t xml:space="preserve"> -รหัสโครงการตามแผนปฏิบัติการ :</t>
  </si>
  <si>
    <t xml:space="preserve">ลงชื่อ .....................................................   ผู้อนุมัติโครงการ  </t>
  </si>
  <si>
    <t xml:space="preserve">ลงชื่อ ......................................................   ผู้เห็นชอบโครงการ  </t>
  </si>
  <si>
    <t>กลับหน้าหลัก</t>
  </si>
  <si>
    <t>ชื่อ-สกุลรวม</t>
  </si>
  <si>
    <t>แบบสอบถาม (Questionnaire)</t>
  </si>
  <si>
    <t xml:space="preserve">1. ชื่อกิจกรรม : </t>
  </si>
  <si>
    <t>แบบเสนอโครงการ/กิจกรรม คณะวิศวกรรมศาสตร์</t>
  </si>
  <si>
    <t>ค่าตอบแทนตีพิมพ์ในวารสาร</t>
  </si>
  <si>
    <t>ค่าตอบแทนผู้ทรงคุณวุฒิ</t>
  </si>
  <si>
    <t>ค่าตอบแทนบรรณาธิการ</t>
  </si>
  <si>
    <t>ค่าตอบแทนการตีพิมพ์</t>
  </si>
  <si>
    <t>รวมทั้งสิ้น</t>
  </si>
  <si>
    <t>งานนโยบายและแผนและประกันคุณภาพ</t>
  </si>
  <si>
    <t>งานวิชาการและบัณฑิตศึกษา</t>
  </si>
  <si>
    <t>หัวหน้างานงานพัสดุ</t>
  </si>
  <si>
    <t>หัวหน้างานงานการเงิน</t>
  </si>
  <si>
    <t>หัวหน้างานงานนโยบายและแผนและประกันคุณภาพ</t>
  </si>
  <si>
    <t>หัวหน้างานงานพัฒนานักศึกษา</t>
  </si>
  <si>
    <t>หัวหน้างานงานวิชาการและบัณฑิตศึกษา</t>
  </si>
  <si>
    <t>หัวหน้างานงานวิจัย บริการวิชาการและวิเทศสัมพันธ์</t>
  </si>
  <si>
    <t>หัวหน้างานงานคอมพิวเตอร์และสารสนเทศ</t>
  </si>
  <si>
    <t>งานบริหารงานทั่วไป</t>
  </si>
  <si>
    <t>งานซ่อมบำรุง</t>
  </si>
  <si>
    <r>
      <t>2. ลักษณะของโครงการ</t>
    </r>
    <r>
      <rPr>
        <sz val="16"/>
        <rFont val="TH SarabunPSK"/>
        <family val="2"/>
      </rPr>
      <t xml:space="preserve">  :   </t>
    </r>
  </si>
  <si>
    <t>แบบรายงานผลการดำเนินงานโครงการ</t>
  </si>
  <si>
    <t>คณะวิศวกรรมศาสตร์ มหาวิทยาลัยอุบลราชธานี</t>
  </si>
  <si>
    <t>1. ชื่อโครงการ</t>
  </si>
  <si>
    <t>รหัสโครงการตามแผนงาน</t>
  </si>
  <si>
    <t>(โปรดเลือก)</t>
  </si>
  <si>
    <t>ปีการศึกษา</t>
  </si>
  <si>
    <t>2. ลักษณะโครงการ</t>
  </si>
  <si>
    <t>3. วัตถุประสงค์ของโครงการ</t>
  </si>
  <si>
    <t>4. สโมสร / ชมรม / หน่วยงาน / คณะ</t>
  </si>
  <si>
    <t>5. อาจารย์/ที่ปรึกษาโครงการ</t>
  </si>
  <si>
    <t>6. ผู้รับผิดชอบโครงการ</t>
  </si>
  <si>
    <t xml:space="preserve">1) </t>
  </si>
  <si>
    <t xml:space="preserve">3) </t>
  </si>
  <si>
    <t xml:space="preserve">2) </t>
  </si>
  <si>
    <t>7. ระยะเวลาการดำเนินงาน</t>
  </si>
  <si>
    <t>8. สถานที่ดำเนินงาน (ระบุ ชื่อสถานที่ หมู่บ้าน ตำบล อำเภอ และจังหวัด)</t>
  </si>
  <si>
    <t>9. จำนวนผู้เข้าร่วมโครงการ</t>
  </si>
  <si>
    <t>(โปรดแนบรายชื่อ)</t>
  </si>
  <si>
    <t>จำนวนผู้เข้าร่วม</t>
  </si>
  <si>
    <t>ร้อยละของผู้เข้าร่วมจริงเทียบกับแผนงาน</t>
  </si>
  <si>
    <t>หมายเหตุ</t>
  </si>
  <si>
    <t>ตามแผนงาน</t>
  </si>
  <si>
    <t>เข้าร่วมจริง</t>
  </si>
  <si>
    <t>(ข้อมูลจากตัวชี้วัดที่ระบุในข้อเสนอโครงการ)</t>
  </si>
  <si>
    <t>ผลการดำเนินงาน
(ร้อยละ)</t>
  </si>
  <si>
    <r>
      <t>2. การบรรลุเป้าหมายตามวัตถุประสงค์ของโครงการ</t>
    </r>
    <r>
      <rPr>
        <b/>
        <i/>
        <sz val="14"/>
        <color indexed="10"/>
        <rFont val="TH SarabunPSK"/>
        <family val="2"/>
      </rPr>
      <t xml:space="preserve"> (จากผลที่คาดว่าจะได้รับในโครงการ)</t>
    </r>
  </si>
  <si>
    <t>3. ปัญหาและอุปสรรคในการปฏิบัติงาน (ถ้ามี)</t>
  </si>
  <si>
    <t>4. ข้อคิดเห็นและข้อเสนอแนะจากการดำเนินโครงการ</t>
  </si>
  <si>
    <t>5. การนำความรู้ที่ได้รับหรือผลที่ได้รับจากการดำเนินงานโครงการไปใช้ในการเรียนการสอน (ถ้ามี..ให้ระบุรายวิชา)</t>
  </si>
  <si>
    <t>ไม่มี</t>
  </si>
  <si>
    <t>มี (ระบุวิชา)</t>
  </si>
  <si>
    <t>ลงชื่อ</t>
  </si>
  <si>
    <t>(</t>
  </si>
  <si>
    <t>)</t>
  </si>
  <si>
    <t>ผู้รับผิดชอบโครงการ/ผู้ประเมิน</t>
  </si>
  <si>
    <t>1. สรุปรายงานผลการดำเนินงานด้านการเงิน</t>
  </si>
  <si>
    <t>อัตรา</t>
  </si>
  <si>
    <t>ช.ม.</t>
  </si>
  <si>
    <t>1. ค่าตอบแทน</t>
  </si>
  <si>
    <t>2. ค่าใช้สอย</t>
  </si>
  <si>
    <t>3. ค่าวัสดุ</t>
  </si>
  <si>
    <t>รวมเป็นเงินทั้งสิ้น</t>
  </si>
  <si>
    <t>งบประมาณที่ได้รับอนุมัติ</t>
  </si>
  <si>
    <t>บาท</t>
  </si>
  <si>
    <t>ยืมเงินทดรองจ่าย</t>
  </si>
  <si>
    <t>คืนเงิน/ขอเบิกเพิ่ม</t>
  </si>
  <si>
    <t>2. การวิเคราะห์ต้นทุนในการดำเนินโครงการ</t>
  </si>
  <si>
    <t>2.1 ค่าใช้จ่ายต่อหัวของผู้เข้าร่วมโครงการ</t>
  </si>
  <si>
    <t>บาท/คน</t>
  </si>
  <si>
    <t xml:space="preserve">หน่วยงานย่อย : </t>
  </si>
  <si>
    <t>โปรดระบุ (ถ้ามี)</t>
  </si>
  <si>
    <t xml:space="preserve">เป้าหมาย
</t>
  </si>
  <si>
    <t xml:space="preserve">ผลการดำเนินงาน
</t>
  </si>
  <si>
    <t>รายละเอียด</t>
  </si>
  <si>
    <t>ชม. ๆ ละ</t>
  </si>
  <si>
    <t>คน ๆ ละ</t>
  </si>
  <si>
    <t>มื้อ</t>
  </si>
  <si>
    <t>ค่าของที่ระลึก</t>
  </si>
  <si>
    <t>บรรณารักษ์</t>
  </si>
  <si>
    <t>โปรดระบุ/หัวหน้าภาควิชา/หัวหน้าหน่วยงาน</t>
  </si>
  <si>
    <t>ช่างเทคนิค</t>
  </si>
  <si>
    <t>นักวิทยาศาสตร์</t>
  </si>
  <si>
    <t>นักวิชาการคอมพิวเตอร์</t>
  </si>
  <si>
    <t>เจ้าหน้าที่บริหารงานทั่วไป</t>
  </si>
  <si>
    <t>ช่างเครื่องยนต์</t>
  </si>
  <si>
    <t>ช่างไฟฟ้า</t>
  </si>
  <si>
    <t>ช่างอิเล็กทรอนิกส์</t>
  </si>
  <si>
    <t>คณบดีคณะวิศวกรรมศาสตร์</t>
  </si>
  <si>
    <t>ค่าวัสดุทำผลิตภัณฑ์</t>
  </si>
  <si>
    <t>ค่าสาธารณูปโภค (คณะ)</t>
  </si>
  <si>
    <t>ค่าสาธารณูปโภค (มหาวิทยาลัย)</t>
  </si>
  <si>
    <t>ค่าของรางวัลจัดกิจกรรม</t>
  </si>
  <si>
    <t>กลยุทธ์ที่_2_การวิจัยที่มุ่งเน้นการสร้างงานวิจัยและนวัตกรรมที่มีคุณภาพสูง</t>
  </si>
  <si>
    <t>ตัวชี้วัดกลยุทธ์</t>
  </si>
  <si>
    <t>วัตถุประสงค์เชิงกลยุทธ์ :</t>
  </si>
  <si>
    <t>ตัวชี้วัดกลยุทธ์ :</t>
  </si>
  <si>
    <t>ดำเนินการ</t>
  </si>
  <si>
    <t xml:space="preserve">         ........./....................../.............</t>
  </si>
  <si>
    <t xml:space="preserve">          ........./....................../...............</t>
  </si>
  <si>
    <t>กิตติพงษ์ มุสิกสาร</t>
  </si>
  <si>
    <t>เกรียงศักดิ์ บุญส่ง</t>
  </si>
  <si>
    <t>คมสันติ์ ดาโรจน์</t>
  </si>
  <si>
    <t>เฉลิมชัย ไชยกาล</t>
  </si>
  <si>
    <t>ชาคริต โพธิ์งาม</t>
  </si>
  <si>
    <t>ทัชพงษ์ สิทธิจันทร์</t>
  </si>
  <si>
    <t>ธนรัฐ ศรีวีระกุล</t>
  </si>
  <si>
    <t>บงกช จันทมาส</t>
  </si>
  <si>
    <t>ประจันบาน อ่อนสนิท</t>
  </si>
  <si>
    <t>ประหยัด สมานมิตร</t>
  </si>
  <si>
    <t>ผดุง กิจแสวง</t>
  </si>
  <si>
    <t>ภควัต เนาว์โสภา</t>
  </si>
  <si>
    <t>ยุพิน ทองไทย</t>
  </si>
  <si>
    <t>ฤกษ์ชัย ศรีวรมาศ</t>
  </si>
  <si>
    <t>สมใจ อรรคฮาต</t>
  </si>
  <si>
    <t>สมชาย อรรคฮาต</t>
  </si>
  <si>
    <t>สมพงษ์ จำปาพันธ์</t>
  </si>
  <si>
    <t>สมพร เกษอรุณศรี</t>
  </si>
  <si>
    <t>สีนวล แก้วสิงห์</t>
  </si>
  <si>
    <t>สุข ดำพะธิก</t>
  </si>
  <si>
    <t>สุชิน ไตรรงค์จิตเหมาะ</t>
  </si>
  <si>
    <t>สุนัน จรรยากรณ์</t>
  </si>
  <si>
    <t>สุนิสา กิจแสวง</t>
  </si>
  <si>
    <t>สุพัฒ จารุกมล</t>
  </si>
  <si>
    <t>สุมาลินี จิตร์สายไหม</t>
  </si>
  <si>
    <t>สุรเจษฐ์ ก้อนจันทร์</t>
  </si>
  <si>
    <t>อนันต์ รักษาผล</t>
  </si>
  <si>
    <t>อนิรุตต์ มัทธุจักร์</t>
  </si>
  <si>
    <t>อภิชาติ แสนชัย</t>
  </si>
  <si>
    <t>อิทธิพงศ์ พันธ์นิกุล</t>
  </si>
  <si>
    <t>กท1</t>
  </si>
  <si>
    <t>กท2</t>
  </si>
  <si>
    <t>กท3</t>
  </si>
  <si>
    <t>กท4</t>
  </si>
  <si>
    <t>กท5</t>
  </si>
  <si>
    <t>กท6</t>
  </si>
  <si>
    <t>กท7</t>
  </si>
  <si>
    <t>กท8</t>
  </si>
  <si>
    <t>กท9</t>
  </si>
  <si>
    <t>กท10</t>
  </si>
  <si>
    <r>
      <t xml:space="preserve">12. ผลประโยชน์ที่คาดว่าจะได้รับในการดำเนินโครงการฯ : 
</t>
    </r>
    <r>
      <rPr>
        <b/>
        <sz val="11"/>
        <rFont val="TH SarabunPSK"/>
        <family val="2"/>
      </rPr>
      <t>(กล่าวถึงผลของการดำเนินโครงการฯที่คาดว่าจะเกิดขึ้นตามแผนของโครงการฯ เทียบกับวัตถุประสงค์)</t>
    </r>
  </si>
  <si>
    <t>หากโครงการไม่มีหมวดรายจ่ายใด ให้ลบแถวที่เป็นช่องว่างทิ้ง หรือซ่อนแถวไว้</t>
  </si>
  <si>
    <t xml:space="preserve"> -ผู้ร่วมรับผิดชอบโครงการ (ถ้ามี)</t>
  </si>
  <si>
    <t>หากไม่มีผู้ร่วมรับผิดชอบ ให้ลบแถวที่เป็นช่องว่างทิ้ง หรือซ่อนแถวไว้</t>
  </si>
  <si>
    <t xml:space="preserve">ประจำปีงบประมาณ พ.ศ. </t>
  </si>
  <si>
    <t>ค่าใช้สอยอื่น</t>
  </si>
  <si>
    <t>ค่าวัสดุอื่น</t>
  </si>
  <si>
    <t>ค่าไปรษณีย์</t>
  </si>
  <si>
    <t>7. กลยุทธ์ วัตถุประสงค์เชิงกลยุทธ์ ตัวชี้วัดกลยุทธ์ คณะวิศวกรรมศาสตร์ที่เกี่ยวข้อง : (โปรดเลือก)</t>
  </si>
  <si>
    <t>ค่าใช้จ่ายไม่เกินงบประมาณที่ได้รับ</t>
  </si>
  <si>
    <t>สุภรัตน์ สาศรีเมือง</t>
  </si>
  <si>
    <t>ดวงมณี วชรกุลธร</t>
  </si>
  <si>
    <t>ผู้ช่วยคณบดีฝ่ายมาตรฐานการศึกษา</t>
  </si>
  <si>
    <t>รัตนาภรณ์ แก้วกลึงกลม</t>
  </si>
  <si>
    <t>เป้าประสงค์</t>
  </si>
  <si>
    <t>1.รายได้จากบริการวิชาการ (ล้านบาท)</t>
  </si>
  <si>
    <t>ก1_2_บัณฑิตมีสมรรถนะพร้อมเป็นผู้ประกอบการและมีความสามารถในการสร้างนวัตกรรม</t>
  </si>
  <si>
    <t>8. ตัวชี้วัดด้านผลผลิต (Output-สิ่งที่ได้จากโครงการภายหลังจัดโครงการเสร็จ)</t>
  </si>
  <si>
    <t>9. ดัชนีชี้วัดความสำเร็จ (Outcome-เป้าหมาย/ประโยชน์ที่ได้ของโครงการในอนาคต)</t>
  </si>
  <si>
    <t>ขออนุมัติตามหมวดรายจ่าย/ประสานงานกับหน่วยงานที่เกี่ยวข้อง</t>
  </si>
  <si>
    <t>ค่าพิธีการ</t>
  </si>
  <si>
    <t>ค่าวัสดุคอมพิวเตอร์</t>
  </si>
  <si>
    <t>ค่าวัสดุการเกษตร</t>
  </si>
  <si>
    <t>ค่าตอบแทนกรรมการ</t>
  </si>
  <si>
    <t>ค่าลงทะเบียน</t>
  </si>
  <si>
    <t>ค่าธรรมเนียม</t>
  </si>
  <si>
    <t>ค่าเช่า</t>
  </si>
  <si>
    <t>ค่าวัสดุก่อสร้าง</t>
  </si>
  <si>
    <t>ค่าวัสดุเชื้อเพลิงและหล่อลื่น</t>
  </si>
  <si>
    <t>ค่าวัสดุวิทยาศาตร์หรือการแพทย์</t>
  </si>
  <si>
    <t>ค่าวัสดุกีฬา</t>
  </si>
  <si>
    <t>ค่าวัสดุเครื่องแต่งกาย</t>
  </si>
  <si>
    <t>ค่าวัสดุฝึก/วัสดุการศึกษา</t>
  </si>
  <si>
    <t xml:space="preserve">11. กำหนดการ 
</t>
  </si>
  <si>
    <t>(กล่าวถึงวัน เดือน ปี  กำหนดเวลา ที่จัดกิจกรรมต่างๆ ในวันจัดอบรม/สัมมนา  (กำหนดการจัดกิจกรรมควรมีระยะเวลาที่ชัดเจน)-สามารถแนบไฟล์กำหนดการได้</t>
  </si>
  <si>
    <t>CHEM</t>
  </si>
  <si>
    <t>CE</t>
  </si>
  <si>
    <t>EE</t>
  </si>
  <si>
    <t>ME</t>
  </si>
  <si>
    <t>IE</t>
  </si>
  <si>
    <t>สนง.</t>
  </si>
  <si>
    <r>
      <rPr>
        <u/>
        <sz val="16"/>
        <color rgb="FFFF0000"/>
        <rFont val="TH SarabunPSK"/>
        <family val="2"/>
      </rPr>
      <t>ต.ย.การใส่รหัสโครงการ</t>
    </r>
    <r>
      <rPr>
        <sz val="16"/>
        <color rgb="FFFF0000"/>
        <rFont val="TH SarabunPSK"/>
        <family val="2"/>
      </rPr>
      <t xml:space="preserve">
1301_กท2_020300000066_CHEM1.2 รด.</t>
    </r>
  </si>
  <si>
    <t>งปม</t>
  </si>
  <si>
    <t>รด</t>
  </si>
  <si>
    <t>กฤษณ์ ศรีวรมาศ</t>
  </si>
  <si>
    <t>วุฒิศักดิ์ กุคำรักษ์</t>
  </si>
  <si>
    <t>ภาควิชา-ป.ตรี</t>
  </si>
  <si>
    <t>ภาควิชา-หลักสูตรบัณฑิตศึกษา</t>
  </si>
  <si>
    <t>งานวิจัยและบริการวิชาการ</t>
  </si>
  <si>
    <t xml:space="preserve">อื่น ๆ(ระบุ) </t>
  </si>
  <si>
    <t>พิจารณาจากตัววัดของแผนกลยุทธ์</t>
  </si>
  <si>
    <t>เตรียมข้อมูลเพื่อจัดทำโครงการ</t>
  </si>
  <si>
    <t>ศ.</t>
  </si>
  <si>
    <t>ผศ.</t>
  </si>
  <si>
    <t>รศ.</t>
  </si>
  <si>
    <t>16)</t>
  </si>
  <si>
    <t>17)</t>
  </si>
  <si>
    <t>18)</t>
  </si>
  <si>
    <t>19)</t>
  </si>
  <si>
    <t>กรณีมีผู้เห็นชอบมากกว่า 1 คน  หากไม่มีให้ลบแถวหรือซ่อนแถวไว้</t>
  </si>
  <si>
    <t>1. การบรรลุผลการดำเนินงานตามตัวชี้วัด(output) ของโครงการ</t>
  </si>
  <si>
    <t>ต.ย.</t>
  </si>
  <si>
    <t>หมวด 1 ข้อมูลทั่วไปของโครงการ</t>
  </si>
  <si>
    <t>หมวด 2 ประเมินผลการปฏิบัติงานโครงการ</t>
  </si>
  <si>
    <t>หมวด 4 ภาพกิจกรรม</t>
  </si>
  <si>
    <t>6. กลุ่มเป้าหมาย :</t>
  </si>
  <si>
    <t>นักศึกษาที่เข้าร่วมโครงการได้รับความรู้เพิ่มขึ้นไม่น้อยกว่าร้อยละ 80</t>
  </si>
  <si>
    <t>มีนักศึกษาที่เข้าร่วมโครงการไม่น้อยกว่าร้อยละ 80 เทียบกับเป้าหมาย</t>
  </si>
  <si>
    <t>ลิงค์มาจากตัววัดกลยุทธ์ข้อ 7</t>
  </si>
  <si>
    <t>กจ.</t>
  </si>
  <si>
    <t>แผน</t>
  </si>
  <si>
    <t>บริหารฯ</t>
  </si>
  <si>
    <t>การเงิน</t>
  </si>
  <si>
    <t>วิชาการ</t>
  </si>
  <si>
    <t>พนศ.</t>
  </si>
  <si>
    <t>พัสดุ</t>
  </si>
  <si>
    <t>วิจัยฯ</t>
  </si>
  <si>
    <t>คอมฯ</t>
  </si>
  <si>
    <t>เลือกชื่อผู้รับผิดชอบ</t>
  </si>
  <si>
    <t>.</t>
  </si>
  <si>
    <t>วันชัย</t>
  </si>
  <si>
    <t>ก1_3_การจัดการศึกษาตลอดชีวิต</t>
  </si>
  <si>
    <t>ก3_1_การบริการวิชาการเพื่อเพิ่มรายได้</t>
  </si>
  <si>
    <t>ก3_2_ยกระดับคุณภาพชีวิตด้านเศรษฐกิจและสังคม</t>
  </si>
  <si>
    <t>ก4_1_การบริหารทรัพยากรบุคคลเพื่อความยั่งยืน</t>
  </si>
  <si>
    <t>กลยุทธ์ที่_4_การบริหารจัดการองค์กรที่ทันสมัยและคล่องตัว</t>
  </si>
  <si>
    <t>ก4_2_การบริหารจัดการด้วยเทคโนโลยีดิจิทัล</t>
  </si>
  <si>
    <t>ก4_3_ความยั่งยืนด้านการเงิน</t>
  </si>
  <si>
    <t>ก4_4_การสร้างสภาพแวดล้อมที่เอื้อต่อการทำงาน</t>
  </si>
  <si>
    <t>1. ร้อยละของบัณฑิตป.ตรีที่ทำงานในองค์กรขนาดใหญ่/ต่างชาติ</t>
  </si>
  <si>
    <t>2. ร้อยละผลงานวิจัยระดับบัณฑิตศึกษาที่ตีพิมพ์ในวารสารนานาชาติต่อผลงานวิจัยระดับบัณฑิตศึกษาที่ตีพิมพ์ทั้งหมด</t>
  </si>
  <si>
    <t>3. จำนวนนักศึกษา/ศิษย์เก่าที่ได้รับรางวัลทั้งในระดับชาติและนานาชาติ</t>
  </si>
  <si>
    <t>4. ร้อยละของจำนวนบัณฑิตระดับป.ตรีที่ได้รับเงินเดือนสูงกว่าเกณฑ์มาตรฐาน (15,000 บาท)</t>
  </si>
  <si>
    <t>1. จำนวนผู้เรียนที่ผ่านหลักสูตร Pre-University /Credit Bank มาเทียบโอน/สะสมผลการเรียนเพื่อเข้าสู่การเรียนในระดับปริญญา</t>
  </si>
  <si>
    <t>2. ร้อยละของนวัตกรรมที่เกิดจาก Senior Project/สหกิจ</t>
  </si>
  <si>
    <t>1. ร้อยละจำนวนบทความวิจัยในฐาน SCOPUS ที่เป็น Q1-Q2 ต่อบทความวิจัยในระดับนานาชาติทั้งหมด</t>
  </si>
  <si>
    <t>1. จำนวนนวัตกรรมที่นำไปใช้ประโยชน์ในการพัฒนาคุณภาพชีวิต/ต่อยอดเชิงพาณิชย์</t>
  </si>
  <si>
    <t>1. ร้อยละของผู้รับบริการที่เข้ารับบริการมีรายได้เพิ่มขึ้นหรือลดต้นทุนไม่น้อยกว่า ร้อยละ 10</t>
  </si>
  <si>
    <t>1. ร้อยละของอาจารย์ที่มีผลงานตีพิมพ์/ผลงานนวัตกรรมเทียบกับจำนวนอาจารย์ทั้งหมด</t>
  </si>
  <si>
    <t>2. ร้อยละของบุคลากรที่ได้รับรางวัลต่อจำนวนบุคลากรทั้งหมด</t>
  </si>
  <si>
    <t>3. ร้อยละของบุคลากรที่มีตำแหน่งสูงขึ้นต่อบุคลากรทั้งหมด</t>
  </si>
  <si>
    <t>1. ร้อยละความพึงพอใจของผู้รับบริการต่อการใช้ระบบ Digital platform</t>
  </si>
  <si>
    <t>2. ร้อยละของต้นทุนโดยรวมที่ลดลงจากการนำระบบ Digital platform มาใช้</t>
  </si>
  <si>
    <t>1. รายได้ทั้งหมดต่อบุคลากร (แสนบาท)</t>
  </si>
  <si>
    <t xml:space="preserve">1. ร้อยละความผูกพันของบุคลากร (วิชาการ/สนับสนุน) </t>
  </si>
  <si>
    <t>ก1_1_การผลิตบัณฑิตให้มีสมรรถนะสูงทั้งด้านวิชาการและวิชาชีพรวมทั้งทักษะที่จำเป็นในอนาคตที่ได้รับการยอมรับทั้งในระดับชาติและนานาชาติ</t>
  </si>
  <si>
    <t>กลยุทธ์ที่_1_Smart_Education</t>
  </si>
  <si>
    <t>กลยุทธ์ที่_3_บริการวิชาการเพื่อถ่ายทอดองค์ความรู้_เทคโนโลยีและนวัตกรรมในการพัฒนาภาคอุตสาหกรรมและชุมชน</t>
  </si>
  <si>
    <t>ก2_1_เพิ่มศักยภาพการวิจัยและสร้างนวัตกรรมที่สามารถนำไปใช้ประโยชน์ได้เพื่อให้เป็นที่ยอมรับในระดับสากล</t>
  </si>
  <si>
    <t>ก2_2_เพิ่มศักยภาพการสร้างนวัตกรรมที่สามารถนำไปใช้ประโยชน์เชิงพาณิชย์หรือสังคมและภาคอุตสาหกรรม</t>
  </si>
  <si>
    <t>สามารถดำเนินการได้ตามระยะเวลาที่กำหนด</t>
  </si>
  <si>
    <t xml:space="preserve">ระบุเพิ่มเติม (ถ้ามี) </t>
  </si>
  <si>
    <t>ระบุผู้เห็นชอบ</t>
  </si>
  <si>
    <t>ระบุผู้เห็นชอบคนที่ 1 ตามลำดับขั้น</t>
  </si>
  <si>
    <t>5. ร้อยละของจำนวนบัณฑิตที่ได้งานทำหรือประกอบอาชีพอิสระ ภายใน 1 ปี</t>
  </si>
  <si>
    <t>1. ร้อยละของจำนวนบัณฑิตที่เป็นผู้ประกอบการ ภายใน 3 ปี</t>
  </si>
  <si>
    <t xml:space="preserve"> ต.ค.66</t>
  </si>
  <si>
    <t xml:space="preserve"> ธ.ค.66</t>
  </si>
  <si>
    <t xml:space="preserve"> พ.ย.66</t>
  </si>
  <si>
    <t xml:space="preserve"> ม.ค.67</t>
  </si>
  <si>
    <t xml:space="preserve"> ก.พ.67</t>
  </si>
  <si>
    <t xml:space="preserve"> มี.ค.67</t>
  </si>
  <si>
    <t xml:space="preserve"> เม.ย.67</t>
  </si>
  <si>
    <t xml:space="preserve"> พ.ค.67</t>
  </si>
  <si>
    <t xml:space="preserve"> มิ.ย.67</t>
  </si>
  <si>
    <t xml:space="preserve"> ก.ค.67</t>
  </si>
  <si>
    <t xml:space="preserve"> ส.ค.67</t>
  </si>
  <si>
    <t xml:space="preserve"> ก.ย.67</t>
  </si>
  <si>
    <t>พีระพงศ์ จันทศ</t>
  </si>
  <si>
    <t>สนั่น จรรยากรณ์</t>
  </si>
  <si>
    <t>ตำแหน่ง</t>
  </si>
  <si>
    <t>ครูปฏิบัติการ</t>
  </si>
  <si>
    <r>
      <t>หมวด 3 รายงานผลด้านการเงิน</t>
    </r>
    <r>
      <rPr>
        <b/>
        <sz val="16"/>
        <color indexed="10"/>
        <rFont val="TH SarabunPSK"/>
        <family val="2"/>
      </rPr>
      <t xml:space="preserve"> </t>
    </r>
  </si>
  <si>
    <t>สามารถใช้สำเนา สรุปเบิกจ่ายโครงการของงานการเงินได้)</t>
  </si>
  <si>
    <t>หัวหน้างานงานบริหารทั่วไป</t>
  </si>
  <si>
    <t>หัวหน้างานงานการเจ้าหน้าที่</t>
  </si>
  <si>
    <t xml:space="preserve"> โครงการค่าตอบแทนการตีพิมพ์ Q1-Q2  (/ผลงาน)</t>
  </si>
  <si>
    <t>200121210001</t>
  </si>
  <si>
    <t>3.1.1</t>
  </si>
  <si>
    <t xml:space="preserve">               ปัจจุบันคณะวิศวกรรมศาสตร์  มหาวิทยาลัยอุบลราชธานี มีอาจารย์ในระดับปริญญา โท-เอกที่ได้สำเร็จการศึกษากลับมาใหม่เพิ่มมากขึ้น ตลอดจนผลงานวิจัยและผลงานทางวิชาการ ต่างๆก็มีมากขึ้นตามลำดับ ถึงอย่างไรก็ตาม การเผยแพร่ผลงานวิจัยในระดับนานาชาติ ของคณะยังมีปริมาณไม่มากนัก ซึ่งปัจจุบันการเผยแพร่ผลงานโดยการตีพิมพ์ในวารสารวิชาการ ระดับนานาชาติ ในระดับ Q1, Q2  เป็นสิ่งสำคัญในการประกันคุณภาพตามเกณฑ์ Edpex ซึ่งใช้ตัวบ่งชี้ดังกล่าว ใช้เป็นดัชนีชี้วัดด้านงานวิจัย 
             ดังนั้น งานวิจัยและบริการวิชาการ จึงได้เสนอ โครงการ “โครงการค่าตอบแทนการตีพิมพ์ ผลงานวิชาการ สําหรับบุคลากรสายวิชาการ คณะวิศวกรรมศาสตร์” เพื่อเป็นการส่งเสริมการตีพิมพ์ในวารสารวิชาการระดับชาติและนานาชาติให้มากยิ่งขึ้น นอกจากนี้เพื่อมุ่งเน้นให้เกิดแรงจูงใจในการตีพิมพ์วารสาร ระดับนานาชาติ (Q1, Q2) ให้ได้ดียิ่งขึ้น รวมถึงสร้างเครือข่ายผลงานวิจัยระดับชาติและนานาชาติ ได้มากยิ่งขึ้น
</t>
  </si>
  <si>
    <t>เพื่อส่งเสริมการตีพิมพ์ในวารสารวิชาการระดับชาติและนานาชาติ</t>
  </si>
  <si>
    <t xml:space="preserve">เพื่อมุ่งเน้นให้เกิดแรงจูงใจในการตีพิมพ์วารสาร ระดับนานาชาติ (Q1, Q2) </t>
  </si>
  <si>
    <t xml:space="preserve">เพื่อสร้างเครือข่ายผลงานวิจัยระดับชาติและนานาชาติ </t>
  </si>
  <si>
    <t xml:space="preserve">จำนวนบทความที่ตีพิมพ์ในวารสารวิชาการ ระดับนานาชาติ (Q1, Q2) </t>
  </si>
  <si>
    <t>การสร้างเครือข่ายทางวิชาการ ระดับนานาชาติ</t>
  </si>
  <si>
    <t>เกิดการตีพิมพ์ในวารสารวิชาการระดับชาติและนานาชาติได้ดียิ่งขึ้น</t>
  </si>
  <si>
    <t>เกิดการตีพิมพ์วารสาร ระดับนานาชาติ (Q1, Q2) ได้มากยิ่งขึ้น</t>
  </si>
  <si>
    <t>มีการสร้างเครือข่ายผลงานวิจัยระดับชาติและนานาชาติให้ได้ดียิ่งขึ้น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</si>
</sst>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;[Red]#,##0"/>
  </numFmts>
  <fonts count="53" x14ac:knownFonts="1"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u/>
      <sz val="16"/>
      <name val="TH SarabunPSK"/>
      <family val="2"/>
    </font>
    <font>
      <b/>
      <sz val="20"/>
      <color rgb="FFFF0000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b/>
      <u/>
      <sz val="2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i/>
      <sz val="14"/>
      <color rgb="FFFF0000"/>
      <name val="TH SarabunPSK"/>
      <family val="2"/>
    </font>
    <font>
      <b/>
      <i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  <charset val="222"/>
    </font>
    <font>
      <b/>
      <i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b/>
      <u/>
      <sz val="14"/>
      <name val="TH SarabunPSK"/>
      <family val="2"/>
    </font>
    <font>
      <b/>
      <i/>
      <sz val="14"/>
      <name val="TH SarabunPSK"/>
      <family val="2"/>
    </font>
    <font>
      <i/>
      <sz val="11"/>
      <color rgb="FFFF0000"/>
      <name val="TH SarabunPSK"/>
      <family val="2"/>
    </font>
    <font>
      <b/>
      <sz val="9"/>
      <name val="TH SarabunPSK"/>
      <family val="2"/>
    </font>
    <font>
      <b/>
      <sz val="10"/>
      <name val="TH SarabunPSK"/>
      <family val="2"/>
    </font>
    <font>
      <i/>
      <sz val="10"/>
      <color rgb="FFFF0000"/>
      <name val="TH SarabunPSK"/>
      <family val="2"/>
    </font>
    <font>
      <sz val="16"/>
      <color theme="1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6"/>
      <color theme="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1"/>
      <name val="TH SarabunPSK"/>
      <family val="2"/>
    </font>
    <font>
      <b/>
      <sz val="12"/>
      <color rgb="FFFF0000"/>
      <name val="TH SarabunPSK"/>
      <family val="2"/>
    </font>
    <font>
      <sz val="11"/>
      <name val="Tahoma"/>
      <family val="2"/>
      <charset val="222"/>
      <scheme val="minor"/>
    </font>
    <font>
      <b/>
      <u/>
      <sz val="12"/>
      <name val="TH SarabunPSK"/>
      <family val="2"/>
    </font>
    <font>
      <u/>
      <sz val="16"/>
      <color rgb="FFFF0000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2"/>
      <color rgb="FF000000"/>
      <name val="TH SarabunPSK"/>
      <family val="2"/>
    </font>
    <font>
      <sz val="12"/>
      <color indexed="10"/>
      <name val="TH SarabunPSK"/>
      <family val="2"/>
    </font>
    <font>
      <sz val="10"/>
      <color theme="1"/>
      <name val="TH SarabunPSK"/>
      <family val="2"/>
    </font>
    <font>
      <sz val="10"/>
      <color indexed="10"/>
      <name val="TH SarabunPSK"/>
      <family val="2"/>
    </font>
    <font>
      <sz val="12"/>
      <color rgb="FFFF0000"/>
      <name val="TH SarabunPSK"/>
      <family val="2"/>
    </font>
    <font>
      <sz val="11"/>
      <color rgb="FFFF0000"/>
      <name val="TH SarabunPSK"/>
      <family val="2"/>
    </font>
    <font>
      <sz val="14"/>
      <color theme="1"/>
      <name val="Tahoma"/>
      <family val="2"/>
      <charset val="222"/>
      <scheme val="minor"/>
    </font>
    <font>
      <b/>
      <u/>
      <sz val="14"/>
      <color rgb="FFFF0000"/>
      <name val="TH SarabunPSK"/>
      <family val="2"/>
    </font>
    <font>
      <sz val="12"/>
      <color theme="0"/>
      <name val="TH SarabunPSK"/>
      <family val="2"/>
    </font>
    <font>
      <sz val="11"/>
      <color theme="4" tint="-0.249977111117893"/>
      <name val="Tahoma"/>
      <family val="2"/>
      <charset val="222"/>
      <scheme val="minor"/>
    </font>
    <font>
      <sz val="13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19" borderId="21" applyNumberFormat="0" applyFont="0" applyAlignment="0" applyProtection="0"/>
  </cellStyleXfs>
  <cellXfs count="36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 vertical="top"/>
    </xf>
    <xf numFmtId="0" fontId="4" fillId="12" borderId="1" xfId="0" applyFont="1" applyFill="1" applyBorder="1" applyAlignment="1">
      <alignment horizontal="center" vertical="top"/>
    </xf>
    <xf numFmtId="43" fontId="4" fillId="12" borderId="1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43" fontId="4" fillId="0" borderId="1" xfId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1" xfId="0" applyFont="1" applyBorder="1"/>
    <xf numFmtId="0" fontId="3" fillId="0" borderId="5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43" fontId="3" fillId="0" borderId="1" xfId="1" applyFont="1" applyBorder="1" applyAlignment="1"/>
    <xf numFmtId="187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4" fillId="11" borderId="4" xfId="1" applyFont="1" applyFill="1" applyBorder="1" applyAlignment="1"/>
    <xf numFmtId="0" fontId="4" fillId="0" borderId="0" xfId="0" applyFont="1" applyFill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43" fontId="3" fillId="0" borderId="0" xfId="1" applyFont="1" applyBorder="1"/>
    <xf numFmtId="43" fontId="4" fillId="11" borderId="1" xfId="1" applyFont="1" applyFill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43" fontId="4" fillId="0" borderId="4" xfId="1" applyFont="1" applyBorder="1"/>
    <xf numFmtId="0" fontId="4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43" fontId="3" fillId="0" borderId="4" xfId="1" applyFont="1" applyBorder="1"/>
    <xf numFmtId="0" fontId="3" fillId="0" borderId="5" xfId="0" applyFont="1" applyBorder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4" fillId="12" borderId="5" xfId="0" applyFont="1" applyFill="1" applyBorder="1" applyAlignment="1"/>
    <xf numFmtId="43" fontId="4" fillId="12" borderId="1" xfId="1" applyFont="1" applyFill="1" applyBorder="1"/>
    <xf numFmtId="0" fontId="4" fillId="0" borderId="0" xfId="0" applyFont="1" applyFill="1" applyBorder="1" applyAlignment="1">
      <alignment horizontal="right"/>
    </xf>
    <xf numFmtId="0" fontId="11" fillId="0" borderId="0" xfId="3" applyFont="1"/>
    <xf numFmtId="0" fontId="12" fillId="0" borderId="0" xfId="3" applyFont="1"/>
    <xf numFmtId="0" fontId="11" fillId="0" borderId="0" xfId="3" applyFont="1" applyFill="1"/>
    <xf numFmtId="0" fontId="14" fillId="0" borderId="0" xfId="3" applyFont="1" applyFill="1"/>
    <xf numFmtId="0" fontId="11" fillId="0" borderId="0" xfId="3" applyFont="1" applyFill="1" applyBorder="1" applyAlignment="1">
      <alignment horizontal="left"/>
    </xf>
    <xf numFmtId="0" fontId="11" fillId="0" borderId="0" xfId="3" applyFont="1" applyFill="1" applyAlignment="1">
      <alignment horizontal="center"/>
    </xf>
    <xf numFmtId="0" fontId="11" fillId="0" borderId="0" xfId="3" applyFont="1" applyBorder="1"/>
    <xf numFmtId="0" fontId="12" fillId="0" borderId="0" xfId="3" applyFont="1" applyBorder="1"/>
    <xf numFmtId="0" fontId="15" fillId="0" borderId="0" xfId="3" applyFont="1" applyBorder="1"/>
    <xf numFmtId="0" fontId="13" fillId="0" borderId="0" xfId="3" applyFont="1" applyBorder="1"/>
    <xf numFmtId="0" fontId="12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43" fontId="16" fillId="0" borderId="0" xfId="4" applyFont="1" applyBorder="1" applyAlignment="1">
      <alignment horizontal="center"/>
    </xf>
    <xf numFmtId="0" fontId="11" fillId="0" borderId="0" xfId="3" applyFont="1" applyAlignment="1">
      <alignment vertical="center"/>
    </xf>
    <xf numFmtId="0" fontId="15" fillId="0" borderId="0" xfId="3" applyFont="1"/>
    <xf numFmtId="0" fontId="11" fillId="0" borderId="0" xfId="3" applyFont="1" applyAlignment="1">
      <alignment vertical="center" wrapText="1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0" fontId="11" fillId="0" borderId="1" xfId="3" applyFont="1" applyBorder="1"/>
    <xf numFmtId="0" fontId="11" fillId="0" borderId="0" xfId="3" applyFont="1" applyAlignment="1">
      <alignment horizontal="left"/>
    </xf>
    <xf numFmtId="0" fontId="11" fillId="0" borderId="9" xfId="3" applyFont="1" applyBorder="1" applyAlignment="1">
      <alignment vertical="top" wrapText="1"/>
    </xf>
    <xf numFmtId="0" fontId="11" fillId="0" borderId="11" xfId="3" applyFont="1" applyBorder="1" applyAlignment="1">
      <alignment vertical="top" wrapText="1"/>
    </xf>
    <xf numFmtId="0" fontId="11" fillId="0" borderId="20" xfId="3" applyFont="1" applyBorder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1" fillId="0" borderId="0" xfId="3" applyFont="1" applyAlignment="1"/>
    <xf numFmtId="0" fontId="12" fillId="0" borderId="0" xfId="3" applyFont="1" applyAlignment="1">
      <alignment horizontal="right"/>
    </xf>
    <xf numFmtId="0" fontId="11" fillId="0" borderId="0" xfId="3" applyNumberFormat="1" applyFont="1" applyAlignment="1">
      <alignment horizontal="center"/>
    </xf>
    <xf numFmtId="0" fontId="16" fillId="0" borderId="0" xfId="3" applyFont="1"/>
    <xf numFmtId="0" fontId="8" fillId="0" borderId="1" xfId="3" applyFont="1" applyBorder="1" applyAlignment="1">
      <alignment horizontal="center" vertical="top" wrapText="1"/>
    </xf>
    <xf numFmtId="0" fontId="11" fillId="0" borderId="0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1" fillId="0" borderId="5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2" fillId="0" borderId="0" xfId="3" applyFont="1" applyBorder="1" applyAlignment="1">
      <alignment horizontal="right"/>
    </xf>
    <xf numFmtId="43" fontId="11" fillId="0" borderId="0" xfId="4" applyFont="1" applyAlignment="1">
      <alignment horizontal="center"/>
    </xf>
    <xf numFmtId="0" fontId="12" fillId="0" borderId="0" xfId="3" applyFont="1" applyFill="1"/>
    <xf numFmtId="0" fontId="23" fillId="0" borderId="0" xfId="3" applyFont="1" applyBorder="1"/>
    <xf numFmtId="43" fontId="11" fillId="0" borderId="0" xfId="4" applyFont="1" applyBorder="1" applyAlignment="1">
      <alignment horizontal="center"/>
    </xf>
    <xf numFmtId="0" fontId="16" fillId="0" borderId="9" xfId="3" applyFont="1" applyBorder="1" applyAlignment="1"/>
    <xf numFmtId="0" fontId="24" fillId="0" borderId="0" xfId="3" applyFont="1" applyBorder="1"/>
    <xf numFmtId="0" fontId="21" fillId="0" borderId="0" xfId="0" applyFont="1" applyBorder="1"/>
    <xf numFmtId="43" fontId="11" fillId="0" borderId="4" xfId="4" applyFont="1" applyBorder="1" applyAlignment="1">
      <alignment vertical="center" wrapText="1"/>
    </xf>
    <xf numFmtId="0" fontId="11" fillId="0" borderId="1" xfId="3" applyFont="1" applyBorder="1" applyAlignment="1">
      <alignment vertical="center" wrapText="1"/>
    </xf>
    <xf numFmtId="0" fontId="11" fillId="14" borderId="4" xfId="3" applyFont="1" applyFill="1" applyBorder="1" applyAlignment="1">
      <alignment vertical="center" wrapText="1"/>
    </xf>
    <xf numFmtId="43" fontId="12" fillId="0" borderId="7" xfId="4" applyFont="1" applyBorder="1" applyAlignment="1">
      <alignment vertical="center" wrapText="1"/>
    </xf>
    <xf numFmtId="0" fontId="12" fillId="0" borderId="7" xfId="3" applyFont="1" applyBorder="1" applyAlignment="1"/>
    <xf numFmtId="0" fontId="11" fillId="0" borderId="0" xfId="3" applyFont="1" applyBorder="1" applyAlignment="1"/>
    <xf numFmtId="0" fontId="12" fillId="0" borderId="7" xfId="3" applyFont="1" applyBorder="1" applyAlignment="1">
      <alignment horizontal="right"/>
    </xf>
    <xf numFmtId="43" fontId="11" fillId="0" borderId="3" xfId="4" applyFont="1" applyBorder="1" applyAlignment="1">
      <alignment vertical="center" wrapText="1"/>
    </xf>
    <xf numFmtId="0" fontId="11" fillId="0" borderId="4" xfId="3" applyFont="1" applyBorder="1"/>
    <xf numFmtId="43" fontId="11" fillId="0" borderId="3" xfId="4" applyFont="1" applyBorder="1" applyAlignment="1">
      <alignment horizontal="center" vertical="center" wrapText="1"/>
    </xf>
    <xf numFmtId="0" fontId="11" fillId="0" borderId="3" xfId="3" applyFont="1" applyBorder="1" applyAlignment="1">
      <alignment horizontal="left"/>
    </xf>
    <xf numFmtId="0" fontId="11" fillId="0" borderId="3" xfId="3" applyFont="1" applyBorder="1" applyAlignment="1">
      <alignment horizontal="center" vertical="top"/>
    </xf>
    <xf numFmtId="0" fontId="11" fillId="0" borderId="0" xfId="3" applyFont="1" applyAlignment="1">
      <alignment vertical="top"/>
    </xf>
    <xf numFmtId="0" fontId="11" fillId="0" borderId="5" xfId="3" applyFont="1" applyBorder="1"/>
    <xf numFmtId="0" fontId="11" fillId="0" borderId="5" xfId="3" applyFont="1" applyBorder="1" applyAlignment="1">
      <alignment vertical="top"/>
    </xf>
    <xf numFmtId="0" fontId="5" fillId="0" borderId="0" xfId="2" applyAlignment="1">
      <alignment horizontal="center" vertical="top"/>
    </xf>
    <xf numFmtId="0" fontId="26" fillId="0" borderId="1" xfId="3" applyFont="1" applyBorder="1" applyAlignment="1">
      <alignment horizontal="center" vertical="center" wrapText="1"/>
    </xf>
    <xf numFmtId="0" fontId="27" fillId="0" borderId="0" xfId="3" applyFont="1" applyFill="1"/>
    <xf numFmtId="0" fontId="4" fillId="1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28" fillId="0" borderId="0" xfId="0" applyFont="1" applyAlignment="1">
      <alignment horizontal="left"/>
    </xf>
    <xf numFmtId="0" fontId="0" fillId="0" borderId="0" xfId="0" applyBorder="1"/>
    <xf numFmtId="0" fontId="21" fillId="0" borderId="5" xfId="0" applyFont="1" applyBorder="1" applyAlignment="1"/>
    <xf numFmtId="0" fontId="21" fillId="0" borderId="3" xfId="0" applyFont="1" applyBorder="1" applyAlignment="1"/>
    <xf numFmtId="0" fontId="21" fillId="0" borderId="4" xfId="0" applyFont="1" applyBorder="1" applyAlignment="1"/>
    <xf numFmtId="0" fontId="2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/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1" fillId="0" borderId="7" xfId="0" applyFont="1" applyBorder="1" applyAlignment="1"/>
    <xf numFmtId="0" fontId="31" fillId="0" borderId="8" xfId="0" applyFont="1" applyBorder="1" applyAlignment="1"/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4" fillId="0" borderId="9" xfId="0" applyFont="1" applyBorder="1" applyAlignment="1"/>
    <xf numFmtId="0" fontId="3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7" fillId="0" borderId="0" xfId="0" applyFont="1" applyBorder="1"/>
    <xf numFmtId="0" fontId="22" fillId="0" borderId="20" xfId="3" applyFont="1" applyFill="1" applyBorder="1" applyAlignment="1"/>
    <xf numFmtId="0" fontId="38" fillId="0" borderId="20" xfId="3" applyFont="1" applyFill="1" applyBorder="1" applyAlignment="1"/>
    <xf numFmtId="0" fontId="11" fillId="0" borderId="1" xfId="3" applyFont="1" applyFill="1" applyBorder="1" applyAlignment="1">
      <alignment horizontal="center" vertical="top"/>
    </xf>
    <xf numFmtId="9" fontId="11" fillId="0" borderId="1" xfId="3" applyNumberFormat="1" applyFont="1" applyBorder="1" applyAlignment="1">
      <alignment vertical="top" wrapText="1"/>
    </xf>
    <xf numFmtId="0" fontId="11" fillId="0" borderId="1" xfId="3" applyFont="1" applyBorder="1" applyAlignment="1">
      <alignment horizontal="center" vertical="top" wrapText="1"/>
    </xf>
    <xf numFmtId="0" fontId="36" fillId="0" borderId="0" xfId="0" applyFont="1" applyBorder="1" applyAlignment="1">
      <alignment vertical="top"/>
    </xf>
    <xf numFmtId="0" fontId="3" fillId="11" borderId="1" xfId="0" applyFont="1" applyFill="1" applyBorder="1" applyAlignment="1">
      <alignment horizontal="center" vertical="top"/>
    </xf>
    <xf numFmtId="0" fontId="4" fillId="11" borderId="1" xfId="0" applyFont="1" applyFill="1" applyBorder="1"/>
    <xf numFmtId="0" fontId="3" fillId="12" borderId="1" xfId="0" applyFont="1" applyFill="1" applyBorder="1"/>
    <xf numFmtId="0" fontId="21" fillId="0" borderId="0" xfId="0" applyFont="1" applyAlignment="1">
      <alignment vertical="top"/>
    </xf>
    <xf numFmtId="0" fontId="21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30" fillId="0" borderId="0" xfId="0" applyFont="1" applyFill="1" applyBorder="1" applyAlignment="1">
      <alignment vertical="top"/>
    </xf>
    <xf numFmtId="0" fontId="29" fillId="0" borderId="0" xfId="0" applyFont="1" applyAlignment="1">
      <alignment vertical="top"/>
    </xf>
    <xf numFmtId="0" fontId="40" fillId="4" borderId="0" xfId="0" applyFont="1" applyFill="1" applyBorder="1" applyAlignment="1">
      <alignment vertical="top"/>
    </xf>
    <xf numFmtId="0" fontId="29" fillId="4" borderId="0" xfId="0" applyFont="1" applyFill="1" applyAlignment="1">
      <alignment vertical="top"/>
    </xf>
    <xf numFmtId="17" fontId="29" fillId="0" borderId="0" xfId="0" applyNumberFormat="1" applyFont="1" applyAlignment="1">
      <alignment vertical="top"/>
    </xf>
    <xf numFmtId="0" fontId="29" fillId="9" borderId="0" xfId="0" applyFont="1" applyFill="1" applyAlignment="1">
      <alignment vertical="top"/>
    </xf>
    <xf numFmtId="0" fontId="40" fillId="0" borderId="2" xfId="0" applyFont="1" applyBorder="1" applyAlignment="1">
      <alignment vertical="top"/>
    </xf>
    <xf numFmtId="0" fontId="42" fillId="5" borderId="0" xfId="0" applyFont="1" applyFill="1" applyBorder="1" applyAlignment="1">
      <alignment horizontal="left" vertical="top"/>
    </xf>
    <xf numFmtId="0" fontId="29" fillId="15" borderId="0" xfId="0" applyFont="1" applyFill="1" applyAlignment="1">
      <alignment vertical="top"/>
    </xf>
    <xf numFmtId="0" fontId="29" fillId="5" borderId="0" xfId="0" applyFont="1" applyFill="1" applyAlignment="1">
      <alignment vertical="top"/>
    </xf>
    <xf numFmtId="0" fontId="42" fillId="3" borderId="0" xfId="0" applyFont="1" applyFill="1" applyBorder="1" applyAlignment="1">
      <alignment horizontal="left" vertical="top"/>
    </xf>
    <xf numFmtId="0" fontId="29" fillId="8" borderId="0" xfId="0" applyFont="1" applyFill="1" applyAlignment="1">
      <alignment vertical="top"/>
    </xf>
    <xf numFmtId="0" fontId="29" fillId="3" borderId="0" xfId="0" applyFont="1" applyFill="1" applyAlignment="1">
      <alignment vertical="top"/>
    </xf>
    <xf numFmtId="0" fontId="29" fillId="7" borderId="0" xfId="0" applyFont="1" applyFill="1" applyAlignment="1">
      <alignment vertical="top"/>
    </xf>
    <xf numFmtId="0" fontId="29" fillId="0" borderId="0" xfId="0" applyFont="1" applyBorder="1" applyAlignment="1">
      <alignment vertical="top"/>
    </xf>
    <xf numFmtId="0" fontId="29" fillId="10" borderId="0" xfId="0" applyFont="1" applyFill="1" applyAlignment="1">
      <alignment vertical="top"/>
    </xf>
    <xf numFmtId="0" fontId="43" fillId="0" borderId="0" xfId="0" applyFont="1" applyAlignment="1">
      <alignment vertical="top"/>
    </xf>
    <xf numFmtId="0" fontId="29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29" fillId="0" borderId="0" xfId="0" applyFont="1" applyFill="1" applyBorder="1" applyAlignment="1">
      <alignment vertical="top"/>
    </xf>
    <xf numFmtId="0" fontId="44" fillId="0" borderId="0" xfId="0" applyFont="1" applyBorder="1" applyAlignment="1">
      <alignment vertical="top"/>
    </xf>
    <xf numFmtId="0" fontId="45" fillId="0" borderId="0" xfId="0" applyFont="1" applyAlignment="1">
      <alignment vertical="top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center" vertical="top"/>
    </xf>
    <xf numFmtId="0" fontId="29" fillId="2" borderId="0" xfId="0" applyFont="1" applyFill="1" applyBorder="1" applyAlignment="1">
      <alignment vertical="top"/>
    </xf>
    <xf numFmtId="0" fontId="46" fillId="0" borderId="0" xfId="0" applyFont="1" applyFill="1" applyBorder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Border="1" applyAlignment="1">
      <alignment vertical="top"/>
    </xf>
    <xf numFmtId="0" fontId="46" fillId="2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0" xfId="0" applyFont="1" applyBorder="1"/>
    <xf numFmtId="0" fontId="6" fillId="0" borderId="0" xfId="2" applyFont="1" applyBorder="1"/>
    <xf numFmtId="49" fontId="38" fillId="0" borderId="20" xfId="3" applyNumberFormat="1" applyFont="1" applyFill="1" applyBorder="1" applyAlignment="1"/>
    <xf numFmtId="0" fontId="25" fillId="0" borderId="1" xfId="3" applyFont="1" applyFill="1" applyBorder="1" applyAlignment="1">
      <alignment vertical="top" wrapText="1"/>
    </xf>
    <xf numFmtId="0" fontId="16" fillId="0" borderId="5" xfId="3" applyFont="1" applyBorder="1" applyAlignment="1">
      <alignment horizontal="center"/>
    </xf>
    <xf numFmtId="0" fontId="16" fillId="0" borderId="3" xfId="3" applyFont="1" applyBorder="1" applyAlignment="1">
      <alignment horizontal="left"/>
    </xf>
    <xf numFmtId="0" fontId="16" fillId="0" borderId="3" xfId="3" applyFont="1" applyBorder="1" applyAlignment="1">
      <alignment horizontal="center"/>
    </xf>
    <xf numFmtId="43" fontId="16" fillId="0" borderId="3" xfId="4" applyFont="1" applyBorder="1" applyAlignment="1">
      <alignment vertical="center" wrapText="1"/>
    </xf>
    <xf numFmtId="43" fontId="16" fillId="0" borderId="4" xfId="4" applyFont="1" applyBorder="1" applyAlignment="1">
      <alignment vertical="center" wrapText="1"/>
    </xf>
    <xf numFmtId="0" fontId="16" fillId="0" borderId="5" xfId="3" applyFont="1" applyBorder="1" applyAlignment="1">
      <alignment horizontal="center" vertical="top"/>
    </xf>
    <xf numFmtId="0" fontId="16" fillId="0" borderId="3" xfId="3" applyFont="1" applyBorder="1" applyAlignment="1">
      <alignment horizontal="left" vertical="top"/>
    </xf>
    <xf numFmtId="0" fontId="16" fillId="0" borderId="3" xfId="3" applyFont="1" applyBorder="1" applyAlignment="1">
      <alignment horizontal="center" vertical="top"/>
    </xf>
    <xf numFmtId="43" fontId="16" fillId="0" borderId="3" xfId="4" applyFont="1" applyBorder="1" applyAlignment="1">
      <alignment vertical="top" wrapText="1"/>
    </xf>
    <xf numFmtId="43" fontId="16" fillId="0" borderId="4" xfId="4" applyFont="1" applyBorder="1" applyAlignment="1">
      <alignment vertical="top" wrapText="1"/>
    </xf>
    <xf numFmtId="0" fontId="1" fillId="0" borderId="0" xfId="3" applyFont="1"/>
    <xf numFmtId="0" fontId="21" fillId="0" borderId="0" xfId="3" applyFont="1"/>
    <xf numFmtId="0" fontId="3" fillId="0" borderId="0" xfId="3" applyFont="1"/>
    <xf numFmtId="0" fontId="49" fillId="0" borderId="0" xfId="0" applyFont="1" applyBorder="1"/>
    <xf numFmtId="0" fontId="16" fillId="0" borderId="0" xfId="0" applyFont="1" applyBorder="1" applyAlignment="1">
      <alignment vertical="top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left" vertical="top" wrapText="1"/>
    </xf>
    <xf numFmtId="0" fontId="29" fillId="16" borderId="0" xfId="0" applyFont="1" applyFill="1" applyAlignment="1">
      <alignment vertical="top"/>
    </xf>
    <xf numFmtId="0" fontId="40" fillId="4" borderId="0" xfId="0" applyFont="1" applyFill="1" applyAlignment="1">
      <alignment vertical="top"/>
    </xf>
    <xf numFmtId="0" fontId="40" fillId="9" borderId="0" xfId="0" applyFont="1" applyFill="1" applyAlignment="1">
      <alignment vertical="top"/>
    </xf>
    <xf numFmtId="0" fontId="50" fillId="16" borderId="0" xfId="0" applyFont="1" applyFill="1" applyAlignment="1">
      <alignment vertical="top"/>
    </xf>
    <xf numFmtId="0" fontId="29" fillId="17" borderId="0" xfId="0" applyFont="1" applyFill="1" applyAlignment="1">
      <alignment vertical="top"/>
    </xf>
    <xf numFmtId="0" fontId="29" fillId="18" borderId="0" xfId="0" applyFont="1" applyFill="1" applyAlignment="1">
      <alignment vertical="top"/>
    </xf>
    <xf numFmtId="0" fontId="40" fillId="18" borderId="0" xfId="0" applyFont="1" applyFill="1" applyAlignment="1">
      <alignment vertical="top"/>
    </xf>
    <xf numFmtId="0" fontId="51" fillId="0" borderId="0" xfId="0" applyFont="1"/>
    <xf numFmtId="0" fontId="16" fillId="0" borderId="0" xfId="3" applyFont="1" applyAlignment="1">
      <alignment vertical="center"/>
    </xf>
    <xf numFmtId="0" fontId="11" fillId="0" borderId="15" xfId="3" applyFont="1" applyBorder="1" applyAlignment="1">
      <alignment horizontal="center"/>
    </xf>
    <xf numFmtId="0" fontId="12" fillId="13" borderId="1" xfId="3" applyFont="1" applyFill="1" applyBorder="1" applyAlignment="1">
      <alignment horizontal="center"/>
    </xf>
    <xf numFmtId="0" fontId="7" fillId="19" borderId="21" xfId="6" applyFont="1" applyAlignment="1">
      <alignment horizontal="left" vertical="top"/>
    </xf>
    <xf numFmtId="0" fontId="3" fillId="19" borderId="21" xfId="6" applyFont="1" applyAlignment="1">
      <alignment vertical="top" wrapText="1"/>
    </xf>
    <xf numFmtId="0" fontId="1" fillId="19" borderId="21" xfId="6" applyFont="1" applyAlignment="1">
      <alignment horizontal="left" vertical="top"/>
    </xf>
    <xf numFmtId="0" fontId="21" fillId="19" borderId="21" xfId="6" applyFont="1" applyAlignment="1">
      <alignment vertical="top" wrapText="1"/>
    </xf>
    <xf numFmtId="0" fontId="3" fillId="19" borderId="21" xfId="6" applyFont="1" applyAlignment="1">
      <alignment vertical="top"/>
    </xf>
    <xf numFmtId="0" fontId="3" fillId="19" borderId="21" xfId="6" applyFont="1" applyAlignment="1">
      <alignment horizontal="left" vertical="top" wrapText="1"/>
    </xf>
    <xf numFmtId="0" fontId="6" fillId="19" borderId="21" xfId="6" applyFont="1" applyAlignment="1">
      <alignment horizontal="left" vertical="top"/>
    </xf>
    <xf numFmtId="0" fontId="3" fillId="19" borderId="21" xfId="6" applyFont="1" applyAlignment="1">
      <alignment horizontal="left" vertical="top"/>
    </xf>
    <xf numFmtId="0" fontId="6" fillId="19" borderId="21" xfId="6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12" borderId="5" xfId="0" applyFont="1" applyFill="1" applyBorder="1" applyAlignment="1">
      <alignment horizontal="center" vertical="top"/>
    </xf>
    <xf numFmtId="0" fontId="4" fillId="12" borderId="3" xfId="0" applyFont="1" applyFill="1" applyBorder="1" applyAlignment="1">
      <alignment horizontal="center" vertical="top"/>
    </xf>
    <xf numFmtId="0" fontId="4" fillId="12" borderId="4" xfId="0" applyFont="1" applyFill="1" applyBorder="1" applyAlignment="1">
      <alignment horizontal="center" vertical="top"/>
    </xf>
    <xf numFmtId="0" fontId="4" fillId="11" borderId="5" xfId="0" applyFont="1" applyFill="1" applyBorder="1" applyAlignment="1">
      <alignment horizontal="right"/>
    </xf>
    <xf numFmtId="0" fontId="4" fillId="11" borderId="3" xfId="0" applyFont="1" applyFill="1" applyBorder="1" applyAlignment="1">
      <alignment horizontal="right"/>
    </xf>
    <xf numFmtId="0" fontId="4" fillId="11" borderId="4" xfId="0" applyFont="1" applyFill="1" applyBorder="1" applyAlignment="1">
      <alignment horizontal="right"/>
    </xf>
    <xf numFmtId="0" fontId="4" fillId="12" borderId="3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1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11" fillId="0" borderId="3" xfId="3" applyFont="1" applyBorder="1" applyAlignment="1">
      <alignment horizontal="left"/>
    </xf>
    <xf numFmtId="0" fontId="11" fillId="0" borderId="4" xfId="3" applyFont="1" applyBorder="1" applyAlignment="1">
      <alignment horizontal="left"/>
    </xf>
    <xf numFmtId="0" fontId="12" fillId="14" borderId="5" xfId="3" applyFont="1" applyFill="1" applyBorder="1" applyAlignment="1">
      <alignment horizontal="center"/>
    </xf>
    <xf numFmtId="0" fontId="12" fillId="14" borderId="3" xfId="3" applyFont="1" applyFill="1" applyBorder="1" applyAlignment="1">
      <alignment horizontal="center"/>
    </xf>
    <xf numFmtId="0" fontId="12" fillId="14" borderId="4" xfId="3" applyFont="1" applyFill="1" applyBorder="1" applyAlignment="1">
      <alignment horizontal="center"/>
    </xf>
    <xf numFmtId="43" fontId="11" fillId="0" borderId="1" xfId="4" applyFont="1" applyBorder="1" applyAlignment="1">
      <alignment horizontal="center" vertical="center" wrapText="1"/>
    </xf>
    <xf numFmtId="43" fontId="12" fillId="14" borderId="1" xfId="3" applyNumberFormat="1" applyFont="1" applyFill="1" applyBorder="1" applyAlignment="1">
      <alignment horizontal="center" vertical="center" wrapText="1"/>
    </xf>
    <xf numFmtId="0" fontId="12" fillId="14" borderId="1" xfId="3" applyFont="1" applyFill="1" applyBorder="1" applyAlignment="1">
      <alignment horizontal="center" vertical="center" wrapText="1"/>
    </xf>
    <xf numFmtId="43" fontId="12" fillId="3" borderId="1" xfId="4" applyFont="1" applyFill="1" applyBorder="1" applyAlignment="1">
      <alignment horizontal="center" vertical="center" wrapText="1"/>
    </xf>
    <xf numFmtId="43" fontId="4" fillId="3" borderId="0" xfId="3" applyNumberFormat="1" applyFont="1" applyFill="1" applyAlignment="1">
      <alignment horizontal="left" vertical="center"/>
    </xf>
    <xf numFmtId="0" fontId="4" fillId="3" borderId="0" xfId="3" applyNumberFormat="1" applyFont="1" applyFill="1" applyAlignment="1">
      <alignment horizontal="left"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left" vertical="top"/>
    </xf>
    <xf numFmtId="0" fontId="11" fillId="0" borderId="4" xfId="3" applyFont="1" applyBorder="1" applyAlignment="1">
      <alignment horizontal="left" vertical="top"/>
    </xf>
    <xf numFmtId="0" fontId="12" fillId="0" borderId="5" xfId="3" applyFont="1" applyBorder="1" applyAlignment="1">
      <alignment horizontal="left"/>
    </xf>
    <xf numFmtId="0" fontId="12" fillId="0" borderId="3" xfId="3" applyFont="1" applyBorder="1" applyAlignment="1">
      <alignment horizontal="left"/>
    </xf>
    <xf numFmtId="0" fontId="12" fillId="0" borderId="4" xfId="3" applyFont="1" applyBorder="1" applyAlignment="1">
      <alignment horizontal="left"/>
    </xf>
    <xf numFmtId="43" fontId="11" fillId="0" borderId="0" xfId="3" applyNumberFormat="1" applyFont="1" applyAlignment="1">
      <alignment horizontal="center"/>
    </xf>
    <xf numFmtId="0" fontId="11" fillId="0" borderId="0" xfId="3" applyFont="1" applyAlignment="1">
      <alignment horizontal="center"/>
    </xf>
    <xf numFmtId="43" fontId="11" fillId="3" borderId="0" xfId="1" applyFont="1" applyFill="1" applyAlignment="1">
      <alignment horizontal="center"/>
    </xf>
    <xf numFmtId="43" fontId="11" fillId="0" borderId="0" xfId="1" applyFont="1" applyAlignment="1">
      <alignment horizontal="center"/>
    </xf>
    <xf numFmtId="0" fontId="11" fillId="0" borderId="0" xfId="3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9" fillId="0" borderId="0" xfId="3" applyFont="1" applyAlignment="1">
      <alignment horizontal="center"/>
    </xf>
    <xf numFmtId="0" fontId="4" fillId="13" borderId="0" xfId="3" applyFont="1" applyFill="1" applyAlignment="1">
      <alignment horizontal="left" vertical="center"/>
    </xf>
    <xf numFmtId="0" fontId="12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left"/>
    </xf>
    <xf numFmtId="0" fontId="11" fillId="0" borderId="9" xfId="3" applyFont="1" applyBorder="1" applyAlignment="1">
      <alignment horizontal="left" vertical="top" wrapText="1"/>
    </xf>
    <xf numFmtId="0" fontId="11" fillId="0" borderId="11" xfId="3" applyFont="1" applyBorder="1" applyAlignment="1">
      <alignment horizontal="center"/>
    </xf>
    <xf numFmtId="0" fontId="12" fillId="0" borderId="11" xfId="3" applyFont="1" applyBorder="1" applyAlignment="1">
      <alignment horizontal="center"/>
    </xf>
    <xf numFmtId="0" fontId="11" fillId="0" borderId="11" xfId="3" applyFont="1" applyBorder="1" applyAlignment="1">
      <alignment horizontal="left" vertical="top" wrapText="1"/>
    </xf>
    <xf numFmtId="0" fontId="11" fillId="0" borderId="0" xfId="3" applyFont="1" applyBorder="1" applyAlignment="1">
      <alignment horizontal="left" vertical="top" wrapText="1"/>
    </xf>
    <xf numFmtId="9" fontId="16" fillId="0" borderId="5" xfId="3" applyNumberFormat="1" applyFont="1" applyBorder="1" applyAlignment="1">
      <alignment horizontal="left" vertical="top" wrapText="1"/>
    </xf>
    <xf numFmtId="9" fontId="16" fillId="0" borderId="3" xfId="3" applyNumberFormat="1" applyFont="1" applyBorder="1" applyAlignment="1">
      <alignment horizontal="left" vertical="top" wrapText="1"/>
    </xf>
    <xf numFmtId="9" fontId="16" fillId="0" borderId="4" xfId="3" applyNumberFormat="1" applyFont="1" applyBorder="1" applyAlignment="1">
      <alignment horizontal="left" vertical="top" wrapText="1"/>
    </xf>
    <xf numFmtId="188" fontId="11" fillId="0" borderId="1" xfId="3" applyNumberFormat="1" applyFont="1" applyBorder="1" applyAlignment="1">
      <alignment horizontal="center" vertical="top" wrapText="1"/>
    </xf>
    <xf numFmtId="10" fontId="11" fillId="0" borderId="1" xfId="5" applyNumberFormat="1" applyFont="1" applyBorder="1" applyAlignment="1">
      <alignment horizontal="center" vertical="top" wrapText="1"/>
    </xf>
    <xf numFmtId="0" fontId="4" fillId="13" borderId="7" xfId="3" applyFont="1" applyFill="1" applyBorder="1" applyAlignment="1">
      <alignment horizontal="left" vertical="center"/>
    </xf>
    <xf numFmtId="0" fontId="12" fillId="0" borderId="1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top" wrapText="1"/>
    </xf>
    <xf numFmtId="0" fontId="8" fillId="0" borderId="4" xfId="3" applyFont="1" applyBorder="1" applyAlignment="1">
      <alignment horizontal="center" vertical="top" wrapText="1"/>
    </xf>
    <xf numFmtId="188" fontId="11" fillId="0" borderId="5" xfId="3" applyNumberFormat="1" applyFont="1" applyBorder="1" applyAlignment="1">
      <alignment horizontal="center" vertical="top" wrapText="1"/>
    </xf>
    <xf numFmtId="188" fontId="11" fillId="0" borderId="4" xfId="3" applyNumberFormat="1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/>
    </xf>
    <xf numFmtId="0" fontId="12" fillId="13" borderId="5" xfId="3" applyFont="1" applyFill="1" applyBorder="1" applyAlignment="1">
      <alignment horizontal="center"/>
    </xf>
    <xf numFmtId="0" fontId="12" fillId="13" borderId="4" xfId="3" applyFont="1" applyFill="1" applyBorder="1" applyAlignment="1">
      <alignment horizontal="center"/>
    </xf>
    <xf numFmtId="43" fontId="11" fillId="13" borderId="1" xfId="4" applyFont="1" applyFill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11" fillId="0" borderId="17" xfId="3" applyFont="1" applyBorder="1" applyAlignment="1">
      <alignment horizontal="left"/>
    </xf>
    <xf numFmtId="0" fontId="11" fillId="0" borderId="18" xfId="3" applyFont="1" applyBorder="1" applyAlignment="1">
      <alignment horizontal="left"/>
    </xf>
    <xf numFmtId="0" fontId="11" fillId="0" borderId="19" xfId="3" applyFont="1" applyBorder="1" applyAlignment="1">
      <alignment horizontal="left"/>
    </xf>
    <xf numFmtId="0" fontId="11" fillId="0" borderId="1" xfId="3" applyFont="1" applyFill="1" applyBorder="1" applyAlignment="1">
      <alignment horizontal="center"/>
    </xf>
    <xf numFmtId="43" fontId="11" fillId="0" borderId="1" xfId="4" applyFont="1" applyBorder="1" applyAlignment="1">
      <alignment horizontal="center"/>
    </xf>
    <xf numFmtId="0" fontId="11" fillId="0" borderId="9" xfId="3" applyFont="1" applyBorder="1" applyAlignment="1">
      <alignment horizontal="left"/>
    </xf>
    <xf numFmtId="0" fontId="12" fillId="0" borderId="11" xfId="3" applyFont="1" applyFill="1" applyBorder="1" applyAlignment="1">
      <alignment horizontal="left"/>
    </xf>
    <xf numFmtId="0" fontId="12" fillId="0" borderId="9" xfId="3" applyFont="1" applyFill="1" applyBorder="1" applyAlignment="1">
      <alignment horizontal="left"/>
    </xf>
    <xf numFmtId="0" fontId="13" fillId="0" borderId="9" xfId="3" applyFont="1" applyBorder="1" applyAlignment="1">
      <alignment horizontal="left"/>
    </xf>
    <xf numFmtId="0" fontId="12" fillId="0" borderId="6" xfId="3" applyFont="1" applyBorder="1" applyAlignment="1">
      <alignment horizontal="center" vertical="top" wrapText="1"/>
    </xf>
    <xf numFmtId="0" fontId="12" fillId="0" borderId="7" xfId="3" applyFont="1" applyBorder="1" applyAlignment="1">
      <alignment horizontal="center" vertical="top" wrapText="1"/>
    </xf>
    <xf numFmtId="0" fontId="12" fillId="0" borderId="8" xfId="3" applyFont="1" applyBorder="1" applyAlignment="1">
      <alignment horizontal="center" vertical="top" wrapText="1"/>
    </xf>
    <xf numFmtId="0" fontId="12" fillId="0" borderId="15" xfId="3" applyFont="1" applyBorder="1" applyAlignment="1">
      <alignment horizontal="center" vertical="top" wrapText="1"/>
    </xf>
    <xf numFmtId="0" fontId="12" fillId="0" borderId="16" xfId="3" applyFont="1" applyBorder="1" applyAlignment="1">
      <alignment horizontal="center" vertical="top" wrapText="1"/>
    </xf>
    <xf numFmtId="0" fontId="12" fillId="0" borderId="5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/>
    </xf>
    <xf numFmtId="0" fontId="16" fillId="0" borderId="9" xfId="3" applyFont="1" applyBorder="1" applyAlignment="1">
      <alignment horizontal="left"/>
    </xf>
    <xf numFmtId="0" fontId="13" fillId="0" borderId="9" xfId="3" quotePrefix="1" applyFont="1" applyBorder="1" applyAlignment="1">
      <alignment horizontal="left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 vertical="top"/>
    </xf>
    <xf numFmtId="0" fontId="4" fillId="13" borderId="7" xfId="3" applyFont="1" applyFill="1" applyBorder="1" applyAlignment="1">
      <alignment horizontal="left"/>
    </xf>
    <xf numFmtId="0" fontId="22" fillId="0" borderId="9" xfId="3" applyFont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11" fillId="0" borderId="9" xfId="3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11" fillId="0" borderId="0" xfId="3" applyFont="1" applyFill="1" applyAlignment="1">
      <alignment horizontal="center"/>
    </xf>
    <xf numFmtId="0" fontId="12" fillId="0" borderId="9" xfId="3" applyFont="1" applyFill="1" applyBorder="1" applyAlignment="1">
      <alignment horizontal="center"/>
    </xf>
    <xf numFmtId="0" fontId="12" fillId="0" borderId="1" xfId="3" applyFont="1" applyBorder="1" applyAlignment="1">
      <alignment horizontal="left"/>
    </xf>
    <xf numFmtId="43" fontId="11" fillId="0" borderId="5" xfId="4" applyFont="1" applyBorder="1" applyAlignment="1">
      <alignment horizontal="center" vertical="center" wrapText="1"/>
    </xf>
    <xf numFmtId="43" fontId="11" fillId="0" borderId="4" xfId="4" applyFont="1" applyBorder="1" applyAlignment="1">
      <alignment horizontal="center" vertical="center" wrapText="1"/>
    </xf>
    <xf numFmtId="0" fontId="1" fillId="19" borderId="21" xfId="6" applyFont="1" applyAlignment="1">
      <alignment horizontal="left" vertical="top" wrapText="1"/>
    </xf>
    <xf numFmtId="0" fontId="3" fillId="0" borderId="11" xfId="0" applyFont="1" applyBorder="1" applyAlignment="1">
      <alignment horizontal="right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/>
    </xf>
    <xf numFmtId="0" fontId="52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/>
    </xf>
    <xf numFmtId="0" fontId="29" fillId="0" borderId="0" xfId="0" applyFont="1" applyBorder="1" applyAlignment="1">
      <alignment horizontal="center"/>
    </xf>
  </cellXfs>
  <cellStyles count="7">
    <cellStyle name="Hyperlink" xfId="2" builtinId="8"/>
    <cellStyle name="จุลภาค" xfId="1" builtinId="3"/>
    <cellStyle name="จุลภาค 2" xfId="4" xr:uid="{33F71715-6E69-4DD1-8F70-1CFA3CF537EE}"/>
    <cellStyle name="ปกติ" xfId="0" builtinId="0"/>
    <cellStyle name="ปกติ 2" xfId="3" xr:uid="{CEF2483B-291C-444C-84BF-43E4B7541FFC}"/>
    <cellStyle name="เปอร์เซ็นต์ 2" xfId="5" xr:uid="{A033F9AD-7246-4E7E-A341-C28186DDAF53}"/>
    <cellStyle name="หมายเหตุ" xfId="6" builtinId="10"/>
  </cellStyles>
  <dxfs count="0"/>
  <tableStyles count="0" defaultTableStyle="TableStyleMedium2" defaultPivotStyle="PivotStyleLight16"/>
  <colors>
    <mruColors>
      <color rgb="FFCC9900"/>
      <color rgb="FFCCCC00"/>
      <color rgb="FFFF99FF"/>
      <color rgb="FFFF33CC"/>
      <color rgb="FFCC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232757</xdr:colOff>
      <xdr:row>0</xdr:row>
      <xdr:rowOff>20782</xdr:rowOff>
    </xdr:from>
    <xdr:to>
      <xdr:col>5</xdr:col>
      <xdr:colOff>589241</xdr:colOff>
      <xdr:row>3</xdr:row>
      <xdr:rowOff>17807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4B3BAEB6-9812-459A-92F8-D3BFCC61E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2266" y="20782"/>
          <a:ext cx="796020" cy="811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260350</xdr:colOff>
      <xdr:row>0</xdr:row>
      <xdr:rowOff>25400</xdr:rowOff>
    </xdr:from>
    <xdr:to>
      <xdr:col>13</xdr:col>
      <xdr:colOff>406400</xdr:colOff>
      <xdr:row>1</xdr:row>
      <xdr:rowOff>254000</xdr:rowOff>
    </xdr:to>
    <xdr:pic>
      <xdr:nvPicPr>
        <xdr:cNvPr id="2" name="Picture 1" descr="NEWLOGO11_noom">
          <a:extLst>
            <a:ext uri="{FF2B5EF4-FFF2-40B4-BE49-F238E27FC236}">
              <a16:creationId xmlns:a16="http://schemas.microsoft.com/office/drawing/2014/main" id="{B41F7FEE-484F-4EF3-983C-037354DA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5400"/>
          <a:ext cx="615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4658784</xdr:colOff>
      <xdr:row>38</xdr:row>
      <xdr:rowOff>37854</xdr:rowOff>
    </xdr:from>
    <xdr:to>
      <xdr:col>1</xdr:col>
      <xdr:colOff>5302250</xdr:colOff>
      <xdr:row>38</xdr:row>
      <xdr:rowOff>543979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187951" y="13499854"/>
          <a:ext cx="643466" cy="506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bu.ac.th/web/files_up/00021f2022111608585127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0"/>
  <sheetViews>
    <sheetView tabSelected="1" topLeftCell="D1" zoomScale="120" zoomScaleNormal="120" workbookViewId="0">
      <selection activeCell="J15" sqref="J15"/>
    </sheetView>
  </sheetViews>
  <sheetFormatPr defaultColWidth="9.19921875" defaultRowHeight="15.6" x14ac:dyDescent="0.25"/>
  <cols>
    <col min="1" max="2" width="8.8984375" style="160" customWidth="1"/>
    <col min="3" max="3" width="20.09765625" style="160" customWidth="1"/>
    <col min="4" max="4" width="21.796875" style="160" customWidth="1"/>
    <col min="5" max="5" width="20.796875" style="160" customWidth="1"/>
    <col min="6" max="6" width="8.59765625" style="160" customWidth="1"/>
    <col min="7" max="8" width="17.59765625" style="181" customWidth="1"/>
    <col min="9" max="9" width="17" style="160" customWidth="1"/>
    <col min="10" max="10" width="13.69921875" style="160" customWidth="1"/>
    <col min="11" max="11" width="38.796875" style="182" customWidth="1"/>
    <col min="12" max="12" width="81.69921875" style="183" customWidth="1"/>
    <col min="13" max="13" width="71.59765625" style="183" customWidth="1"/>
    <col min="14" max="14" width="13.5" style="160" customWidth="1"/>
    <col min="15" max="15" width="19.59765625" style="160" customWidth="1"/>
    <col min="16" max="16" width="19.3984375" style="160" customWidth="1"/>
    <col min="17" max="17" width="34" style="160" customWidth="1"/>
    <col min="18" max="18" width="28.19921875" style="160" customWidth="1"/>
    <col min="19" max="19" width="37" style="160" customWidth="1"/>
    <col min="20" max="20" width="28.296875" style="160" customWidth="1"/>
    <col min="21" max="21" width="17.296875" style="160" customWidth="1"/>
    <col min="22" max="16384" width="9.19921875" style="160"/>
  </cols>
  <sheetData>
    <row r="1" spans="1:25" s="184" customFormat="1" ht="18" x14ac:dyDescent="0.25">
      <c r="A1" s="184" t="s">
        <v>0</v>
      </c>
      <c r="B1" s="184" t="s">
        <v>330</v>
      </c>
      <c r="C1" s="184" t="s">
        <v>1</v>
      </c>
      <c r="D1" s="184" t="s">
        <v>185</v>
      </c>
      <c r="E1" s="184" t="s">
        <v>2</v>
      </c>
      <c r="F1" s="184" t="s">
        <v>107</v>
      </c>
      <c r="G1" s="190" t="s">
        <v>13</v>
      </c>
      <c r="H1" s="190" t="s">
        <v>304</v>
      </c>
      <c r="I1" s="184" t="s">
        <v>97</v>
      </c>
      <c r="J1" s="184" t="s">
        <v>98</v>
      </c>
      <c r="K1" s="185" t="s">
        <v>187</v>
      </c>
      <c r="L1" s="184" t="s">
        <v>458</v>
      </c>
      <c r="M1" s="184" t="s">
        <v>398</v>
      </c>
      <c r="N1" s="184" t="s">
        <v>195</v>
      </c>
      <c r="O1" s="184" t="s">
        <v>189</v>
      </c>
      <c r="P1" s="184" t="s">
        <v>99</v>
      </c>
      <c r="Q1" s="184" t="s">
        <v>100</v>
      </c>
      <c r="R1" s="184" t="s">
        <v>265</v>
      </c>
      <c r="S1" s="184" t="s">
        <v>270</v>
      </c>
      <c r="T1" s="184" t="s">
        <v>273</v>
      </c>
      <c r="U1" s="184" t="s">
        <v>574</v>
      </c>
    </row>
    <row r="2" spans="1:25" s="159" customFormat="1" x14ac:dyDescent="0.25">
      <c r="A2" s="158">
        <v>2564</v>
      </c>
      <c r="B2" s="158">
        <v>2564</v>
      </c>
      <c r="C2" s="159" t="s">
        <v>8</v>
      </c>
      <c r="D2" s="159" t="s">
        <v>490</v>
      </c>
      <c r="E2" s="159" t="s">
        <v>3</v>
      </c>
      <c r="F2" s="159" t="s">
        <v>496</v>
      </c>
      <c r="G2" s="181" t="s">
        <v>108</v>
      </c>
      <c r="H2" s="181" t="s">
        <v>108</v>
      </c>
      <c r="I2" s="162" t="s">
        <v>66</v>
      </c>
      <c r="J2" s="162" t="s">
        <v>67</v>
      </c>
      <c r="K2" s="163" t="s">
        <v>550</v>
      </c>
      <c r="L2" s="164" t="s">
        <v>549</v>
      </c>
      <c r="M2" s="164" t="s">
        <v>533</v>
      </c>
      <c r="N2" s="162" t="s">
        <v>190</v>
      </c>
      <c r="O2" s="165" t="s">
        <v>560</v>
      </c>
      <c r="P2" s="166" t="s">
        <v>221</v>
      </c>
      <c r="Q2" s="166" t="s">
        <v>93</v>
      </c>
      <c r="R2" s="162" t="s">
        <v>228</v>
      </c>
      <c r="S2" s="167" t="s">
        <v>268</v>
      </c>
      <c r="T2" s="159" t="s">
        <v>392</v>
      </c>
      <c r="U2" s="159" t="s">
        <v>386</v>
      </c>
      <c r="V2" s="159">
        <v>1301</v>
      </c>
      <c r="W2" s="159" t="s">
        <v>434</v>
      </c>
      <c r="X2" s="159" t="s">
        <v>479</v>
      </c>
      <c r="Y2" s="159" t="s">
        <v>486</v>
      </c>
    </row>
    <row r="3" spans="1:25" s="159" customFormat="1" x14ac:dyDescent="0.25">
      <c r="A3" s="158">
        <v>2565</v>
      </c>
      <c r="B3" s="158">
        <v>2565</v>
      </c>
      <c r="C3" s="159" t="s">
        <v>9</v>
      </c>
      <c r="D3" s="159" t="s">
        <v>491</v>
      </c>
      <c r="E3" s="159" t="s">
        <v>4</v>
      </c>
      <c r="F3" s="159" t="s">
        <v>498</v>
      </c>
      <c r="G3" s="181" t="s">
        <v>109</v>
      </c>
      <c r="H3" s="181" t="s">
        <v>117</v>
      </c>
      <c r="I3" s="162" t="s">
        <v>69</v>
      </c>
      <c r="J3" s="162" t="s">
        <v>70</v>
      </c>
      <c r="K3" s="168" t="s">
        <v>397</v>
      </c>
      <c r="L3" s="169" t="s">
        <v>460</v>
      </c>
      <c r="M3" s="164" t="s">
        <v>534</v>
      </c>
      <c r="N3" s="162" t="s">
        <v>191</v>
      </c>
      <c r="O3" s="162" t="s">
        <v>562</v>
      </c>
      <c r="P3" s="170" t="s">
        <v>222</v>
      </c>
      <c r="Q3" s="170" t="s">
        <v>94</v>
      </c>
      <c r="R3" s="162" t="s">
        <v>227</v>
      </c>
      <c r="S3" s="159" t="s">
        <v>269</v>
      </c>
      <c r="T3" s="159" t="s">
        <v>274</v>
      </c>
      <c r="U3" s="159" t="s">
        <v>575</v>
      </c>
      <c r="V3" s="159">
        <v>1302</v>
      </c>
      <c r="W3" s="159" t="s">
        <v>435</v>
      </c>
      <c r="X3" s="159" t="s">
        <v>480</v>
      </c>
      <c r="Y3" s="159" t="s">
        <v>487</v>
      </c>
    </row>
    <row r="4" spans="1:25" s="159" customFormat="1" x14ac:dyDescent="0.25">
      <c r="A4" s="158">
        <v>2566</v>
      </c>
      <c r="B4" s="158">
        <v>2566</v>
      </c>
      <c r="C4" s="159" t="s">
        <v>178</v>
      </c>
      <c r="D4" s="159" t="s">
        <v>184</v>
      </c>
      <c r="E4" s="159" t="s">
        <v>5</v>
      </c>
      <c r="F4" s="159" t="s">
        <v>497</v>
      </c>
      <c r="G4" s="181" t="s">
        <v>102</v>
      </c>
      <c r="H4" s="181" t="s">
        <v>488</v>
      </c>
      <c r="I4" s="162" t="s">
        <v>72</v>
      </c>
      <c r="J4" s="162" t="s">
        <v>73</v>
      </c>
      <c r="K4" s="171" t="s">
        <v>551</v>
      </c>
      <c r="L4" s="226" t="s">
        <v>525</v>
      </c>
      <c r="M4" s="164" t="s">
        <v>535</v>
      </c>
      <c r="N4" s="162" t="s">
        <v>192</v>
      </c>
      <c r="O4" s="162" t="s">
        <v>561</v>
      </c>
      <c r="P4" s="172" t="s">
        <v>223</v>
      </c>
      <c r="Q4" s="172" t="s">
        <v>71</v>
      </c>
      <c r="R4" s="162" t="s">
        <v>305</v>
      </c>
      <c r="T4" s="159" t="s">
        <v>275</v>
      </c>
      <c r="U4" s="159" t="s">
        <v>291</v>
      </c>
      <c r="V4" s="159">
        <v>1303</v>
      </c>
      <c r="W4" s="159" t="s">
        <v>436</v>
      </c>
      <c r="X4" s="159" t="s">
        <v>481</v>
      </c>
    </row>
    <row r="5" spans="1:25" s="159" customFormat="1" x14ac:dyDescent="0.25">
      <c r="A5" s="158">
        <v>2567</v>
      </c>
      <c r="B5" s="158"/>
      <c r="C5" s="159" t="s">
        <v>10</v>
      </c>
      <c r="D5" s="159" t="s">
        <v>313</v>
      </c>
      <c r="E5" s="159" t="s">
        <v>6</v>
      </c>
      <c r="F5" s="159" t="s">
        <v>104</v>
      </c>
      <c r="G5" s="181" t="s">
        <v>110</v>
      </c>
      <c r="H5" s="181" t="s">
        <v>148</v>
      </c>
      <c r="I5" s="162"/>
      <c r="J5" s="162" t="s">
        <v>74</v>
      </c>
      <c r="K5" s="222" t="s">
        <v>529</v>
      </c>
      <c r="L5" s="170" t="s">
        <v>552</v>
      </c>
      <c r="M5" s="224" t="s">
        <v>536</v>
      </c>
      <c r="N5" s="162" t="s">
        <v>193</v>
      </c>
      <c r="O5" s="162" t="s">
        <v>563</v>
      </c>
      <c r="P5" s="174" t="s">
        <v>224</v>
      </c>
      <c r="Q5" s="172" t="s">
        <v>68</v>
      </c>
      <c r="R5" s="162" t="s">
        <v>229</v>
      </c>
      <c r="T5" s="159" t="s">
        <v>276</v>
      </c>
      <c r="U5" s="159" t="s">
        <v>385</v>
      </c>
      <c r="V5" s="159">
        <v>1304</v>
      </c>
      <c r="W5" s="159" t="s">
        <v>437</v>
      </c>
      <c r="X5" s="159" t="s">
        <v>482</v>
      </c>
    </row>
    <row r="6" spans="1:25" s="159" customFormat="1" x14ac:dyDescent="0.25">
      <c r="C6" s="159" t="s">
        <v>11</v>
      </c>
      <c r="D6" s="159" t="s">
        <v>322</v>
      </c>
      <c r="E6" s="159" t="s">
        <v>7</v>
      </c>
      <c r="F6" s="159" t="s">
        <v>105</v>
      </c>
      <c r="G6" s="181" t="s">
        <v>111</v>
      </c>
      <c r="H6" s="181" t="s">
        <v>162</v>
      </c>
      <c r="I6" s="162"/>
      <c r="J6" s="162" t="s">
        <v>76</v>
      </c>
      <c r="K6" s="175"/>
      <c r="L6" s="170" t="s">
        <v>553</v>
      </c>
      <c r="M6" s="224" t="s">
        <v>558</v>
      </c>
      <c r="N6" s="162"/>
      <c r="O6" s="162" t="s">
        <v>564</v>
      </c>
      <c r="P6" s="176" t="s">
        <v>225</v>
      </c>
      <c r="Q6" s="172" t="s">
        <v>308</v>
      </c>
      <c r="R6" s="162" t="s">
        <v>230</v>
      </c>
      <c r="T6" s="159" t="s">
        <v>277</v>
      </c>
      <c r="U6" s="159" t="s">
        <v>389</v>
      </c>
      <c r="V6" s="159">
        <v>1305</v>
      </c>
      <c r="W6" s="159" t="s">
        <v>438</v>
      </c>
      <c r="X6" s="159" t="s">
        <v>483</v>
      </c>
    </row>
    <row r="7" spans="1:25" s="159" customFormat="1" x14ac:dyDescent="0.25">
      <c r="C7" s="159" t="s">
        <v>184</v>
      </c>
      <c r="D7" s="159" t="s">
        <v>179</v>
      </c>
      <c r="F7" s="159" t="s">
        <v>106</v>
      </c>
      <c r="G7" s="181" t="s">
        <v>112</v>
      </c>
      <c r="H7" s="181" t="s">
        <v>29</v>
      </c>
      <c r="I7" s="177"/>
      <c r="J7" s="162" t="s">
        <v>78</v>
      </c>
      <c r="K7" s="175"/>
      <c r="L7" s="173" t="s">
        <v>526</v>
      </c>
      <c r="M7" s="169" t="s">
        <v>559</v>
      </c>
      <c r="N7" s="162"/>
      <c r="O7" s="162" t="s">
        <v>565</v>
      </c>
      <c r="P7" s="173" t="s">
        <v>226</v>
      </c>
      <c r="Q7" s="172" t="s">
        <v>309</v>
      </c>
      <c r="R7" s="162" t="s">
        <v>231</v>
      </c>
      <c r="T7" s="159" t="s">
        <v>456</v>
      </c>
      <c r="U7" s="159" t="s">
        <v>390</v>
      </c>
      <c r="V7" s="159">
        <v>1306</v>
      </c>
      <c r="W7" s="159" t="s">
        <v>439</v>
      </c>
      <c r="X7" s="159" t="s">
        <v>484</v>
      </c>
    </row>
    <row r="8" spans="1:25" s="159" customFormat="1" x14ac:dyDescent="0.25">
      <c r="D8" s="159" t="s">
        <v>180</v>
      </c>
      <c r="F8" s="159" t="s">
        <v>172</v>
      </c>
      <c r="G8" s="181" t="s">
        <v>20</v>
      </c>
      <c r="H8" s="181" t="s">
        <v>404</v>
      </c>
      <c r="I8" s="177"/>
      <c r="J8" s="162" t="s">
        <v>80</v>
      </c>
      <c r="K8" s="175"/>
      <c r="L8" s="227" t="s">
        <v>527</v>
      </c>
      <c r="M8" s="169" t="s">
        <v>538</v>
      </c>
      <c r="N8" s="162"/>
      <c r="O8" s="162" t="s">
        <v>566</v>
      </c>
      <c r="Q8" s="172" t="s">
        <v>310</v>
      </c>
      <c r="R8" s="159" t="s">
        <v>232</v>
      </c>
      <c r="T8" s="159" t="s">
        <v>278</v>
      </c>
      <c r="U8" s="159" t="s">
        <v>391</v>
      </c>
      <c r="V8" s="159">
        <v>1307</v>
      </c>
      <c r="W8" s="159" t="s">
        <v>440</v>
      </c>
      <c r="X8" s="159" t="s">
        <v>514</v>
      </c>
    </row>
    <row r="9" spans="1:25" s="159" customFormat="1" x14ac:dyDescent="0.25">
      <c r="D9" s="159" t="s">
        <v>314</v>
      </c>
      <c r="F9" s="159" t="s">
        <v>173</v>
      </c>
      <c r="G9" s="181" t="s">
        <v>113</v>
      </c>
      <c r="H9" s="181" t="s">
        <v>39</v>
      </c>
      <c r="I9" s="162"/>
      <c r="J9" s="162" t="s">
        <v>82</v>
      </c>
      <c r="K9" s="175"/>
      <c r="L9" s="164" t="s">
        <v>528</v>
      </c>
      <c r="M9" s="226" t="s">
        <v>537</v>
      </c>
      <c r="N9" s="162"/>
      <c r="O9" s="162" t="s">
        <v>567</v>
      </c>
      <c r="Q9" s="172" t="s">
        <v>311</v>
      </c>
      <c r="T9" s="159" t="s">
        <v>279</v>
      </c>
      <c r="U9" s="159" t="s">
        <v>290</v>
      </c>
      <c r="V9" s="159">
        <v>1308</v>
      </c>
      <c r="W9" s="159" t="s">
        <v>441</v>
      </c>
      <c r="X9" s="159" t="s">
        <v>515</v>
      </c>
    </row>
    <row r="10" spans="1:25" s="159" customFormat="1" x14ac:dyDescent="0.25">
      <c r="D10" s="159" t="s">
        <v>181</v>
      </c>
      <c r="F10" s="159" t="s">
        <v>103</v>
      </c>
      <c r="G10" s="181" t="s">
        <v>115</v>
      </c>
      <c r="H10" s="181" t="s">
        <v>18</v>
      </c>
      <c r="I10" s="162"/>
      <c r="J10" s="162" t="s">
        <v>84</v>
      </c>
      <c r="K10" s="175"/>
      <c r="L10" s="166" t="s">
        <v>530</v>
      </c>
      <c r="M10" s="170" t="s">
        <v>539</v>
      </c>
      <c r="N10" s="162"/>
      <c r="O10" s="162" t="s">
        <v>568</v>
      </c>
      <c r="Q10" s="172" t="s">
        <v>467</v>
      </c>
      <c r="T10" s="159" t="s">
        <v>280</v>
      </c>
      <c r="U10" s="159" t="s">
        <v>388</v>
      </c>
      <c r="V10" s="159">
        <v>1309</v>
      </c>
      <c r="W10" s="159" t="s">
        <v>442</v>
      </c>
      <c r="X10" s="159" t="s">
        <v>513</v>
      </c>
    </row>
    <row r="11" spans="1:25" s="159" customFormat="1" x14ac:dyDescent="0.25">
      <c r="D11" s="159" t="s">
        <v>182</v>
      </c>
      <c r="G11" s="181" t="s">
        <v>14</v>
      </c>
      <c r="H11" s="181" t="s">
        <v>15</v>
      </c>
      <c r="I11" s="162"/>
      <c r="J11" s="162" t="s">
        <v>86</v>
      </c>
      <c r="K11" s="178"/>
      <c r="L11" s="228" t="s">
        <v>531</v>
      </c>
      <c r="M11" s="170" t="s">
        <v>540</v>
      </c>
      <c r="N11" s="162"/>
      <c r="O11" s="162" t="s">
        <v>569</v>
      </c>
      <c r="Q11" s="172" t="s">
        <v>101</v>
      </c>
      <c r="T11" s="159" t="s">
        <v>281</v>
      </c>
      <c r="U11" s="159" t="s">
        <v>292</v>
      </c>
      <c r="W11" s="159" t="s">
        <v>443</v>
      </c>
      <c r="X11" s="159" t="s">
        <v>516</v>
      </c>
    </row>
    <row r="12" spans="1:25" s="159" customFormat="1" x14ac:dyDescent="0.25">
      <c r="D12" s="159" t="s">
        <v>492</v>
      </c>
      <c r="G12" s="181" t="s">
        <v>116</v>
      </c>
      <c r="H12" s="181" t="s">
        <v>56</v>
      </c>
      <c r="I12" s="162"/>
      <c r="J12" s="162" t="s">
        <v>88</v>
      </c>
      <c r="K12" s="175"/>
      <c r="L12" s="223" t="s">
        <v>532</v>
      </c>
      <c r="M12" s="173" t="s">
        <v>459</v>
      </c>
      <c r="N12" s="162"/>
      <c r="O12" s="162" t="s">
        <v>570</v>
      </c>
      <c r="P12" s="162"/>
      <c r="Q12" s="174" t="s">
        <v>75</v>
      </c>
      <c r="T12" s="159" t="s">
        <v>282</v>
      </c>
      <c r="U12" s="159" t="s">
        <v>293</v>
      </c>
      <c r="X12" s="159" t="s">
        <v>517</v>
      </c>
    </row>
    <row r="13" spans="1:25" s="159" customFormat="1" x14ac:dyDescent="0.25">
      <c r="D13" s="159" t="s">
        <v>183</v>
      </c>
      <c r="F13" s="160"/>
      <c r="G13" s="181" t="s">
        <v>22</v>
      </c>
      <c r="H13" s="181" t="s">
        <v>33</v>
      </c>
      <c r="I13" s="162"/>
      <c r="J13" s="162"/>
      <c r="K13" s="175"/>
      <c r="M13" s="227" t="s">
        <v>541</v>
      </c>
      <c r="N13" s="162"/>
      <c r="O13" s="162" t="s">
        <v>571</v>
      </c>
      <c r="P13" s="162"/>
      <c r="Q13" s="174" t="s">
        <v>77</v>
      </c>
      <c r="T13" s="159" t="s">
        <v>283</v>
      </c>
      <c r="U13" s="159" t="s">
        <v>294</v>
      </c>
      <c r="X13" s="159" t="s">
        <v>518</v>
      </c>
    </row>
    <row r="14" spans="1:25" s="159" customFormat="1" x14ac:dyDescent="0.25">
      <c r="D14" s="159" t="s">
        <v>323</v>
      </c>
      <c r="G14" s="181" t="s">
        <v>454</v>
      </c>
      <c r="H14" s="181" t="s">
        <v>405</v>
      </c>
      <c r="I14" s="162"/>
      <c r="K14" s="179"/>
      <c r="L14" s="162"/>
      <c r="M14" s="164" t="s">
        <v>542</v>
      </c>
      <c r="N14" s="162"/>
      <c r="O14" s="162" t="s">
        <v>194</v>
      </c>
      <c r="P14" s="162"/>
      <c r="Q14" s="174" t="s">
        <v>79</v>
      </c>
      <c r="T14" s="159" t="s">
        <v>284</v>
      </c>
      <c r="U14" s="159" t="s">
        <v>295</v>
      </c>
      <c r="X14" s="159" t="s">
        <v>519</v>
      </c>
    </row>
    <row r="15" spans="1:25" s="159" customFormat="1" x14ac:dyDescent="0.25">
      <c r="D15" s="159" t="s">
        <v>12</v>
      </c>
      <c r="G15" s="159" t="s">
        <v>572</v>
      </c>
      <c r="H15" s="181" t="s">
        <v>131</v>
      </c>
      <c r="I15" s="162"/>
      <c r="J15" s="162"/>
      <c r="K15" s="175"/>
      <c r="L15" s="162"/>
      <c r="M15" s="164" t="s">
        <v>543</v>
      </c>
      <c r="P15" s="162"/>
      <c r="Q15" s="174" t="s">
        <v>468</v>
      </c>
      <c r="T15" s="159" t="s">
        <v>285</v>
      </c>
      <c r="U15" s="159" t="s">
        <v>387</v>
      </c>
      <c r="X15" s="159" t="s">
        <v>520</v>
      </c>
    </row>
    <row r="16" spans="1:25" s="159" customFormat="1" x14ac:dyDescent="0.25">
      <c r="G16" s="181" t="s">
        <v>114</v>
      </c>
      <c r="H16" s="181" t="s">
        <v>36</v>
      </c>
      <c r="I16" s="162"/>
      <c r="J16" s="162"/>
      <c r="K16" s="175"/>
      <c r="L16" s="162"/>
      <c r="M16" s="164" t="s">
        <v>544</v>
      </c>
      <c r="P16" s="162"/>
      <c r="Q16" s="174" t="s">
        <v>81</v>
      </c>
      <c r="T16" s="159" t="s">
        <v>286</v>
      </c>
      <c r="U16" s="159" t="s">
        <v>296</v>
      </c>
      <c r="X16" s="159" t="s">
        <v>521</v>
      </c>
    </row>
    <row r="17" spans="7:24" s="159" customFormat="1" x14ac:dyDescent="0.25">
      <c r="G17" s="181" t="s">
        <v>175</v>
      </c>
      <c r="H17" s="181" t="s">
        <v>406</v>
      </c>
      <c r="I17" s="177"/>
      <c r="J17" s="162"/>
      <c r="K17" s="175"/>
      <c r="L17" s="162"/>
      <c r="M17" s="225" t="s">
        <v>545</v>
      </c>
      <c r="P17" s="162"/>
      <c r="Q17" s="174" t="s">
        <v>83</v>
      </c>
      <c r="T17" s="180" t="s">
        <v>287</v>
      </c>
      <c r="U17" s="159" t="s">
        <v>383</v>
      </c>
      <c r="X17" s="159" t="s">
        <v>12</v>
      </c>
    </row>
    <row r="18" spans="7:24" s="159" customFormat="1" x14ac:dyDescent="0.25">
      <c r="G18" s="181" t="s">
        <v>45</v>
      </c>
      <c r="H18" s="181" t="s">
        <v>46</v>
      </c>
      <c r="I18" s="177"/>
      <c r="J18" s="162"/>
      <c r="K18" s="175"/>
      <c r="L18" s="177"/>
      <c r="M18" s="225" t="s">
        <v>546</v>
      </c>
      <c r="P18" s="162"/>
      <c r="Q18" s="174" t="s">
        <v>85</v>
      </c>
      <c r="T18" s="159" t="s">
        <v>288</v>
      </c>
    </row>
    <row r="19" spans="7:24" s="159" customFormat="1" x14ac:dyDescent="0.25">
      <c r="G19" s="192" t="s">
        <v>31</v>
      </c>
      <c r="H19" s="181" t="s">
        <v>40</v>
      </c>
      <c r="J19" s="181"/>
      <c r="K19" s="175"/>
      <c r="L19" s="162"/>
      <c r="M19" s="229" t="s">
        <v>547</v>
      </c>
      <c r="P19" s="162"/>
      <c r="Q19" s="174" t="s">
        <v>87</v>
      </c>
      <c r="T19" s="159" t="s">
        <v>289</v>
      </c>
    </row>
    <row r="20" spans="7:24" s="159" customFormat="1" x14ac:dyDescent="0.25">
      <c r="G20" s="192" t="s">
        <v>488</v>
      </c>
      <c r="H20" s="181" t="s">
        <v>141</v>
      </c>
      <c r="J20" s="181"/>
      <c r="K20" s="175"/>
      <c r="L20" s="162"/>
      <c r="M20" s="223" t="s">
        <v>548</v>
      </c>
      <c r="P20" s="162"/>
      <c r="Q20" s="174" t="s">
        <v>470</v>
      </c>
      <c r="T20" s="159" t="s">
        <v>315</v>
      </c>
    </row>
    <row r="21" spans="7:24" s="159" customFormat="1" x14ac:dyDescent="0.25">
      <c r="G21" s="192" t="s">
        <v>18</v>
      </c>
      <c r="H21" s="181" t="s">
        <v>109</v>
      </c>
      <c r="K21" s="175"/>
      <c r="L21" s="177"/>
      <c r="P21" s="162"/>
      <c r="Q21" s="174" t="s">
        <v>396</v>
      </c>
      <c r="T21" s="159" t="s">
        <v>316</v>
      </c>
    </row>
    <row r="22" spans="7:24" s="159" customFormat="1" x14ac:dyDescent="0.25">
      <c r="G22" s="192" t="s">
        <v>33</v>
      </c>
      <c r="H22" s="181" t="s">
        <v>175</v>
      </c>
      <c r="J22" s="181"/>
      <c r="K22" s="175"/>
      <c r="L22" s="162"/>
      <c r="P22" s="162"/>
      <c r="Q22" s="174" t="s">
        <v>382</v>
      </c>
      <c r="T22" s="159" t="s">
        <v>317</v>
      </c>
    </row>
    <row r="23" spans="7:24" s="159" customFormat="1" x14ac:dyDescent="0.25">
      <c r="G23" s="192" t="s">
        <v>35</v>
      </c>
      <c r="H23" s="181" t="s">
        <v>118</v>
      </c>
      <c r="J23" s="181"/>
      <c r="K23" s="175"/>
      <c r="L23" s="162"/>
      <c r="P23" s="162"/>
      <c r="Q23" s="174" t="s">
        <v>464</v>
      </c>
      <c r="T23" s="159" t="s">
        <v>318</v>
      </c>
    </row>
    <row r="24" spans="7:24" s="159" customFormat="1" x14ac:dyDescent="0.25">
      <c r="G24" s="192" t="s">
        <v>32</v>
      </c>
      <c r="H24" s="181" t="s">
        <v>102</v>
      </c>
      <c r="J24" s="181"/>
      <c r="K24" s="175"/>
      <c r="L24" s="162"/>
      <c r="P24" s="162"/>
      <c r="Q24" s="174" t="s">
        <v>469</v>
      </c>
      <c r="T24" s="159" t="s">
        <v>319</v>
      </c>
    </row>
    <row r="25" spans="7:24" s="159" customFormat="1" x14ac:dyDescent="0.25">
      <c r="G25" s="192" t="s">
        <v>30</v>
      </c>
      <c r="H25" s="181" t="s">
        <v>35</v>
      </c>
      <c r="J25" s="181"/>
      <c r="K25" s="175"/>
      <c r="L25" s="177"/>
      <c r="P25" s="162"/>
      <c r="Q25" s="174" t="s">
        <v>449</v>
      </c>
      <c r="T25" s="159" t="s">
        <v>320</v>
      </c>
    </row>
    <row r="26" spans="7:24" s="159" customFormat="1" x14ac:dyDescent="0.25">
      <c r="G26" s="192" t="s">
        <v>417</v>
      </c>
      <c r="H26" s="181" t="s">
        <v>407</v>
      </c>
      <c r="J26" s="181"/>
      <c r="K26" s="175"/>
      <c r="L26" s="177"/>
      <c r="P26" s="162"/>
      <c r="Q26" s="176" t="s">
        <v>89</v>
      </c>
      <c r="T26" s="159" t="s">
        <v>578</v>
      </c>
    </row>
    <row r="27" spans="7:24" s="159" customFormat="1" x14ac:dyDescent="0.25">
      <c r="G27" s="192" t="s">
        <v>34</v>
      </c>
      <c r="H27" s="181" t="s">
        <v>50</v>
      </c>
      <c r="J27" s="181"/>
      <c r="K27" s="175"/>
      <c r="L27" s="177"/>
      <c r="P27" s="162"/>
      <c r="Q27" s="176" t="s">
        <v>465</v>
      </c>
      <c r="T27" s="159" t="s">
        <v>579</v>
      </c>
    </row>
    <row r="28" spans="7:24" s="159" customFormat="1" x14ac:dyDescent="0.25">
      <c r="G28" s="192" t="s">
        <v>433</v>
      </c>
      <c r="H28" s="181" t="s">
        <v>16</v>
      </c>
      <c r="J28" s="181"/>
      <c r="K28" s="179"/>
      <c r="L28" s="177"/>
      <c r="Q28" s="176" t="s">
        <v>476</v>
      </c>
      <c r="T28" s="159" t="s">
        <v>321</v>
      </c>
    </row>
    <row r="29" spans="7:24" s="159" customFormat="1" x14ac:dyDescent="0.25">
      <c r="G29" s="192" t="s">
        <v>137</v>
      </c>
      <c r="H29" s="181" t="s">
        <v>408</v>
      </c>
      <c r="J29" s="181"/>
      <c r="K29" s="179"/>
      <c r="L29" s="162"/>
      <c r="Q29" s="176" t="s">
        <v>472</v>
      </c>
    </row>
    <row r="30" spans="7:24" s="159" customFormat="1" ht="16.05" customHeight="1" x14ac:dyDescent="0.25">
      <c r="G30" s="193" t="s">
        <v>457</v>
      </c>
      <c r="H30" s="181" t="s">
        <v>110</v>
      </c>
      <c r="J30" s="181"/>
      <c r="K30" s="179"/>
      <c r="L30" s="177"/>
      <c r="Q30" s="176" t="s">
        <v>90</v>
      </c>
    </row>
    <row r="31" spans="7:24" s="159" customFormat="1" x14ac:dyDescent="0.25">
      <c r="G31" s="192" t="s">
        <v>171</v>
      </c>
      <c r="H31" s="181" t="s">
        <v>171</v>
      </c>
      <c r="J31" s="181"/>
      <c r="L31" s="162"/>
      <c r="Q31" s="176" t="s">
        <v>91</v>
      </c>
    </row>
    <row r="32" spans="7:24" s="159" customFormat="1" x14ac:dyDescent="0.25">
      <c r="G32" s="192" t="s">
        <v>427</v>
      </c>
      <c r="H32" s="181" t="s">
        <v>145</v>
      </c>
      <c r="J32" s="181"/>
      <c r="K32" s="179"/>
      <c r="L32" s="162"/>
      <c r="Q32" s="176" t="s">
        <v>92</v>
      </c>
    </row>
    <row r="33" spans="7:17" s="159" customFormat="1" x14ac:dyDescent="0.25">
      <c r="G33" s="192" t="s">
        <v>56</v>
      </c>
      <c r="H33" s="181" t="s">
        <v>149</v>
      </c>
      <c r="J33" s="181"/>
      <c r="K33" s="179"/>
      <c r="L33" s="177"/>
      <c r="Q33" s="176" t="s">
        <v>393</v>
      </c>
    </row>
    <row r="34" spans="7:17" s="159" customFormat="1" x14ac:dyDescent="0.25">
      <c r="G34" s="192" t="s">
        <v>138</v>
      </c>
      <c r="H34" s="181" t="s">
        <v>52</v>
      </c>
      <c r="J34" s="181"/>
      <c r="K34" s="179"/>
      <c r="L34" s="162"/>
      <c r="Q34" s="176" t="s">
        <v>466</v>
      </c>
    </row>
    <row r="35" spans="7:17" s="159" customFormat="1" x14ac:dyDescent="0.25">
      <c r="G35" s="192" t="s">
        <v>524</v>
      </c>
      <c r="H35" s="181" t="s">
        <v>64</v>
      </c>
      <c r="J35" s="162"/>
      <c r="K35" s="179"/>
      <c r="L35" s="162"/>
      <c r="Q35" s="176" t="s">
        <v>471</v>
      </c>
    </row>
    <row r="36" spans="7:17" s="159" customFormat="1" x14ac:dyDescent="0.25">
      <c r="G36" s="181" t="s">
        <v>21</v>
      </c>
      <c r="H36" s="181" t="s">
        <v>111</v>
      </c>
      <c r="K36" s="179"/>
      <c r="L36" s="162"/>
      <c r="M36" s="162"/>
      <c r="Q36" s="176" t="s">
        <v>473</v>
      </c>
    </row>
    <row r="37" spans="7:17" s="159" customFormat="1" x14ac:dyDescent="0.25">
      <c r="G37" s="181" t="s">
        <v>131</v>
      </c>
      <c r="H37" s="181" t="s">
        <v>455</v>
      </c>
      <c r="K37" s="179"/>
      <c r="L37" s="162"/>
      <c r="M37" s="162"/>
      <c r="Q37" s="176" t="s">
        <v>474</v>
      </c>
    </row>
    <row r="38" spans="7:17" s="159" customFormat="1" x14ac:dyDescent="0.25">
      <c r="G38" s="181" t="s">
        <v>406</v>
      </c>
      <c r="H38" s="181" t="s">
        <v>142</v>
      </c>
      <c r="K38" s="179"/>
      <c r="L38" s="162"/>
      <c r="M38" s="162"/>
      <c r="Q38" s="176" t="s">
        <v>475</v>
      </c>
    </row>
    <row r="39" spans="7:17" s="159" customFormat="1" x14ac:dyDescent="0.25">
      <c r="G39" s="181" t="s">
        <v>26</v>
      </c>
      <c r="H39" s="181" t="s">
        <v>137</v>
      </c>
      <c r="K39" s="179"/>
      <c r="L39" s="162"/>
      <c r="M39" s="162"/>
      <c r="Q39" s="176" t="s">
        <v>450</v>
      </c>
    </row>
    <row r="40" spans="7:17" s="159" customFormat="1" x14ac:dyDescent="0.25">
      <c r="G40" s="181" t="s">
        <v>130</v>
      </c>
      <c r="H40" s="181" t="s">
        <v>112</v>
      </c>
      <c r="K40" s="179"/>
      <c r="L40" s="162"/>
      <c r="M40" s="162"/>
      <c r="Q40" s="173" t="s">
        <v>95</v>
      </c>
    </row>
    <row r="41" spans="7:17" s="159" customFormat="1" x14ac:dyDescent="0.25">
      <c r="G41" s="181" t="s">
        <v>27</v>
      </c>
      <c r="H41" s="181" t="s">
        <v>146</v>
      </c>
      <c r="K41" s="179"/>
      <c r="L41" s="162"/>
      <c r="M41" s="162"/>
      <c r="Q41" s="173" t="s">
        <v>96</v>
      </c>
    </row>
    <row r="42" spans="7:17" s="159" customFormat="1" x14ac:dyDescent="0.25">
      <c r="G42" s="181" t="s">
        <v>129</v>
      </c>
      <c r="H42" s="181" t="s">
        <v>119</v>
      </c>
      <c r="K42" s="179"/>
      <c r="L42" s="162"/>
      <c r="M42" s="162"/>
      <c r="Q42" s="173" t="s">
        <v>394</v>
      </c>
    </row>
    <row r="43" spans="7:17" s="159" customFormat="1" x14ac:dyDescent="0.25">
      <c r="G43" s="181" t="s">
        <v>25</v>
      </c>
      <c r="H43" s="181" t="s">
        <v>32</v>
      </c>
      <c r="K43" s="179"/>
      <c r="L43" s="162"/>
      <c r="M43" s="162"/>
      <c r="Q43" s="173" t="s">
        <v>395</v>
      </c>
    </row>
    <row r="44" spans="7:17" s="159" customFormat="1" x14ac:dyDescent="0.25">
      <c r="G44" s="181" t="s">
        <v>28</v>
      </c>
      <c r="H44" s="181" t="s">
        <v>62</v>
      </c>
      <c r="K44" s="179"/>
      <c r="L44" s="162"/>
      <c r="M44" s="162"/>
      <c r="Q44" s="173" t="s">
        <v>451</v>
      </c>
    </row>
    <row r="45" spans="7:17" s="159" customFormat="1" x14ac:dyDescent="0.25">
      <c r="G45" s="181" t="s">
        <v>424</v>
      </c>
      <c r="H45" s="181" t="s">
        <v>409</v>
      </c>
      <c r="K45" s="179"/>
      <c r="L45" s="162"/>
      <c r="M45" s="162"/>
    </row>
    <row r="46" spans="7:17" s="159" customFormat="1" x14ac:dyDescent="0.25">
      <c r="G46" s="181" t="s">
        <v>128</v>
      </c>
      <c r="H46" s="181" t="s">
        <v>48</v>
      </c>
      <c r="K46" s="179"/>
      <c r="L46" s="177"/>
      <c r="M46" s="177"/>
    </row>
    <row r="47" spans="7:17" s="159" customFormat="1" x14ac:dyDescent="0.25">
      <c r="G47" s="181" t="s">
        <v>42</v>
      </c>
      <c r="H47" s="181" t="s">
        <v>22</v>
      </c>
      <c r="K47" s="179"/>
      <c r="L47" s="177"/>
      <c r="M47" s="177"/>
    </row>
    <row r="48" spans="7:17" s="159" customFormat="1" x14ac:dyDescent="0.25">
      <c r="G48" s="181" t="s">
        <v>134</v>
      </c>
      <c r="H48" s="181" t="s">
        <v>44</v>
      </c>
      <c r="K48" s="179"/>
      <c r="L48" s="177"/>
      <c r="M48" s="177"/>
    </row>
    <row r="49" spans="7:13" s="159" customFormat="1" x14ac:dyDescent="0.25">
      <c r="G49" s="181" t="s">
        <v>133</v>
      </c>
      <c r="H49" s="181" t="s">
        <v>135</v>
      </c>
      <c r="K49" s="179"/>
      <c r="L49" s="177"/>
      <c r="M49" s="177"/>
    </row>
    <row r="50" spans="7:13" s="159" customFormat="1" x14ac:dyDescent="0.25">
      <c r="G50" s="181" t="s">
        <v>132</v>
      </c>
      <c r="H50" s="181" t="s">
        <v>147</v>
      </c>
      <c r="K50" s="179"/>
      <c r="L50" s="177"/>
      <c r="M50" s="177"/>
    </row>
    <row r="51" spans="7:13" s="159" customFormat="1" x14ac:dyDescent="0.25">
      <c r="G51" s="181" t="s">
        <v>43</v>
      </c>
      <c r="H51" s="181" t="s">
        <v>42</v>
      </c>
      <c r="K51" s="179"/>
      <c r="L51" s="177"/>
      <c r="M51" s="177"/>
    </row>
    <row r="52" spans="7:13" s="159" customFormat="1" x14ac:dyDescent="0.25">
      <c r="G52" s="181" t="s">
        <v>52</v>
      </c>
      <c r="H52" s="181" t="s">
        <v>30</v>
      </c>
      <c r="K52" s="179"/>
      <c r="L52" s="177"/>
      <c r="M52" s="177"/>
    </row>
    <row r="53" spans="7:13" s="159" customFormat="1" x14ac:dyDescent="0.25">
      <c r="G53" s="181" t="s">
        <v>29</v>
      </c>
      <c r="H53" s="181" t="s">
        <v>410</v>
      </c>
      <c r="L53" s="177"/>
      <c r="M53" s="177"/>
    </row>
    <row r="54" spans="7:13" s="159" customFormat="1" x14ac:dyDescent="0.25">
      <c r="G54" s="181" t="s">
        <v>414</v>
      </c>
      <c r="H54" s="181" t="s">
        <v>134</v>
      </c>
      <c r="K54" s="179"/>
      <c r="L54" s="177"/>
      <c r="M54" s="177"/>
    </row>
    <row r="55" spans="7:13" s="159" customFormat="1" x14ac:dyDescent="0.25">
      <c r="G55" s="181" t="s">
        <v>53</v>
      </c>
      <c r="H55" s="181" t="s">
        <v>143</v>
      </c>
      <c r="K55" s="179"/>
      <c r="L55" s="177"/>
      <c r="M55" s="177"/>
    </row>
    <row r="56" spans="7:13" s="159" customFormat="1" x14ac:dyDescent="0.25">
      <c r="G56" s="181" t="s">
        <v>55</v>
      </c>
      <c r="H56" s="181" t="s">
        <v>65</v>
      </c>
      <c r="K56" s="179"/>
      <c r="L56" s="177"/>
      <c r="M56" s="177"/>
    </row>
    <row r="57" spans="7:13" s="159" customFormat="1" x14ac:dyDescent="0.25">
      <c r="G57" s="181" t="s">
        <v>54</v>
      </c>
      <c r="H57" s="181" t="s">
        <v>156</v>
      </c>
      <c r="K57" s="179"/>
      <c r="L57" s="177"/>
      <c r="M57" s="177"/>
    </row>
    <row r="58" spans="7:13" s="159" customFormat="1" x14ac:dyDescent="0.25">
      <c r="G58" s="181" t="s">
        <v>136</v>
      </c>
      <c r="H58" s="181" t="s">
        <v>133</v>
      </c>
      <c r="K58" s="179"/>
      <c r="L58" s="177"/>
      <c r="M58" s="177"/>
    </row>
    <row r="59" spans="7:13" s="159" customFormat="1" x14ac:dyDescent="0.25">
      <c r="G59" s="192" t="s">
        <v>15</v>
      </c>
      <c r="H59" s="181" t="s">
        <v>152</v>
      </c>
      <c r="K59" s="179"/>
      <c r="L59" s="177"/>
      <c r="M59" s="177"/>
    </row>
    <row r="60" spans="7:13" s="159" customFormat="1" x14ac:dyDescent="0.25">
      <c r="G60" s="192" t="s">
        <v>16</v>
      </c>
      <c r="H60" s="181" t="s">
        <v>31</v>
      </c>
      <c r="K60" s="179"/>
      <c r="L60" s="177"/>
      <c r="M60" s="177"/>
    </row>
    <row r="61" spans="7:13" s="159" customFormat="1" x14ac:dyDescent="0.25">
      <c r="G61" s="192" t="s">
        <v>410</v>
      </c>
      <c r="H61" s="181" t="s">
        <v>37</v>
      </c>
      <c r="K61" s="179"/>
      <c r="L61" s="177"/>
      <c r="M61" s="177"/>
    </row>
    <row r="62" spans="7:13" s="159" customFormat="1" x14ac:dyDescent="0.25">
      <c r="G62" s="192" t="s">
        <v>126</v>
      </c>
      <c r="H62" s="181" t="s">
        <v>132</v>
      </c>
      <c r="K62" s="179"/>
      <c r="L62" s="177"/>
      <c r="M62" s="177"/>
    </row>
    <row r="63" spans="7:13" s="159" customFormat="1" x14ac:dyDescent="0.25">
      <c r="G63" s="192" t="s">
        <v>431</v>
      </c>
      <c r="H63" s="175" t="s">
        <v>24</v>
      </c>
      <c r="K63" s="179"/>
      <c r="L63" s="177"/>
      <c r="M63" s="177"/>
    </row>
    <row r="64" spans="7:13" s="159" customFormat="1" x14ac:dyDescent="0.25">
      <c r="G64" s="192" t="s">
        <v>408</v>
      </c>
      <c r="H64" s="181" t="s">
        <v>164</v>
      </c>
      <c r="K64" s="179"/>
      <c r="L64" s="177"/>
      <c r="M64" s="177"/>
    </row>
    <row r="65" spans="7:13" s="159" customFormat="1" x14ac:dyDescent="0.25">
      <c r="G65" s="192" t="s">
        <v>119</v>
      </c>
      <c r="H65" s="181" t="s">
        <v>168</v>
      </c>
      <c r="K65" s="179"/>
      <c r="L65" s="177"/>
      <c r="M65" s="177"/>
    </row>
    <row r="66" spans="7:13" s="159" customFormat="1" x14ac:dyDescent="0.25">
      <c r="G66" s="192" t="s">
        <v>117</v>
      </c>
      <c r="H66" s="181" t="s">
        <v>41</v>
      </c>
      <c r="K66" s="179"/>
      <c r="L66" s="177"/>
      <c r="M66" s="177"/>
    </row>
    <row r="67" spans="7:13" s="159" customFormat="1" x14ac:dyDescent="0.25">
      <c r="G67" s="192" t="s">
        <v>24</v>
      </c>
      <c r="H67" s="181" t="s">
        <v>138</v>
      </c>
      <c r="K67" s="179"/>
      <c r="L67" s="177"/>
      <c r="M67" s="177"/>
    </row>
    <row r="68" spans="7:13" s="159" customFormat="1" x14ac:dyDescent="0.25">
      <c r="G68" s="192" t="s">
        <v>41</v>
      </c>
      <c r="H68" s="181" t="s">
        <v>120</v>
      </c>
      <c r="K68" s="179"/>
      <c r="L68" s="177"/>
      <c r="M68" s="177"/>
    </row>
    <row r="69" spans="7:13" s="159" customFormat="1" x14ac:dyDescent="0.25">
      <c r="G69" s="192" t="s">
        <v>411</v>
      </c>
      <c r="H69" s="181" t="s">
        <v>43</v>
      </c>
      <c r="K69" s="179"/>
      <c r="L69" s="177"/>
      <c r="M69" s="177"/>
    </row>
    <row r="70" spans="7:13" s="159" customFormat="1" x14ac:dyDescent="0.25">
      <c r="G70" s="192" t="s">
        <v>122</v>
      </c>
      <c r="H70" s="181" t="s">
        <v>140</v>
      </c>
      <c r="K70" s="179"/>
      <c r="L70" s="177"/>
      <c r="M70" s="177"/>
    </row>
    <row r="71" spans="7:13" s="159" customFormat="1" x14ac:dyDescent="0.25">
      <c r="G71" s="192" t="s">
        <v>17</v>
      </c>
      <c r="H71" s="181" t="s">
        <v>411</v>
      </c>
      <c r="K71" s="179"/>
      <c r="L71" s="177"/>
      <c r="M71" s="177"/>
    </row>
    <row r="72" spans="7:13" s="159" customFormat="1" x14ac:dyDescent="0.25">
      <c r="G72" s="192" t="s">
        <v>23</v>
      </c>
      <c r="H72" s="181" t="s">
        <v>27</v>
      </c>
      <c r="K72" s="179"/>
      <c r="L72" s="177"/>
      <c r="M72" s="177"/>
    </row>
    <row r="73" spans="7:13" s="159" customFormat="1" x14ac:dyDescent="0.25">
      <c r="G73" s="192" t="s">
        <v>123</v>
      </c>
      <c r="H73" s="175" t="s">
        <v>121</v>
      </c>
      <c r="K73" s="179"/>
      <c r="L73" s="177"/>
      <c r="M73" s="177"/>
    </row>
    <row r="74" spans="7:13" s="159" customFormat="1" x14ac:dyDescent="0.25">
      <c r="G74" s="194" t="s">
        <v>124</v>
      </c>
      <c r="H74" s="181" t="s">
        <v>161</v>
      </c>
      <c r="K74" s="179"/>
      <c r="L74" s="177"/>
      <c r="M74" s="177"/>
    </row>
    <row r="75" spans="7:13" s="159" customFormat="1" x14ac:dyDescent="0.25">
      <c r="G75" s="192" t="s">
        <v>125</v>
      </c>
      <c r="H75" s="181" t="s">
        <v>412</v>
      </c>
      <c r="K75" s="179"/>
      <c r="L75" s="177"/>
      <c r="M75" s="177"/>
    </row>
    <row r="76" spans="7:13" s="159" customFormat="1" x14ac:dyDescent="0.25">
      <c r="G76" s="194" t="s">
        <v>127</v>
      </c>
      <c r="H76" s="181" t="s">
        <v>129</v>
      </c>
      <c r="K76" s="179"/>
      <c r="L76" s="177"/>
      <c r="M76" s="177"/>
    </row>
    <row r="77" spans="7:13" s="159" customFormat="1" x14ac:dyDescent="0.25">
      <c r="G77" s="192" t="s">
        <v>415</v>
      </c>
      <c r="H77" s="181" t="s">
        <v>122</v>
      </c>
      <c r="K77" s="179"/>
      <c r="L77" s="177"/>
      <c r="M77" s="177"/>
    </row>
    <row r="78" spans="7:13" s="159" customFormat="1" x14ac:dyDescent="0.25">
      <c r="G78" s="192" t="s">
        <v>413</v>
      </c>
      <c r="H78" s="181" t="s">
        <v>25</v>
      </c>
      <c r="K78" s="179"/>
      <c r="L78" s="177"/>
      <c r="M78" s="177"/>
    </row>
    <row r="79" spans="7:13" s="159" customFormat="1" x14ac:dyDescent="0.25">
      <c r="G79" s="192" t="s">
        <v>120</v>
      </c>
      <c r="H79" s="175" t="s">
        <v>413</v>
      </c>
      <c r="L79" s="177"/>
      <c r="M79" s="177"/>
    </row>
    <row r="80" spans="7:13" s="159" customFormat="1" x14ac:dyDescent="0.25">
      <c r="G80" s="192" t="s">
        <v>51</v>
      </c>
      <c r="H80" s="181" t="s">
        <v>19</v>
      </c>
      <c r="K80" s="179"/>
      <c r="L80" s="177"/>
      <c r="M80" s="177"/>
    </row>
    <row r="81" spans="7:13" s="159" customFormat="1" x14ac:dyDescent="0.25">
      <c r="G81" s="192" t="s">
        <v>423</v>
      </c>
      <c r="H81" s="181" t="s">
        <v>169</v>
      </c>
      <c r="K81" s="179"/>
      <c r="L81" s="177"/>
      <c r="M81" s="177"/>
    </row>
    <row r="82" spans="7:13" s="159" customFormat="1" x14ac:dyDescent="0.25">
      <c r="G82" s="192" t="s">
        <v>165</v>
      </c>
      <c r="H82" s="181" t="s">
        <v>155</v>
      </c>
      <c r="K82" s="179"/>
      <c r="L82" s="177"/>
      <c r="M82" s="177"/>
    </row>
    <row r="83" spans="7:13" s="159" customFormat="1" x14ac:dyDescent="0.25">
      <c r="G83" s="181" t="s">
        <v>148</v>
      </c>
      <c r="H83" s="181" t="s">
        <v>414</v>
      </c>
      <c r="K83" s="179"/>
      <c r="L83" s="177"/>
      <c r="M83" s="177"/>
    </row>
    <row r="84" spans="7:13" s="159" customFormat="1" x14ac:dyDescent="0.25">
      <c r="G84" s="181" t="s">
        <v>39</v>
      </c>
      <c r="H84" s="175" t="s">
        <v>61</v>
      </c>
      <c r="K84" s="179"/>
      <c r="L84" s="177"/>
      <c r="M84" s="177"/>
    </row>
    <row r="85" spans="7:13" s="159" customFormat="1" x14ac:dyDescent="0.25">
      <c r="G85" s="181" t="s">
        <v>36</v>
      </c>
      <c r="H85" s="181" t="s">
        <v>57</v>
      </c>
      <c r="K85" s="179"/>
      <c r="L85" s="177"/>
      <c r="M85" s="177"/>
    </row>
    <row r="86" spans="7:13" s="159" customFormat="1" x14ac:dyDescent="0.25">
      <c r="G86" s="181" t="s">
        <v>40</v>
      </c>
      <c r="H86" s="181" t="s">
        <v>20</v>
      </c>
      <c r="K86" s="179"/>
      <c r="L86" s="177"/>
      <c r="M86" s="177"/>
    </row>
    <row r="87" spans="7:13" s="159" customFormat="1" x14ac:dyDescent="0.25">
      <c r="G87" s="181" t="s">
        <v>141</v>
      </c>
      <c r="H87" s="181" t="s">
        <v>160</v>
      </c>
      <c r="K87" s="179"/>
      <c r="L87" s="177"/>
      <c r="M87" s="177"/>
    </row>
    <row r="88" spans="7:13" s="159" customFormat="1" x14ac:dyDescent="0.25">
      <c r="G88" s="181" t="s">
        <v>145</v>
      </c>
      <c r="H88" s="181" t="s">
        <v>415</v>
      </c>
      <c r="I88" s="181"/>
      <c r="K88" s="179"/>
      <c r="L88" s="177"/>
      <c r="M88" s="177"/>
    </row>
    <row r="89" spans="7:13" s="159" customFormat="1" x14ac:dyDescent="0.25">
      <c r="G89" s="181" t="s">
        <v>149</v>
      </c>
      <c r="H89" s="181" t="s">
        <v>167</v>
      </c>
      <c r="K89" s="179"/>
      <c r="L89" s="177"/>
      <c r="M89" s="177"/>
    </row>
    <row r="90" spans="7:13" s="159" customFormat="1" x14ac:dyDescent="0.25">
      <c r="G90" s="181" t="s">
        <v>142</v>
      </c>
      <c r="H90" s="181" t="s">
        <v>26</v>
      </c>
      <c r="K90" s="179"/>
      <c r="L90" s="177"/>
      <c r="M90" s="177"/>
    </row>
    <row r="91" spans="7:13" s="159" customFormat="1" x14ac:dyDescent="0.25">
      <c r="G91" s="191" t="s">
        <v>146</v>
      </c>
      <c r="H91" s="181" t="s">
        <v>416</v>
      </c>
      <c r="I91" s="181"/>
      <c r="K91" s="179"/>
      <c r="L91" s="177"/>
      <c r="M91" s="177"/>
    </row>
    <row r="92" spans="7:13" s="159" customFormat="1" x14ac:dyDescent="0.25">
      <c r="G92" s="181" t="s">
        <v>44</v>
      </c>
      <c r="H92" s="181" t="s">
        <v>174</v>
      </c>
      <c r="I92" s="181"/>
      <c r="K92" s="179"/>
      <c r="L92" s="177"/>
      <c r="M92" s="177"/>
    </row>
    <row r="93" spans="7:13" s="159" customFormat="1" x14ac:dyDescent="0.25">
      <c r="G93" s="181" t="s">
        <v>143</v>
      </c>
      <c r="H93" s="181" t="s">
        <v>23</v>
      </c>
      <c r="I93" s="181"/>
      <c r="K93" s="179"/>
      <c r="L93" s="177"/>
      <c r="M93" s="177"/>
    </row>
    <row r="94" spans="7:13" s="159" customFormat="1" x14ac:dyDescent="0.25">
      <c r="G94" s="181" t="s">
        <v>37</v>
      </c>
      <c r="H94" s="162" t="s">
        <v>123</v>
      </c>
      <c r="I94" s="181"/>
      <c r="K94" s="179"/>
      <c r="L94" s="177"/>
      <c r="M94" s="177"/>
    </row>
    <row r="95" spans="7:13" s="159" customFormat="1" x14ac:dyDescent="0.25">
      <c r="G95" s="181" t="s">
        <v>140</v>
      </c>
      <c r="H95" s="181" t="s">
        <v>457</v>
      </c>
      <c r="I95" s="181"/>
      <c r="K95" s="179"/>
      <c r="L95" s="177"/>
      <c r="M95" s="177"/>
    </row>
    <row r="96" spans="7:13" s="159" customFormat="1" x14ac:dyDescent="0.25">
      <c r="G96" s="181" t="s">
        <v>19</v>
      </c>
      <c r="H96" s="191" t="s">
        <v>154</v>
      </c>
      <c r="I96" s="181"/>
      <c r="K96" s="179"/>
      <c r="L96" s="177"/>
      <c r="M96" s="177"/>
    </row>
    <row r="97" spans="6:13" s="159" customFormat="1" x14ac:dyDescent="0.25">
      <c r="F97" s="181"/>
      <c r="G97" s="181" t="s">
        <v>38</v>
      </c>
      <c r="H97" s="181" t="s">
        <v>417</v>
      </c>
      <c r="I97" s="181"/>
      <c r="K97" s="179"/>
      <c r="L97" s="177"/>
      <c r="M97" s="177"/>
    </row>
    <row r="98" spans="6:13" s="159" customFormat="1" x14ac:dyDescent="0.25">
      <c r="F98" s="181"/>
      <c r="G98" s="181" t="s">
        <v>174</v>
      </c>
      <c r="H98" s="181" t="s">
        <v>144</v>
      </c>
      <c r="I98" s="181"/>
      <c r="K98" s="179"/>
      <c r="L98" s="177"/>
      <c r="M98" s="177"/>
    </row>
    <row r="99" spans="6:13" s="159" customFormat="1" x14ac:dyDescent="0.25">
      <c r="F99" s="181"/>
      <c r="G99" s="181" t="s">
        <v>429</v>
      </c>
      <c r="H99" s="181" t="s">
        <v>159</v>
      </c>
      <c r="I99" s="181"/>
      <c r="K99" s="179"/>
      <c r="L99" s="177"/>
      <c r="M99" s="177"/>
    </row>
    <row r="100" spans="6:13" s="159" customFormat="1" x14ac:dyDescent="0.25">
      <c r="F100" s="181"/>
      <c r="G100" s="181" t="s">
        <v>144</v>
      </c>
      <c r="H100" s="181" t="s">
        <v>158</v>
      </c>
      <c r="I100" s="181"/>
      <c r="K100" s="179"/>
      <c r="L100" s="177"/>
      <c r="M100" s="177"/>
    </row>
    <row r="101" spans="6:13" s="159" customFormat="1" x14ac:dyDescent="0.25">
      <c r="F101" s="181"/>
      <c r="G101" s="181" t="s">
        <v>147</v>
      </c>
      <c r="H101" s="181" t="s">
        <v>130</v>
      </c>
      <c r="I101" s="181"/>
      <c r="K101" s="179"/>
      <c r="L101" s="177"/>
      <c r="M101" s="177"/>
    </row>
    <row r="102" spans="6:13" s="159" customFormat="1" x14ac:dyDescent="0.25">
      <c r="F102" s="181"/>
      <c r="G102" s="181" t="s">
        <v>57</v>
      </c>
      <c r="H102" s="181" t="s">
        <v>165</v>
      </c>
      <c r="I102" s="181"/>
      <c r="K102" s="179"/>
      <c r="L102" s="177"/>
      <c r="M102" s="177"/>
    </row>
    <row r="103" spans="6:13" s="159" customFormat="1" x14ac:dyDescent="0.25">
      <c r="F103" s="181"/>
      <c r="G103" s="181" t="s">
        <v>58</v>
      </c>
      <c r="H103" s="181" t="s">
        <v>170</v>
      </c>
      <c r="K103" s="179"/>
      <c r="L103" s="177"/>
      <c r="M103" s="177"/>
    </row>
    <row r="104" spans="6:13" s="159" customFormat="1" x14ac:dyDescent="0.25">
      <c r="F104" s="181"/>
      <c r="G104" s="181" t="s">
        <v>405</v>
      </c>
      <c r="H104" s="181" t="s">
        <v>53</v>
      </c>
      <c r="K104" s="179"/>
      <c r="L104" s="177"/>
      <c r="M104" s="177"/>
    </row>
    <row r="105" spans="6:13" s="159" customFormat="1" x14ac:dyDescent="0.25">
      <c r="F105" s="181"/>
      <c r="G105" s="181" t="s">
        <v>404</v>
      </c>
      <c r="H105" s="191" t="s">
        <v>113</v>
      </c>
      <c r="K105" s="179"/>
      <c r="L105" s="177"/>
      <c r="M105" s="177"/>
    </row>
    <row r="106" spans="6:13" s="159" customFormat="1" x14ac:dyDescent="0.25">
      <c r="F106" s="181"/>
      <c r="G106" s="181" t="s">
        <v>150</v>
      </c>
      <c r="H106" s="181" t="s">
        <v>124</v>
      </c>
      <c r="K106" s="179"/>
      <c r="L106" s="177"/>
      <c r="M106" s="177"/>
    </row>
    <row r="107" spans="6:13" s="159" customFormat="1" x14ac:dyDescent="0.25">
      <c r="G107" s="181" t="s">
        <v>425</v>
      </c>
      <c r="H107" s="181" t="s">
        <v>157</v>
      </c>
      <c r="K107" s="179"/>
      <c r="L107" s="177"/>
      <c r="M107" s="177"/>
    </row>
    <row r="108" spans="6:13" s="159" customFormat="1" x14ac:dyDescent="0.25">
      <c r="G108" s="181" t="s">
        <v>59</v>
      </c>
      <c r="H108" s="181" t="s">
        <v>34</v>
      </c>
      <c r="K108" s="179"/>
      <c r="L108" s="177"/>
      <c r="M108" s="177"/>
    </row>
    <row r="109" spans="6:13" s="159" customFormat="1" x14ac:dyDescent="0.25">
      <c r="G109" s="181" t="s">
        <v>432</v>
      </c>
      <c r="H109" s="181" t="s">
        <v>55</v>
      </c>
      <c r="K109" s="179"/>
      <c r="L109" s="177"/>
      <c r="M109" s="177"/>
    </row>
    <row r="110" spans="6:13" s="159" customFormat="1" x14ac:dyDescent="0.25">
      <c r="G110" s="191" t="s">
        <v>49</v>
      </c>
      <c r="H110" s="181" t="s">
        <v>489</v>
      </c>
      <c r="K110" s="179"/>
      <c r="L110" s="177"/>
      <c r="M110" s="177"/>
    </row>
    <row r="111" spans="6:13" x14ac:dyDescent="0.25">
      <c r="G111" s="192" t="s">
        <v>152</v>
      </c>
      <c r="H111" s="181" t="s">
        <v>150</v>
      </c>
    </row>
    <row r="112" spans="6:13" x14ac:dyDescent="0.25">
      <c r="G112" s="192" t="s">
        <v>154</v>
      </c>
      <c r="H112" s="191" t="s">
        <v>114</v>
      </c>
      <c r="I112" s="161"/>
    </row>
    <row r="113" spans="7:10" x14ac:dyDescent="0.25">
      <c r="G113" s="192" t="s">
        <v>418</v>
      </c>
      <c r="H113" s="181" t="s">
        <v>28</v>
      </c>
      <c r="I113" s="161"/>
    </row>
    <row r="114" spans="7:10" x14ac:dyDescent="0.25">
      <c r="G114" s="192" t="s">
        <v>60</v>
      </c>
      <c r="H114" s="191" t="s">
        <v>418</v>
      </c>
      <c r="J114" s="197"/>
    </row>
    <row r="115" spans="7:10" x14ac:dyDescent="0.25">
      <c r="G115" s="192" t="s">
        <v>50</v>
      </c>
      <c r="H115" s="181" t="s">
        <v>419</v>
      </c>
      <c r="J115" s="197"/>
    </row>
    <row r="116" spans="7:10" x14ac:dyDescent="0.25">
      <c r="G116" s="192" t="s">
        <v>162</v>
      </c>
      <c r="H116" s="181" t="s">
        <v>125</v>
      </c>
    </row>
    <row r="117" spans="7:10" x14ac:dyDescent="0.25">
      <c r="G117" s="192" t="s">
        <v>153</v>
      </c>
      <c r="H117" s="181" t="s">
        <v>54</v>
      </c>
      <c r="J117" s="197"/>
    </row>
    <row r="118" spans="7:10" x14ac:dyDescent="0.25">
      <c r="G118" s="192" t="s">
        <v>426</v>
      </c>
      <c r="H118" s="181" t="s">
        <v>38</v>
      </c>
      <c r="J118" s="197"/>
    </row>
    <row r="119" spans="7:10" x14ac:dyDescent="0.25">
      <c r="G119" s="192" t="s">
        <v>155</v>
      </c>
      <c r="H119" s="181" t="s">
        <v>420</v>
      </c>
      <c r="J119" s="197"/>
    </row>
    <row r="120" spans="7:10" x14ac:dyDescent="0.25">
      <c r="G120" s="192" t="s">
        <v>164</v>
      </c>
      <c r="H120" s="181" t="s">
        <v>421</v>
      </c>
    </row>
    <row r="121" spans="7:10" x14ac:dyDescent="0.25">
      <c r="G121" s="192" t="s">
        <v>416</v>
      </c>
      <c r="H121" s="181" t="s">
        <v>115</v>
      </c>
    </row>
    <row r="122" spans="7:10" x14ac:dyDescent="0.25">
      <c r="G122" s="192" t="s">
        <v>159</v>
      </c>
      <c r="H122" s="181" t="s">
        <v>63</v>
      </c>
    </row>
    <row r="123" spans="7:10" x14ac:dyDescent="0.25">
      <c r="G123" s="192" t="s">
        <v>160</v>
      </c>
      <c r="H123" s="181" t="s">
        <v>51</v>
      </c>
    </row>
    <row r="124" spans="7:10" x14ac:dyDescent="0.25">
      <c r="G124" s="192" t="s">
        <v>170</v>
      </c>
      <c r="H124" s="181" t="s">
        <v>166</v>
      </c>
    </row>
    <row r="125" spans="7:10" x14ac:dyDescent="0.25">
      <c r="G125" s="192" t="s">
        <v>421</v>
      </c>
      <c r="H125" s="181" t="s">
        <v>422</v>
      </c>
    </row>
    <row r="126" spans="7:10" x14ac:dyDescent="0.25">
      <c r="G126" s="192" t="s">
        <v>157</v>
      </c>
      <c r="H126" s="181" t="s">
        <v>423</v>
      </c>
    </row>
    <row r="127" spans="7:10" x14ac:dyDescent="0.25">
      <c r="G127" s="192" t="s">
        <v>428</v>
      </c>
      <c r="H127" s="181" t="s">
        <v>424</v>
      </c>
      <c r="I127" s="196"/>
    </row>
    <row r="128" spans="7:10" x14ac:dyDescent="0.25">
      <c r="G128" s="192" t="s">
        <v>158</v>
      </c>
      <c r="H128" s="181" t="s">
        <v>425</v>
      </c>
    </row>
    <row r="129" spans="7:9" x14ac:dyDescent="0.25">
      <c r="G129" s="192" t="s">
        <v>135</v>
      </c>
      <c r="H129" s="181" t="s">
        <v>426</v>
      </c>
    </row>
    <row r="130" spans="7:9" x14ac:dyDescent="0.25">
      <c r="G130" s="192" t="s">
        <v>169</v>
      </c>
      <c r="H130" s="181" t="s">
        <v>427</v>
      </c>
    </row>
    <row r="131" spans="7:9" x14ac:dyDescent="0.25">
      <c r="G131" s="192" t="s">
        <v>46</v>
      </c>
      <c r="H131" s="181" t="s">
        <v>14</v>
      </c>
      <c r="I131" s="161"/>
    </row>
    <row r="132" spans="7:9" x14ac:dyDescent="0.25">
      <c r="G132" s="192" t="s">
        <v>118</v>
      </c>
      <c r="H132" s="181" t="s">
        <v>454</v>
      </c>
    </row>
    <row r="133" spans="7:9" x14ac:dyDescent="0.25">
      <c r="G133" s="192" t="s">
        <v>139</v>
      </c>
      <c r="H133" s="181" t="s">
        <v>139</v>
      </c>
    </row>
    <row r="134" spans="7:9" x14ac:dyDescent="0.25">
      <c r="G134" s="192" t="s">
        <v>430</v>
      </c>
      <c r="H134" s="181" t="s">
        <v>428</v>
      </c>
      <c r="I134" s="161"/>
    </row>
    <row r="135" spans="7:9" x14ac:dyDescent="0.25">
      <c r="G135" s="192" t="s">
        <v>151</v>
      </c>
      <c r="H135" s="181" t="s">
        <v>45</v>
      </c>
      <c r="I135" s="161"/>
    </row>
    <row r="136" spans="7:9" x14ac:dyDescent="0.25">
      <c r="G136" s="195" t="s">
        <v>163</v>
      </c>
      <c r="H136" s="181" t="s">
        <v>429</v>
      </c>
      <c r="I136" s="161"/>
    </row>
    <row r="137" spans="7:9" x14ac:dyDescent="0.25">
      <c r="G137" s="192" t="s">
        <v>455</v>
      </c>
      <c r="H137" s="181" t="s">
        <v>60</v>
      </c>
    </row>
    <row r="138" spans="7:9" x14ac:dyDescent="0.25">
      <c r="G138" s="192" t="s">
        <v>407</v>
      </c>
      <c r="H138" s="181" t="s">
        <v>59</v>
      </c>
    </row>
    <row r="139" spans="7:9" x14ac:dyDescent="0.25">
      <c r="G139" s="192" t="s">
        <v>156</v>
      </c>
      <c r="H139" s="181" t="s">
        <v>126</v>
      </c>
    </row>
    <row r="140" spans="7:9" x14ac:dyDescent="0.25">
      <c r="G140" s="192" t="s">
        <v>65</v>
      </c>
      <c r="H140" s="181" t="s">
        <v>128</v>
      </c>
    </row>
    <row r="141" spans="7:9" x14ac:dyDescent="0.25">
      <c r="G141" s="192" t="s">
        <v>47</v>
      </c>
      <c r="H141" s="181" t="s">
        <v>430</v>
      </c>
      <c r="I141" s="161"/>
    </row>
    <row r="142" spans="7:9" x14ac:dyDescent="0.25">
      <c r="G142" s="192" t="s">
        <v>412</v>
      </c>
      <c r="H142" s="181" t="s">
        <v>431</v>
      </c>
      <c r="I142" s="161"/>
    </row>
    <row r="143" spans="7:9" x14ac:dyDescent="0.25">
      <c r="G143" s="192" t="s">
        <v>61</v>
      </c>
      <c r="H143" s="181" t="s">
        <v>432</v>
      </c>
    </row>
    <row r="144" spans="7:9" x14ac:dyDescent="0.25">
      <c r="G144" s="192" t="s">
        <v>166</v>
      </c>
      <c r="H144" s="181" t="s">
        <v>49</v>
      </c>
    </row>
    <row r="145" spans="7:9" x14ac:dyDescent="0.25">
      <c r="G145" s="192" t="s">
        <v>64</v>
      </c>
      <c r="H145" s="181" t="s">
        <v>127</v>
      </c>
    </row>
    <row r="146" spans="7:9" x14ac:dyDescent="0.25">
      <c r="G146" s="192" t="s">
        <v>62</v>
      </c>
      <c r="H146" s="181" t="s">
        <v>58</v>
      </c>
    </row>
    <row r="147" spans="7:9" x14ac:dyDescent="0.25">
      <c r="G147" s="192" t="s">
        <v>409</v>
      </c>
      <c r="H147" s="181" t="s">
        <v>153</v>
      </c>
      <c r="I147" s="161"/>
    </row>
    <row r="148" spans="7:9" x14ac:dyDescent="0.25">
      <c r="G148" s="192" t="s">
        <v>161</v>
      </c>
      <c r="H148" s="181" t="s">
        <v>151</v>
      </c>
      <c r="I148" s="161"/>
    </row>
    <row r="149" spans="7:9" x14ac:dyDescent="0.25">
      <c r="G149" s="192" t="s">
        <v>489</v>
      </c>
      <c r="H149" s="181" t="s">
        <v>47</v>
      </c>
      <c r="I149" s="161"/>
    </row>
    <row r="150" spans="7:9" x14ac:dyDescent="0.25">
      <c r="G150" s="192" t="s">
        <v>573</v>
      </c>
      <c r="H150" s="181" t="s">
        <v>21</v>
      </c>
      <c r="I150" s="161"/>
    </row>
    <row r="151" spans="7:9" x14ac:dyDescent="0.25">
      <c r="G151" s="192" t="s">
        <v>420</v>
      </c>
      <c r="H151" s="181" t="s">
        <v>17</v>
      </c>
      <c r="I151" s="161"/>
    </row>
    <row r="152" spans="7:9" x14ac:dyDescent="0.25">
      <c r="G152" s="192" t="s">
        <v>63</v>
      </c>
      <c r="H152" s="181" t="s">
        <v>433</v>
      </c>
      <c r="I152" s="161"/>
    </row>
    <row r="153" spans="7:9" x14ac:dyDescent="0.25">
      <c r="G153" s="192" t="s">
        <v>422</v>
      </c>
      <c r="H153" s="181" t="s">
        <v>116</v>
      </c>
      <c r="I153" s="161"/>
    </row>
    <row r="154" spans="7:9" x14ac:dyDescent="0.25">
      <c r="H154" s="181" t="s">
        <v>116</v>
      </c>
      <c r="I154" s="161"/>
    </row>
    <row r="155" spans="7:9" x14ac:dyDescent="0.25">
      <c r="H155" s="181" t="s">
        <v>136</v>
      </c>
      <c r="I155" s="161"/>
    </row>
    <row r="156" spans="7:9" x14ac:dyDescent="0.25">
      <c r="H156" s="181" t="s">
        <v>136</v>
      </c>
      <c r="I156" s="161"/>
    </row>
    <row r="157" spans="7:9" x14ac:dyDescent="0.25">
      <c r="H157" s="181" t="s">
        <v>163</v>
      </c>
      <c r="I157" s="161"/>
    </row>
    <row r="158" spans="7:9" x14ac:dyDescent="0.25">
      <c r="I158" s="161"/>
    </row>
    <row r="159" spans="7:9" x14ac:dyDescent="0.25">
      <c r="I159" s="161"/>
    </row>
    <row r="160" spans="7:9" x14ac:dyDescent="0.25">
      <c r="G160" s="192"/>
      <c r="I160" s="161"/>
    </row>
    <row r="161" spans="7:9" x14ac:dyDescent="0.25">
      <c r="G161" s="192"/>
      <c r="I161" s="161"/>
    </row>
    <row r="162" spans="7:9" x14ac:dyDescent="0.25">
      <c r="I162" s="161"/>
    </row>
    <row r="163" spans="7:9" x14ac:dyDescent="0.25">
      <c r="I163" s="161"/>
    </row>
    <row r="164" spans="7:9" x14ac:dyDescent="0.25">
      <c r="I164" s="161"/>
    </row>
    <row r="165" spans="7:9" x14ac:dyDescent="0.25">
      <c r="G165" s="162"/>
      <c r="H165" s="162"/>
      <c r="I165" s="161"/>
    </row>
    <row r="166" spans="7:9" x14ac:dyDescent="0.25">
      <c r="G166" s="162"/>
      <c r="H166" s="162"/>
      <c r="I166" s="161"/>
    </row>
    <row r="167" spans="7:9" x14ac:dyDescent="0.25">
      <c r="G167" s="162"/>
      <c r="H167" s="162"/>
      <c r="I167" s="161"/>
    </row>
    <row r="168" spans="7:9" x14ac:dyDescent="0.25">
      <c r="G168" s="162"/>
      <c r="H168" s="162"/>
      <c r="I168" s="161"/>
    </row>
    <row r="169" spans="7:9" x14ac:dyDescent="0.25">
      <c r="G169" s="162"/>
      <c r="H169" s="162"/>
      <c r="I169" s="161"/>
    </row>
    <row r="170" spans="7:9" x14ac:dyDescent="0.25">
      <c r="G170" s="162"/>
      <c r="H170" s="162"/>
      <c r="I170" s="16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7D6A-0C07-4501-9DEA-8992219CC84D}">
  <dimension ref="A1:A157"/>
  <sheetViews>
    <sheetView topLeftCell="A142" workbookViewId="0">
      <selection sqref="A1:A157"/>
    </sheetView>
  </sheetViews>
  <sheetFormatPr defaultRowHeight="17.399999999999999" x14ac:dyDescent="0.3"/>
  <cols>
    <col min="1" max="1" width="22.59765625" style="198" customWidth="1"/>
    <col min="2" max="16384" width="8.796875" style="198"/>
  </cols>
  <sheetData>
    <row r="1" spans="1:1" ht="18" x14ac:dyDescent="0.3">
      <c r="A1" s="186" t="s">
        <v>108</v>
      </c>
    </row>
    <row r="2" spans="1:1" ht="18" x14ac:dyDescent="0.3">
      <c r="A2" s="186" t="s">
        <v>117</v>
      </c>
    </row>
    <row r="3" spans="1:1" ht="18" x14ac:dyDescent="0.3">
      <c r="A3" s="186" t="s">
        <v>488</v>
      </c>
    </row>
    <row r="4" spans="1:1" ht="18" x14ac:dyDescent="0.3">
      <c r="A4" s="186" t="s">
        <v>148</v>
      </c>
    </row>
    <row r="5" spans="1:1" ht="18" x14ac:dyDescent="0.3">
      <c r="A5" s="186" t="s">
        <v>162</v>
      </c>
    </row>
    <row r="6" spans="1:1" ht="18" x14ac:dyDescent="0.3">
      <c r="A6" s="186" t="s">
        <v>29</v>
      </c>
    </row>
    <row r="7" spans="1:1" ht="18" x14ac:dyDescent="0.3">
      <c r="A7" s="186" t="s">
        <v>404</v>
      </c>
    </row>
    <row r="8" spans="1:1" ht="18" x14ac:dyDescent="0.3">
      <c r="A8" s="186" t="s">
        <v>39</v>
      </c>
    </row>
    <row r="9" spans="1:1" ht="18" x14ac:dyDescent="0.3">
      <c r="A9" s="186" t="s">
        <v>18</v>
      </c>
    </row>
    <row r="10" spans="1:1" ht="18" x14ac:dyDescent="0.3">
      <c r="A10" s="186" t="s">
        <v>15</v>
      </c>
    </row>
    <row r="11" spans="1:1" ht="18" x14ac:dyDescent="0.3">
      <c r="A11" s="186" t="s">
        <v>56</v>
      </c>
    </row>
    <row r="12" spans="1:1" ht="18" x14ac:dyDescent="0.3">
      <c r="A12" s="186" t="s">
        <v>33</v>
      </c>
    </row>
    <row r="13" spans="1:1" ht="18" x14ac:dyDescent="0.3">
      <c r="A13" s="186" t="s">
        <v>405</v>
      </c>
    </row>
    <row r="14" spans="1:1" ht="18" x14ac:dyDescent="0.3">
      <c r="A14" s="186" t="s">
        <v>131</v>
      </c>
    </row>
    <row r="15" spans="1:1" ht="18" x14ac:dyDescent="0.3">
      <c r="A15" s="186" t="s">
        <v>36</v>
      </c>
    </row>
    <row r="16" spans="1:1" ht="18" x14ac:dyDescent="0.3">
      <c r="A16" s="186" t="s">
        <v>406</v>
      </c>
    </row>
    <row r="17" spans="1:1" ht="18" x14ac:dyDescent="0.3">
      <c r="A17" s="186" t="s">
        <v>46</v>
      </c>
    </row>
    <row r="18" spans="1:1" ht="18" x14ac:dyDescent="0.3">
      <c r="A18" s="186" t="s">
        <v>40</v>
      </c>
    </row>
    <row r="19" spans="1:1" ht="18" x14ac:dyDescent="0.3">
      <c r="A19" s="186" t="s">
        <v>141</v>
      </c>
    </row>
    <row r="20" spans="1:1" ht="18" x14ac:dyDescent="0.3">
      <c r="A20" s="186" t="s">
        <v>109</v>
      </c>
    </row>
    <row r="21" spans="1:1" ht="18" x14ac:dyDescent="0.3">
      <c r="A21" s="186" t="s">
        <v>175</v>
      </c>
    </row>
    <row r="22" spans="1:1" ht="18" x14ac:dyDescent="0.3">
      <c r="A22" s="186" t="s">
        <v>118</v>
      </c>
    </row>
    <row r="23" spans="1:1" ht="18" x14ac:dyDescent="0.3">
      <c r="A23" s="186" t="s">
        <v>102</v>
      </c>
    </row>
    <row r="24" spans="1:1" ht="18" x14ac:dyDescent="0.3">
      <c r="A24" s="186" t="s">
        <v>35</v>
      </c>
    </row>
    <row r="25" spans="1:1" ht="18" x14ac:dyDescent="0.3">
      <c r="A25" s="186" t="s">
        <v>407</v>
      </c>
    </row>
    <row r="26" spans="1:1" ht="18" x14ac:dyDescent="0.3">
      <c r="A26" s="186" t="s">
        <v>50</v>
      </c>
    </row>
    <row r="27" spans="1:1" ht="18" x14ac:dyDescent="0.3">
      <c r="A27" s="186" t="s">
        <v>16</v>
      </c>
    </row>
    <row r="28" spans="1:1" ht="18" x14ac:dyDescent="0.3">
      <c r="A28" s="186" t="s">
        <v>408</v>
      </c>
    </row>
    <row r="29" spans="1:1" ht="18" x14ac:dyDescent="0.3">
      <c r="A29" s="186" t="s">
        <v>110</v>
      </c>
    </row>
    <row r="30" spans="1:1" ht="18" x14ac:dyDescent="0.3">
      <c r="A30" s="186" t="s">
        <v>171</v>
      </c>
    </row>
    <row r="31" spans="1:1" ht="18" x14ac:dyDescent="0.3">
      <c r="A31" s="186" t="s">
        <v>145</v>
      </c>
    </row>
    <row r="32" spans="1:1" ht="18" x14ac:dyDescent="0.3">
      <c r="A32" s="186" t="s">
        <v>149</v>
      </c>
    </row>
    <row r="33" spans="1:1" ht="18" x14ac:dyDescent="0.3">
      <c r="A33" s="186" t="s">
        <v>52</v>
      </c>
    </row>
    <row r="34" spans="1:1" ht="18" x14ac:dyDescent="0.3">
      <c r="A34" s="186" t="s">
        <v>64</v>
      </c>
    </row>
    <row r="35" spans="1:1" ht="18" x14ac:dyDescent="0.3">
      <c r="A35" s="186" t="s">
        <v>111</v>
      </c>
    </row>
    <row r="36" spans="1:1" ht="18" x14ac:dyDescent="0.3">
      <c r="A36" s="186" t="s">
        <v>455</v>
      </c>
    </row>
    <row r="37" spans="1:1" ht="18" x14ac:dyDescent="0.3">
      <c r="A37" s="186" t="s">
        <v>142</v>
      </c>
    </row>
    <row r="38" spans="1:1" ht="18" x14ac:dyDescent="0.3">
      <c r="A38" s="186" t="s">
        <v>137</v>
      </c>
    </row>
    <row r="39" spans="1:1" ht="18" x14ac:dyDescent="0.3">
      <c r="A39" s="186" t="s">
        <v>112</v>
      </c>
    </row>
    <row r="40" spans="1:1" ht="18" x14ac:dyDescent="0.3">
      <c r="A40" s="186" t="s">
        <v>146</v>
      </c>
    </row>
    <row r="41" spans="1:1" ht="18" x14ac:dyDescent="0.3">
      <c r="A41" s="186" t="s">
        <v>119</v>
      </c>
    </row>
    <row r="42" spans="1:1" ht="18" x14ac:dyDescent="0.3">
      <c r="A42" s="186" t="s">
        <v>32</v>
      </c>
    </row>
    <row r="43" spans="1:1" ht="18" x14ac:dyDescent="0.3">
      <c r="A43" s="186" t="s">
        <v>62</v>
      </c>
    </row>
    <row r="44" spans="1:1" ht="18" x14ac:dyDescent="0.3">
      <c r="A44" s="186" t="s">
        <v>409</v>
      </c>
    </row>
    <row r="45" spans="1:1" ht="18" x14ac:dyDescent="0.3">
      <c r="A45" s="186" t="s">
        <v>48</v>
      </c>
    </row>
    <row r="46" spans="1:1" ht="18" x14ac:dyDescent="0.3">
      <c r="A46" s="186" t="s">
        <v>22</v>
      </c>
    </row>
    <row r="47" spans="1:1" ht="18" x14ac:dyDescent="0.3">
      <c r="A47" s="186" t="s">
        <v>44</v>
      </c>
    </row>
    <row r="48" spans="1:1" ht="18" x14ac:dyDescent="0.3">
      <c r="A48" s="186" t="s">
        <v>135</v>
      </c>
    </row>
    <row r="49" spans="1:1" ht="18" x14ac:dyDescent="0.3">
      <c r="A49" s="186" t="s">
        <v>147</v>
      </c>
    </row>
    <row r="50" spans="1:1" ht="18" x14ac:dyDescent="0.3">
      <c r="A50" s="186" t="s">
        <v>42</v>
      </c>
    </row>
    <row r="51" spans="1:1" ht="18" x14ac:dyDescent="0.3">
      <c r="A51" s="186" t="s">
        <v>30</v>
      </c>
    </row>
    <row r="52" spans="1:1" ht="18" x14ac:dyDescent="0.3">
      <c r="A52" s="186" t="s">
        <v>410</v>
      </c>
    </row>
    <row r="53" spans="1:1" ht="18" x14ac:dyDescent="0.3">
      <c r="A53" s="186" t="s">
        <v>134</v>
      </c>
    </row>
    <row r="54" spans="1:1" ht="18" x14ac:dyDescent="0.3">
      <c r="A54" s="186" t="s">
        <v>143</v>
      </c>
    </row>
    <row r="55" spans="1:1" ht="18" x14ac:dyDescent="0.3">
      <c r="A55" s="186" t="s">
        <v>65</v>
      </c>
    </row>
    <row r="56" spans="1:1" ht="18" x14ac:dyDescent="0.3">
      <c r="A56" s="186" t="s">
        <v>156</v>
      </c>
    </row>
    <row r="57" spans="1:1" ht="18" x14ac:dyDescent="0.3">
      <c r="A57" s="186" t="s">
        <v>133</v>
      </c>
    </row>
    <row r="58" spans="1:1" ht="18" x14ac:dyDescent="0.3">
      <c r="A58" s="186" t="s">
        <v>152</v>
      </c>
    </row>
    <row r="59" spans="1:1" ht="18" x14ac:dyDescent="0.3">
      <c r="A59" s="186" t="s">
        <v>31</v>
      </c>
    </row>
    <row r="60" spans="1:1" ht="18" x14ac:dyDescent="0.3">
      <c r="A60" s="186" t="s">
        <v>37</v>
      </c>
    </row>
    <row r="61" spans="1:1" ht="18" x14ac:dyDescent="0.3">
      <c r="A61" s="186" t="s">
        <v>132</v>
      </c>
    </row>
    <row r="62" spans="1:1" ht="18" x14ac:dyDescent="0.3">
      <c r="A62" s="188" t="s">
        <v>24</v>
      </c>
    </row>
    <row r="63" spans="1:1" ht="18" x14ac:dyDescent="0.3">
      <c r="A63" s="186" t="s">
        <v>164</v>
      </c>
    </row>
    <row r="64" spans="1:1" ht="18" x14ac:dyDescent="0.3">
      <c r="A64" s="186" t="s">
        <v>168</v>
      </c>
    </row>
    <row r="65" spans="1:1" ht="18" x14ac:dyDescent="0.3">
      <c r="A65" s="186" t="s">
        <v>41</v>
      </c>
    </row>
    <row r="66" spans="1:1" ht="18" x14ac:dyDescent="0.3">
      <c r="A66" s="186" t="s">
        <v>138</v>
      </c>
    </row>
    <row r="67" spans="1:1" ht="18" x14ac:dyDescent="0.3">
      <c r="A67" s="186" t="s">
        <v>120</v>
      </c>
    </row>
    <row r="68" spans="1:1" ht="18" x14ac:dyDescent="0.3">
      <c r="A68" s="186" t="s">
        <v>43</v>
      </c>
    </row>
    <row r="69" spans="1:1" ht="18" x14ac:dyDescent="0.3">
      <c r="A69" s="186" t="s">
        <v>140</v>
      </c>
    </row>
    <row r="70" spans="1:1" ht="18" x14ac:dyDescent="0.3">
      <c r="A70" s="186" t="s">
        <v>411</v>
      </c>
    </row>
    <row r="71" spans="1:1" ht="18" x14ac:dyDescent="0.3">
      <c r="A71" s="186" t="s">
        <v>27</v>
      </c>
    </row>
    <row r="72" spans="1:1" ht="18" x14ac:dyDescent="0.3">
      <c r="A72" s="188" t="s">
        <v>121</v>
      </c>
    </row>
    <row r="73" spans="1:1" ht="18" x14ac:dyDescent="0.3">
      <c r="A73" s="186" t="s">
        <v>161</v>
      </c>
    </row>
    <row r="74" spans="1:1" ht="18" x14ac:dyDescent="0.3">
      <c r="A74" s="186" t="s">
        <v>412</v>
      </c>
    </row>
    <row r="75" spans="1:1" ht="18" x14ac:dyDescent="0.3">
      <c r="A75" s="186" t="s">
        <v>129</v>
      </c>
    </row>
    <row r="76" spans="1:1" ht="18" x14ac:dyDescent="0.3">
      <c r="A76" s="186" t="s">
        <v>122</v>
      </c>
    </row>
    <row r="77" spans="1:1" ht="18" x14ac:dyDescent="0.3">
      <c r="A77" s="186" t="s">
        <v>25</v>
      </c>
    </row>
    <row r="78" spans="1:1" ht="18" x14ac:dyDescent="0.3">
      <c r="A78" s="188" t="s">
        <v>413</v>
      </c>
    </row>
    <row r="79" spans="1:1" ht="18" x14ac:dyDescent="0.3">
      <c r="A79" s="186" t="s">
        <v>19</v>
      </c>
    </row>
    <row r="80" spans="1:1" ht="18" x14ac:dyDescent="0.3">
      <c r="A80" s="186" t="s">
        <v>169</v>
      </c>
    </row>
    <row r="81" spans="1:1" ht="18" x14ac:dyDescent="0.3">
      <c r="A81" s="186" t="s">
        <v>155</v>
      </c>
    </row>
    <row r="82" spans="1:1" ht="18" x14ac:dyDescent="0.3">
      <c r="A82" s="186" t="s">
        <v>414</v>
      </c>
    </row>
    <row r="83" spans="1:1" ht="18" x14ac:dyDescent="0.3">
      <c r="A83" s="188" t="s">
        <v>61</v>
      </c>
    </row>
    <row r="84" spans="1:1" ht="18" x14ac:dyDescent="0.3">
      <c r="A84" s="186" t="s">
        <v>57</v>
      </c>
    </row>
    <row r="85" spans="1:1" ht="18" x14ac:dyDescent="0.3">
      <c r="A85" s="186" t="s">
        <v>20</v>
      </c>
    </row>
    <row r="86" spans="1:1" ht="18" x14ac:dyDescent="0.3">
      <c r="A86" s="186" t="s">
        <v>160</v>
      </c>
    </row>
    <row r="87" spans="1:1" ht="18" x14ac:dyDescent="0.3">
      <c r="A87" s="186" t="s">
        <v>415</v>
      </c>
    </row>
    <row r="88" spans="1:1" ht="18" x14ac:dyDescent="0.3">
      <c r="A88" s="186" t="s">
        <v>167</v>
      </c>
    </row>
    <row r="89" spans="1:1" ht="18" x14ac:dyDescent="0.3">
      <c r="A89" s="186" t="s">
        <v>26</v>
      </c>
    </row>
    <row r="90" spans="1:1" ht="18" x14ac:dyDescent="0.3">
      <c r="A90" s="186" t="s">
        <v>416</v>
      </c>
    </row>
    <row r="91" spans="1:1" ht="18" x14ac:dyDescent="0.3">
      <c r="A91" s="186" t="s">
        <v>174</v>
      </c>
    </row>
    <row r="92" spans="1:1" ht="18" x14ac:dyDescent="0.3">
      <c r="A92" s="186" t="s">
        <v>23</v>
      </c>
    </row>
    <row r="93" spans="1:1" ht="18" x14ac:dyDescent="0.3">
      <c r="A93" s="187" t="s">
        <v>123</v>
      </c>
    </row>
    <row r="94" spans="1:1" ht="18" x14ac:dyDescent="0.3">
      <c r="A94" s="186" t="s">
        <v>457</v>
      </c>
    </row>
    <row r="95" spans="1:1" ht="18" x14ac:dyDescent="0.3">
      <c r="A95" s="189" t="s">
        <v>154</v>
      </c>
    </row>
    <row r="96" spans="1:1" ht="18" x14ac:dyDescent="0.3">
      <c r="A96" s="186" t="s">
        <v>417</v>
      </c>
    </row>
    <row r="97" spans="1:1" ht="18" x14ac:dyDescent="0.3">
      <c r="A97" s="186" t="s">
        <v>144</v>
      </c>
    </row>
    <row r="98" spans="1:1" ht="18" x14ac:dyDescent="0.3">
      <c r="A98" s="186" t="s">
        <v>159</v>
      </c>
    </row>
    <row r="99" spans="1:1" ht="18" x14ac:dyDescent="0.3">
      <c r="A99" s="186" t="s">
        <v>158</v>
      </c>
    </row>
    <row r="100" spans="1:1" ht="18" x14ac:dyDescent="0.3">
      <c r="A100" s="186" t="s">
        <v>130</v>
      </c>
    </row>
    <row r="101" spans="1:1" ht="18" x14ac:dyDescent="0.3">
      <c r="A101" s="186" t="s">
        <v>165</v>
      </c>
    </row>
    <row r="102" spans="1:1" ht="18" x14ac:dyDescent="0.3">
      <c r="A102" s="186" t="s">
        <v>170</v>
      </c>
    </row>
    <row r="103" spans="1:1" ht="18" x14ac:dyDescent="0.3">
      <c r="A103" s="186" t="s">
        <v>53</v>
      </c>
    </row>
    <row r="104" spans="1:1" ht="18" x14ac:dyDescent="0.3">
      <c r="A104" s="189" t="s">
        <v>113</v>
      </c>
    </row>
    <row r="105" spans="1:1" ht="18" x14ac:dyDescent="0.3">
      <c r="A105" s="186" t="s">
        <v>124</v>
      </c>
    </row>
    <row r="106" spans="1:1" ht="18" x14ac:dyDescent="0.3">
      <c r="A106" s="186" t="s">
        <v>157</v>
      </c>
    </row>
    <row r="107" spans="1:1" ht="18" x14ac:dyDescent="0.3">
      <c r="A107" s="186" t="s">
        <v>34</v>
      </c>
    </row>
    <row r="108" spans="1:1" ht="18" x14ac:dyDescent="0.3">
      <c r="A108" s="186" t="s">
        <v>55</v>
      </c>
    </row>
    <row r="109" spans="1:1" ht="18" x14ac:dyDescent="0.3">
      <c r="A109" s="186" t="s">
        <v>489</v>
      </c>
    </row>
    <row r="110" spans="1:1" ht="18" x14ac:dyDescent="0.3">
      <c r="A110" s="186" t="s">
        <v>150</v>
      </c>
    </row>
    <row r="111" spans="1:1" ht="18" x14ac:dyDescent="0.3">
      <c r="A111" s="189" t="s">
        <v>114</v>
      </c>
    </row>
    <row r="112" spans="1:1" ht="18" x14ac:dyDescent="0.3">
      <c r="A112" s="186" t="s">
        <v>28</v>
      </c>
    </row>
    <row r="113" spans="1:1" ht="18" x14ac:dyDescent="0.3">
      <c r="A113" s="189" t="s">
        <v>418</v>
      </c>
    </row>
    <row r="114" spans="1:1" ht="18" x14ac:dyDescent="0.3">
      <c r="A114" s="186" t="s">
        <v>419</v>
      </c>
    </row>
    <row r="115" spans="1:1" ht="18" x14ac:dyDescent="0.3">
      <c r="A115" s="186" t="s">
        <v>125</v>
      </c>
    </row>
    <row r="116" spans="1:1" ht="18" x14ac:dyDescent="0.3">
      <c r="A116" s="186" t="s">
        <v>54</v>
      </c>
    </row>
    <row r="117" spans="1:1" ht="18" x14ac:dyDescent="0.3">
      <c r="A117" s="186" t="s">
        <v>38</v>
      </c>
    </row>
    <row r="118" spans="1:1" ht="18" x14ac:dyDescent="0.3">
      <c r="A118" s="186" t="s">
        <v>420</v>
      </c>
    </row>
    <row r="119" spans="1:1" ht="18" x14ac:dyDescent="0.3">
      <c r="A119" s="186" t="s">
        <v>421</v>
      </c>
    </row>
    <row r="120" spans="1:1" ht="18" x14ac:dyDescent="0.3">
      <c r="A120" s="186" t="s">
        <v>115</v>
      </c>
    </row>
    <row r="121" spans="1:1" ht="18" x14ac:dyDescent="0.3">
      <c r="A121" s="186" t="s">
        <v>63</v>
      </c>
    </row>
    <row r="122" spans="1:1" ht="18" x14ac:dyDescent="0.3">
      <c r="A122" s="186" t="s">
        <v>51</v>
      </c>
    </row>
    <row r="123" spans="1:1" ht="18" x14ac:dyDescent="0.3">
      <c r="A123" s="186" t="s">
        <v>166</v>
      </c>
    </row>
    <row r="124" spans="1:1" ht="18" x14ac:dyDescent="0.3">
      <c r="A124" s="186" t="s">
        <v>422</v>
      </c>
    </row>
    <row r="125" spans="1:1" ht="18" x14ac:dyDescent="0.3">
      <c r="A125" s="186" t="s">
        <v>423</v>
      </c>
    </row>
    <row r="126" spans="1:1" ht="18" x14ac:dyDescent="0.3">
      <c r="A126" s="186" t="s">
        <v>424</v>
      </c>
    </row>
    <row r="127" spans="1:1" ht="18" x14ac:dyDescent="0.3">
      <c r="A127" s="186" t="s">
        <v>425</v>
      </c>
    </row>
    <row r="128" spans="1:1" ht="18" x14ac:dyDescent="0.3">
      <c r="A128" s="186" t="s">
        <v>426</v>
      </c>
    </row>
    <row r="129" spans="1:1" ht="18" x14ac:dyDescent="0.3">
      <c r="A129" s="186" t="s">
        <v>427</v>
      </c>
    </row>
    <row r="130" spans="1:1" ht="18" x14ac:dyDescent="0.3">
      <c r="A130" s="186" t="s">
        <v>14</v>
      </c>
    </row>
    <row r="131" spans="1:1" ht="18" x14ac:dyDescent="0.3">
      <c r="A131" s="186" t="s">
        <v>454</v>
      </c>
    </row>
    <row r="132" spans="1:1" ht="18" x14ac:dyDescent="0.3">
      <c r="A132" s="186" t="s">
        <v>139</v>
      </c>
    </row>
    <row r="133" spans="1:1" ht="18" x14ac:dyDescent="0.3">
      <c r="A133" s="186" t="s">
        <v>428</v>
      </c>
    </row>
    <row r="134" spans="1:1" ht="18" x14ac:dyDescent="0.3">
      <c r="A134" s="186" t="s">
        <v>45</v>
      </c>
    </row>
    <row r="135" spans="1:1" ht="18" x14ac:dyDescent="0.3">
      <c r="A135" s="186" t="s">
        <v>429</v>
      </c>
    </row>
    <row r="136" spans="1:1" ht="18" x14ac:dyDescent="0.3">
      <c r="A136" s="186" t="s">
        <v>60</v>
      </c>
    </row>
    <row r="137" spans="1:1" ht="18" x14ac:dyDescent="0.3">
      <c r="A137" s="186" t="s">
        <v>59</v>
      </c>
    </row>
    <row r="138" spans="1:1" ht="18" x14ac:dyDescent="0.3">
      <c r="A138" s="186" t="s">
        <v>126</v>
      </c>
    </row>
    <row r="139" spans="1:1" ht="18" x14ac:dyDescent="0.3">
      <c r="A139" s="186" t="s">
        <v>128</v>
      </c>
    </row>
    <row r="140" spans="1:1" ht="18" x14ac:dyDescent="0.3">
      <c r="A140" s="186" t="s">
        <v>430</v>
      </c>
    </row>
    <row r="141" spans="1:1" ht="18" x14ac:dyDescent="0.3">
      <c r="A141" s="186" t="s">
        <v>431</v>
      </c>
    </row>
    <row r="142" spans="1:1" ht="18" x14ac:dyDescent="0.3">
      <c r="A142" s="186" t="s">
        <v>432</v>
      </c>
    </row>
    <row r="143" spans="1:1" ht="18" x14ac:dyDescent="0.3">
      <c r="A143" s="186" t="s">
        <v>49</v>
      </c>
    </row>
    <row r="144" spans="1:1" ht="18" x14ac:dyDescent="0.3">
      <c r="A144" s="186" t="s">
        <v>127</v>
      </c>
    </row>
    <row r="145" spans="1:1" ht="18" x14ac:dyDescent="0.3">
      <c r="A145" s="186" t="s">
        <v>58</v>
      </c>
    </row>
    <row r="146" spans="1:1" ht="18" x14ac:dyDescent="0.3">
      <c r="A146" s="186" t="s">
        <v>153</v>
      </c>
    </row>
    <row r="147" spans="1:1" ht="18" x14ac:dyDescent="0.3">
      <c r="A147" s="186" t="s">
        <v>151</v>
      </c>
    </row>
    <row r="148" spans="1:1" ht="18" x14ac:dyDescent="0.3">
      <c r="A148" s="186" t="s">
        <v>47</v>
      </c>
    </row>
    <row r="149" spans="1:1" ht="18" x14ac:dyDescent="0.3">
      <c r="A149" s="186" t="s">
        <v>21</v>
      </c>
    </row>
    <row r="150" spans="1:1" ht="18" x14ac:dyDescent="0.3">
      <c r="A150" s="186" t="s">
        <v>17</v>
      </c>
    </row>
    <row r="151" spans="1:1" ht="18" x14ac:dyDescent="0.3">
      <c r="A151" s="186" t="s">
        <v>433</v>
      </c>
    </row>
    <row r="152" spans="1:1" ht="18" x14ac:dyDescent="0.3">
      <c r="A152" s="186" t="s">
        <v>116</v>
      </c>
    </row>
    <row r="153" spans="1:1" ht="18" x14ac:dyDescent="0.3">
      <c r="A153" s="186" t="s">
        <v>116</v>
      </c>
    </row>
    <row r="154" spans="1:1" ht="18" x14ac:dyDescent="0.3">
      <c r="A154" s="186" t="s">
        <v>136</v>
      </c>
    </row>
    <row r="155" spans="1:1" ht="18" x14ac:dyDescent="0.3">
      <c r="A155" s="186" t="s">
        <v>136</v>
      </c>
    </row>
    <row r="156" spans="1:1" ht="18" x14ac:dyDescent="0.3">
      <c r="A156" s="186" t="s">
        <v>163</v>
      </c>
    </row>
    <row r="157" spans="1:1" ht="18" x14ac:dyDescent="0.3">
      <c r="A157" s="186" t="s">
        <v>163</v>
      </c>
    </row>
  </sheetData>
  <sortState ref="A1:A157">
    <sortCondition ref="A1:A15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M146"/>
  <sheetViews>
    <sheetView zoomScaleNormal="100" zoomScaleSheetLayoutView="140" workbookViewId="0">
      <selection activeCell="G33" sqref="G33"/>
    </sheetView>
  </sheetViews>
  <sheetFormatPr defaultColWidth="9.19921875" defaultRowHeight="21" x14ac:dyDescent="0.4"/>
  <cols>
    <col min="1" max="1" width="7.59765625" style="1" customWidth="1"/>
    <col min="2" max="2" width="14.09765625" style="1" customWidth="1"/>
    <col min="3" max="3" width="11.59765625" style="1" customWidth="1"/>
    <col min="4" max="4" width="6" style="1" customWidth="1"/>
    <col min="5" max="5" width="5.796875" style="1" customWidth="1"/>
    <col min="6" max="6" width="10.59765625" style="1" customWidth="1"/>
    <col min="7" max="7" width="14.09765625" style="1" customWidth="1"/>
    <col min="8" max="8" width="14" style="1" customWidth="1"/>
    <col min="9" max="9" width="6.796875" style="1" customWidth="1"/>
    <col min="10" max="10" width="9.19921875" style="1"/>
    <col min="11" max="11" width="16.19921875" style="1" customWidth="1"/>
    <col min="12" max="16384" width="9.19921875" style="1"/>
  </cols>
  <sheetData>
    <row r="4" spans="1:13" x14ac:dyDescent="0.4">
      <c r="A4" s="256" t="s">
        <v>307</v>
      </c>
      <c r="B4" s="256"/>
      <c r="C4" s="256"/>
      <c r="D4" s="256"/>
      <c r="E4" s="256"/>
      <c r="F4" s="256"/>
      <c r="G4" s="256"/>
      <c r="H4" s="256"/>
      <c r="I4" s="256"/>
      <c r="J4" s="256"/>
    </row>
    <row r="5" spans="1:13" x14ac:dyDescent="0.4">
      <c r="A5" s="257" t="s">
        <v>448</v>
      </c>
      <c r="B5" s="257"/>
      <c r="C5" s="257"/>
      <c r="D5" s="257"/>
      <c r="E5" s="257"/>
      <c r="F5" s="257"/>
      <c r="G5" s="142">
        <v>2567</v>
      </c>
    </row>
    <row r="6" spans="1:13" x14ac:dyDescent="0.4">
      <c r="B6" s="5" t="s">
        <v>298</v>
      </c>
      <c r="D6" s="139" t="s">
        <v>184</v>
      </c>
      <c r="E6" s="139"/>
      <c r="F6" s="140"/>
      <c r="G6" s="2" t="s">
        <v>374</v>
      </c>
      <c r="H6" s="141" t="s">
        <v>492</v>
      </c>
    </row>
    <row r="7" spans="1:13" x14ac:dyDescent="0.4">
      <c r="A7" s="243"/>
      <c r="B7" s="243"/>
      <c r="C7" s="243"/>
      <c r="D7" s="243"/>
      <c r="E7" s="243"/>
      <c r="F7" s="243"/>
      <c r="G7" s="243"/>
      <c r="H7" s="243"/>
      <c r="I7" s="243"/>
      <c r="J7" s="243"/>
    </row>
    <row r="8" spans="1:13" s="7" customFormat="1" ht="26.25" customHeight="1" x14ac:dyDescent="0.25">
      <c r="A8" s="6" t="s">
        <v>306</v>
      </c>
      <c r="C8" s="258" t="s">
        <v>580</v>
      </c>
      <c r="D8" s="258"/>
      <c r="E8" s="258"/>
      <c r="F8" s="258"/>
      <c r="G8" s="258"/>
      <c r="H8" s="258"/>
      <c r="I8" s="258"/>
      <c r="J8" s="258"/>
    </row>
    <row r="9" spans="1:13" s="7" customFormat="1" ht="21" customHeight="1" x14ac:dyDescent="0.25">
      <c r="A9" s="6" t="s">
        <v>300</v>
      </c>
      <c r="C9" s="7" t="s">
        <v>523</v>
      </c>
      <c r="D9" s="155">
        <v>1306</v>
      </c>
      <c r="E9" s="155" t="s">
        <v>436</v>
      </c>
      <c r="F9" s="259" t="s">
        <v>581</v>
      </c>
      <c r="G9" s="259"/>
      <c r="H9" s="155" t="s">
        <v>520</v>
      </c>
      <c r="I9" s="155" t="s">
        <v>582</v>
      </c>
      <c r="J9" s="155" t="s">
        <v>487</v>
      </c>
      <c r="K9" s="276" t="s">
        <v>485</v>
      </c>
      <c r="L9" s="276"/>
      <c r="M9" s="276"/>
    </row>
    <row r="10" spans="1:13" ht="24.6" customHeight="1" x14ac:dyDescent="0.4">
      <c r="B10" s="131"/>
      <c r="D10" s="155"/>
      <c r="E10" s="155"/>
      <c r="F10" s="259"/>
      <c r="G10" s="259"/>
      <c r="H10" s="155"/>
      <c r="I10" s="155"/>
      <c r="J10" s="100"/>
      <c r="K10" s="276"/>
      <c r="L10" s="276"/>
      <c r="M10" s="276"/>
    </row>
    <row r="11" spans="1:13" x14ac:dyDescent="0.4">
      <c r="A11" s="6" t="s">
        <v>324</v>
      </c>
      <c r="C11" s="143" t="s">
        <v>5</v>
      </c>
      <c r="D11" s="140"/>
      <c r="E11" s="140"/>
    </row>
    <row r="12" spans="1:13" x14ac:dyDescent="0.4">
      <c r="A12" s="2" t="s">
        <v>176</v>
      </c>
      <c r="C12" s="360" t="s">
        <v>104</v>
      </c>
      <c r="D12" s="255" t="s">
        <v>65</v>
      </c>
      <c r="E12" s="255"/>
      <c r="F12" s="255"/>
      <c r="G12" s="122"/>
    </row>
    <row r="13" spans="1:13" x14ac:dyDescent="0.4">
      <c r="A13" s="1" t="s">
        <v>446</v>
      </c>
      <c r="K13" s="134" t="s">
        <v>447</v>
      </c>
    </row>
    <row r="14" spans="1:13" x14ac:dyDescent="0.4">
      <c r="A14" s="9" t="s">
        <v>203</v>
      </c>
      <c r="B14" s="9" t="s">
        <v>106</v>
      </c>
      <c r="C14" s="255" t="s">
        <v>47</v>
      </c>
      <c r="D14" s="255"/>
      <c r="E14" s="144"/>
    </row>
    <row r="15" spans="1:13" hidden="1" x14ac:dyDescent="0.4">
      <c r="A15" s="9" t="s">
        <v>204</v>
      </c>
      <c r="B15" s="9"/>
      <c r="C15" s="255"/>
      <c r="D15" s="255"/>
      <c r="E15" s="123"/>
    </row>
    <row r="16" spans="1:13" hidden="1" x14ac:dyDescent="0.4">
      <c r="A16" s="9" t="s">
        <v>205</v>
      </c>
      <c r="B16" s="9"/>
      <c r="C16" s="255"/>
      <c r="D16" s="255"/>
      <c r="E16" s="123"/>
    </row>
    <row r="17" spans="1:5" hidden="1" x14ac:dyDescent="0.4">
      <c r="A17" s="9" t="s">
        <v>206</v>
      </c>
      <c r="B17" s="9"/>
      <c r="C17" s="255"/>
      <c r="D17" s="255"/>
      <c r="E17" s="123"/>
    </row>
    <row r="18" spans="1:5" hidden="1" x14ac:dyDescent="0.4">
      <c r="A18" s="9" t="s">
        <v>207</v>
      </c>
      <c r="B18" s="9"/>
      <c r="C18" s="255"/>
      <c r="D18" s="255"/>
      <c r="E18" s="123"/>
    </row>
    <row r="19" spans="1:5" hidden="1" x14ac:dyDescent="0.4">
      <c r="A19" s="9" t="s">
        <v>208</v>
      </c>
      <c r="B19" s="9"/>
      <c r="C19" s="255"/>
      <c r="D19" s="255"/>
      <c r="E19" s="123"/>
    </row>
    <row r="20" spans="1:5" hidden="1" x14ac:dyDescent="0.4">
      <c r="A20" s="9" t="s">
        <v>209</v>
      </c>
      <c r="B20" s="9"/>
      <c r="C20" s="255"/>
      <c r="D20" s="255"/>
      <c r="E20" s="123"/>
    </row>
    <row r="21" spans="1:5" hidden="1" x14ac:dyDescent="0.4">
      <c r="A21" s="9" t="s">
        <v>210</v>
      </c>
      <c r="B21" s="9"/>
      <c r="C21" s="255"/>
      <c r="D21" s="255"/>
      <c r="E21" s="123"/>
    </row>
    <row r="22" spans="1:5" hidden="1" x14ac:dyDescent="0.4">
      <c r="A22" s="9" t="s">
        <v>211</v>
      </c>
      <c r="B22" s="9"/>
      <c r="C22" s="255"/>
      <c r="D22" s="255"/>
      <c r="E22" s="123"/>
    </row>
    <row r="23" spans="1:5" hidden="1" x14ac:dyDescent="0.4">
      <c r="A23" s="9" t="s">
        <v>212</v>
      </c>
      <c r="B23" s="9"/>
      <c r="C23" s="255"/>
      <c r="D23" s="255"/>
      <c r="E23" s="123"/>
    </row>
    <row r="24" spans="1:5" hidden="1" x14ac:dyDescent="0.4">
      <c r="A24" s="9" t="s">
        <v>213</v>
      </c>
      <c r="B24" s="9"/>
      <c r="C24" s="255"/>
      <c r="D24" s="255"/>
      <c r="E24" s="123"/>
    </row>
    <row r="25" spans="1:5" hidden="1" x14ac:dyDescent="0.4">
      <c r="A25" s="9" t="s">
        <v>214</v>
      </c>
      <c r="B25" s="9"/>
      <c r="C25" s="255"/>
      <c r="D25" s="255"/>
      <c r="E25" s="123"/>
    </row>
    <row r="26" spans="1:5" hidden="1" x14ac:dyDescent="0.4">
      <c r="A26" s="9" t="s">
        <v>215</v>
      </c>
      <c r="B26" s="9"/>
      <c r="C26" s="255"/>
      <c r="D26" s="255"/>
      <c r="E26" s="123"/>
    </row>
    <row r="27" spans="1:5" hidden="1" x14ac:dyDescent="0.4">
      <c r="A27" s="9" t="s">
        <v>216</v>
      </c>
      <c r="B27" s="9"/>
      <c r="C27" s="255"/>
      <c r="D27" s="255"/>
      <c r="E27" s="123"/>
    </row>
    <row r="28" spans="1:5" hidden="1" x14ac:dyDescent="0.4">
      <c r="A28" s="9" t="s">
        <v>217</v>
      </c>
      <c r="B28" s="9"/>
      <c r="C28" s="255"/>
      <c r="D28" s="255"/>
      <c r="E28" s="123"/>
    </row>
    <row r="29" spans="1:5" hidden="1" x14ac:dyDescent="0.4">
      <c r="A29" s="9" t="s">
        <v>499</v>
      </c>
      <c r="B29" s="9"/>
      <c r="C29" s="255"/>
      <c r="D29" s="255"/>
      <c r="E29" s="123"/>
    </row>
    <row r="30" spans="1:5" hidden="1" x14ac:dyDescent="0.4">
      <c r="A30" s="9" t="s">
        <v>500</v>
      </c>
      <c r="B30" s="9"/>
      <c r="C30" s="255"/>
      <c r="D30" s="255"/>
      <c r="E30" s="123"/>
    </row>
    <row r="31" spans="1:5" hidden="1" x14ac:dyDescent="0.4">
      <c r="A31" s="9" t="s">
        <v>501</v>
      </c>
      <c r="B31" s="9"/>
      <c r="C31" s="255"/>
      <c r="D31" s="255"/>
      <c r="E31" s="123"/>
    </row>
    <row r="32" spans="1:5" hidden="1" x14ac:dyDescent="0.4">
      <c r="A32" s="9" t="s">
        <v>502</v>
      </c>
      <c r="B32" s="9"/>
      <c r="C32" s="255"/>
      <c r="D32" s="255"/>
      <c r="E32" s="123"/>
    </row>
    <row r="33" spans="1:10" ht="110.4" customHeight="1" x14ac:dyDescent="0.4">
      <c r="A33" s="9"/>
      <c r="B33" s="120"/>
      <c r="C33" s="10"/>
      <c r="D33" s="10"/>
      <c r="E33" s="10"/>
    </row>
    <row r="34" spans="1:10" x14ac:dyDescent="0.4">
      <c r="A34" s="6" t="s">
        <v>299</v>
      </c>
      <c r="E34" s="120"/>
    </row>
    <row r="35" spans="1:10" ht="309" customHeight="1" x14ac:dyDescent="0.4">
      <c r="A35" s="361" t="s">
        <v>583</v>
      </c>
      <c r="B35" s="362"/>
      <c r="C35" s="362"/>
      <c r="D35" s="362"/>
      <c r="E35" s="362"/>
      <c r="F35" s="362"/>
      <c r="G35" s="362"/>
      <c r="H35" s="362"/>
      <c r="I35" s="362"/>
      <c r="J35" s="362"/>
    </row>
    <row r="36" spans="1:10" x14ac:dyDescent="0.4">
      <c r="A36" s="6" t="s">
        <v>177</v>
      </c>
    </row>
    <row r="37" spans="1:10" x14ac:dyDescent="0.4">
      <c r="A37" s="9" t="s">
        <v>203</v>
      </c>
      <c r="B37" s="363" t="s">
        <v>584</v>
      </c>
      <c r="C37" s="363"/>
      <c r="D37" s="363"/>
      <c r="E37" s="363"/>
      <c r="F37" s="363"/>
      <c r="G37" s="363"/>
      <c r="H37" s="363"/>
      <c r="I37" s="363"/>
      <c r="J37" s="363"/>
    </row>
    <row r="38" spans="1:10" x14ac:dyDescent="0.4">
      <c r="A38" s="9" t="s">
        <v>204</v>
      </c>
      <c r="B38" s="363" t="s">
        <v>585</v>
      </c>
      <c r="C38" s="363"/>
      <c r="D38" s="363"/>
      <c r="E38" s="363"/>
      <c r="F38" s="363"/>
      <c r="G38" s="363"/>
      <c r="H38" s="363"/>
      <c r="I38" s="363"/>
      <c r="J38" s="363"/>
    </row>
    <row r="39" spans="1:10" x14ac:dyDescent="0.4">
      <c r="A39" s="9" t="s">
        <v>205</v>
      </c>
      <c r="B39" s="363" t="s">
        <v>586</v>
      </c>
      <c r="C39" s="363"/>
      <c r="D39" s="363"/>
      <c r="E39" s="363"/>
      <c r="F39" s="363"/>
      <c r="G39" s="363"/>
      <c r="H39" s="363"/>
      <c r="I39" s="363"/>
      <c r="J39" s="363"/>
    </row>
    <row r="40" spans="1:10" x14ac:dyDescent="0.4">
      <c r="A40" s="9" t="s">
        <v>206</v>
      </c>
      <c r="B40" s="244"/>
      <c r="C40" s="244"/>
      <c r="D40" s="244"/>
      <c r="E40" s="244"/>
      <c r="F40" s="244"/>
      <c r="G40" s="244"/>
      <c r="H40" s="244"/>
      <c r="I40" s="244"/>
      <c r="J40" s="244"/>
    </row>
    <row r="41" spans="1:10" x14ac:dyDescent="0.4">
      <c r="A41" s="9" t="s">
        <v>207</v>
      </c>
      <c r="B41" s="244"/>
      <c r="C41" s="244"/>
      <c r="D41" s="244"/>
      <c r="E41" s="244"/>
      <c r="F41" s="244"/>
      <c r="G41" s="244"/>
      <c r="H41" s="244"/>
      <c r="I41" s="244"/>
      <c r="J41" s="244"/>
    </row>
    <row r="42" spans="1:10" ht="8.4" customHeight="1" x14ac:dyDescent="0.4">
      <c r="A42" s="9"/>
    </row>
    <row r="43" spans="1:10" x14ac:dyDescent="0.4">
      <c r="A43" s="6" t="s">
        <v>509</v>
      </c>
    </row>
    <row r="44" spans="1:10" x14ac:dyDescent="0.4">
      <c r="A44" s="9" t="s">
        <v>203</v>
      </c>
      <c r="B44" s="1" t="s">
        <v>66</v>
      </c>
      <c r="C44" s="100"/>
      <c r="D44" s="1" t="s">
        <v>67</v>
      </c>
      <c r="F44" s="156"/>
      <c r="G44" s="1" t="s">
        <v>70</v>
      </c>
    </row>
    <row r="45" spans="1:10" x14ac:dyDescent="0.4">
      <c r="A45" s="9" t="s">
        <v>204</v>
      </c>
      <c r="B45" s="1" t="s">
        <v>69</v>
      </c>
      <c r="C45" s="100"/>
      <c r="D45" s="1" t="s">
        <v>67</v>
      </c>
      <c r="F45" s="156">
        <v>25</v>
      </c>
      <c r="G45" s="1" t="s">
        <v>70</v>
      </c>
    </row>
    <row r="46" spans="1:10" x14ac:dyDescent="0.4">
      <c r="A46" s="9" t="s">
        <v>205</v>
      </c>
      <c r="B46" s="200" t="s">
        <v>493</v>
      </c>
      <c r="C46" s="156"/>
      <c r="D46" s="1" t="s">
        <v>67</v>
      </c>
      <c r="F46" s="135"/>
      <c r="G46" s="1" t="s">
        <v>70</v>
      </c>
    </row>
    <row r="47" spans="1:10" ht="21.6" thickBot="1" x14ac:dyDescent="0.45">
      <c r="E47" s="2" t="s">
        <v>186</v>
      </c>
      <c r="F47" s="11">
        <f>SUM(F44:F46)</f>
        <v>25</v>
      </c>
      <c r="G47" s="2" t="s">
        <v>70</v>
      </c>
    </row>
    <row r="48" spans="1:10" ht="21.6" thickTop="1" x14ac:dyDescent="0.4"/>
    <row r="49" spans="1:11" x14ac:dyDescent="0.4">
      <c r="A49" s="2" t="s">
        <v>452</v>
      </c>
    </row>
    <row r="50" spans="1:11" ht="22.8" customHeight="1" x14ac:dyDescent="0.4">
      <c r="A50" s="12" t="s">
        <v>203</v>
      </c>
      <c r="B50" s="2" t="s">
        <v>188</v>
      </c>
      <c r="C50" s="2"/>
      <c r="D50" s="267" t="s">
        <v>397</v>
      </c>
      <c r="E50" s="267"/>
      <c r="F50" s="267"/>
      <c r="G50" s="267"/>
      <c r="H50" s="267"/>
      <c r="I50" s="267"/>
      <c r="J50" s="267"/>
    </row>
    <row r="51" spans="1:11" s="121" customFormat="1" ht="22.8" customHeight="1" x14ac:dyDescent="0.25">
      <c r="A51" s="13" t="s">
        <v>204</v>
      </c>
      <c r="B51" s="14" t="s">
        <v>399</v>
      </c>
      <c r="C51" s="14"/>
      <c r="D51" s="364" t="s">
        <v>552</v>
      </c>
      <c r="E51" s="364"/>
      <c r="F51" s="364"/>
      <c r="G51" s="364"/>
      <c r="H51" s="364"/>
      <c r="I51" s="364"/>
      <c r="J51" s="364"/>
    </row>
    <row r="52" spans="1:11" s="121" customFormat="1" ht="22.8" customHeight="1" x14ac:dyDescent="0.25">
      <c r="A52" s="13" t="s">
        <v>205</v>
      </c>
      <c r="B52" s="14" t="s">
        <v>400</v>
      </c>
      <c r="C52" s="14"/>
      <c r="D52" s="260" t="s">
        <v>539</v>
      </c>
      <c r="E52" s="260"/>
      <c r="F52" s="260"/>
      <c r="G52" s="260"/>
      <c r="H52" s="260"/>
      <c r="I52" s="260"/>
      <c r="J52" s="260"/>
    </row>
    <row r="53" spans="1:11" x14ac:dyDescent="0.4">
      <c r="D53" s="136"/>
      <c r="E53" s="136"/>
      <c r="F53" s="136"/>
      <c r="G53" s="136"/>
      <c r="H53" s="136"/>
      <c r="I53" s="136"/>
      <c r="J53" s="136"/>
    </row>
    <row r="54" spans="1:11" x14ac:dyDescent="0.4">
      <c r="A54" s="6" t="s">
        <v>461</v>
      </c>
      <c r="K54" s="218" t="s">
        <v>505</v>
      </c>
    </row>
    <row r="55" spans="1:11" x14ac:dyDescent="0.4">
      <c r="A55" s="9" t="s">
        <v>203</v>
      </c>
      <c r="B55" s="1" t="s">
        <v>190</v>
      </c>
      <c r="D55" s="363" t="s">
        <v>587</v>
      </c>
      <c r="E55" s="363"/>
      <c r="F55" s="363"/>
      <c r="G55" s="363"/>
      <c r="H55" s="363"/>
      <c r="I55" s="363"/>
      <c r="J55" s="363"/>
      <c r="K55" s="199" t="s">
        <v>511</v>
      </c>
    </row>
    <row r="56" spans="1:11" s="136" customFormat="1" ht="22.8" customHeight="1" x14ac:dyDescent="0.25">
      <c r="A56" s="137" t="s">
        <v>204</v>
      </c>
      <c r="B56" s="136" t="s">
        <v>191</v>
      </c>
      <c r="D56" s="365" t="s">
        <v>588</v>
      </c>
      <c r="E56" s="365"/>
      <c r="F56" s="365"/>
      <c r="G56" s="365"/>
      <c r="H56" s="365"/>
      <c r="I56" s="365"/>
      <c r="J56" s="365"/>
      <c r="K56" s="219" t="s">
        <v>510</v>
      </c>
    </row>
    <row r="57" spans="1:11" x14ac:dyDescent="0.4">
      <c r="A57" s="9" t="s">
        <v>205</v>
      </c>
      <c r="B57" s="1" t="s">
        <v>192</v>
      </c>
      <c r="D57" s="244" t="s">
        <v>554</v>
      </c>
      <c r="E57" s="244"/>
      <c r="F57" s="244"/>
      <c r="G57" s="244"/>
      <c r="H57" s="244"/>
      <c r="I57" s="244"/>
      <c r="J57" s="244"/>
      <c r="K57" s="199"/>
    </row>
    <row r="58" spans="1:11" x14ac:dyDescent="0.4">
      <c r="A58" s="9" t="s">
        <v>206</v>
      </c>
      <c r="B58" s="1" t="s">
        <v>193</v>
      </c>
      <c r="D58" s="268" t="s">
        <v>453</v>
      </c>
      <c r="E58" s="268"/>
      <c r="F58" s="268"/>
      <c r="G58" s="268"/>
      <c r="H58" s="268"/>
      <c r="I58" s="268"/>
      <c r="J58" s="268"/>
      <c r="K58" s="199"/>
    </row>
    <row r="59" spans="1:11" x14ac:dyDescent="0.4">
      <c r="K59" s="230"/>
    </row>
    <row r="60" spans="1:11" x14ac:dyDescent="0.4">
      <c r="A60" s="2" t="s">
        <v>462</v>
      </c>
      <c r="K60" s="230"/>
    </row>
    <row r="61" spans="1:11" ht="21" customHeight="1" x14ac:dyDescent="0.4">
      <c r="A61" s="9" t="s">
        <v>203</v>
      </c>
      <c r="B61" s="1" t="s">
        <v>190</v>
      </c>
      <c r="D61" s="366" t="str">
        <f>$D$52</f>
        <v>1. ร้อยละจำนวนบทความวิจัยในฐาน SCOPUS ที่เป็น Q1-Q2 ต่อบทความวิจัยในระดับนานาชาติทั้งหมด</v>
      </c>
      <c r="E61" s="366"/>
      <c r="F61" s="366"/>
      <c r="G61" s="366"/>
      <c r="H61" s="366"/>
      <c r="I61" s="366"/>
      <c r="J61" s="366"/>
      <c r="K61" s="230" t="s">
        <v>512</v>
      </c>
    </row>
    <row r="62" spans="1:11" x14ac:dyDescent="0.4">
      <c r="A62" s="9"/>
      <c r="D62" s="260"/>
      <c r="E62" s="260"/>
      <c r="F62" s="260"/>
      <c r="G62" s="260"/>
      <c r="H62" s="260"/>
      <c r="I62" s="260"/>
      <c r="J62" s="260"/>
      <c r="K62" s="230" t="s">
        <v>494</v>
      </c>
    </row>
    <row r="63" spans="1:11" x14ac:dyDescent="0.4">
      <c r="A63" s="9"/>
      <c r="D63" s="275" t="s">
        <v>555</v>
      </c>
      <c r="E63" s="275"/>
      <c r="F63" s="275"/>
      <c r="G63" s="275"/>
      <c r="H63" s="275"/>
      <c r="I63" s="275"/>
      <c r="J63" s="275"/>
      <c r="K63" s="230"/>
    </row>
    <row r="64" spans="1:11" x14ac:dyDescent="0.4">
      <c r="K64" s="230"/>
    </row>
    <row r="65" spans="1:11" s="2" customFormat="1" x14ac:dyDescent="0.4">
      <c r="A65" s="272" t="s">
        <v>196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01"/>
    </row>
    <row r="66" spans="1:11" x14ac:dyDescent="0.4">
      <c r="B66" s="119" t="s">
        <v>197</v>
      </c>
      <c r="C66" s="273" t="s">
        <v>198</v>
      </c>
      <c r="D66" s="273"/>
      <c r="E66" s="273"/>
      <c r="F66" s="273" t="s">
        <v>199</v>
      </c>
      <c r="G66" s="273"/>
      <c r="H66" s="273"/>
      <c r="I66" s="273"/>
      <c r="J66" s="273"/>
    </row>
    <row r="67" spans="1:11" x14ac:dyDescent="0.4">
      <c r="B67" s="15">
        <v>1</v>
      </c>
      <c r="C67" s="261"/>
      <c r="D67" s="261"/>
      <c r="E67" s="261"/>
      <c r="F67" s="262" t="s">
        <v>495</v>
      </c>
      <c r="G67" s="263"/>
      <c r="H67" s="263"/>
      <c r="I67" s="263"/>
      <c r="J67" s="264"/>
    </row>
    <row r="68" spans="1:11" x14ac:dyDescent="0.4">
      <c r="B68" s="15">
        <v>2</v>
      </c>
      <c r="C68" s="261"/>
      <c r="D68" s="261"/>
      <c r="E68" s="261"/>
      <c r="F68" s="262" t="s">
        <v>200</v>
      </c>
      <c r="G68" s="263"/>
      <c r="H68" s="263"/>
      <c r="I68" s="263"/>
      <c r="J68" s="264"/>
    </row>
    <row r="69" spans="1:11" x14ac:dyDescent="0.4">
      <c r="B69" s="15">
        <v>3</v>
      </c>
      <c r="C69" s="261"/>
      <c r="D69" s="261"/>
      <c r="E69" s="261"/>
      <c r="F69" s="262" t="s">
        <v>463</v>
      </c>
      <c r="G69" s="263"/>
      <c r="H69" s="263"/>
      <c r="I69" s="263"/>
      <c r="J69" s="264"/>
    </row>
    <row r="70" spans="1:11" x14ac:dyDescent="0.4">
      <c r="B70" s="15">
        <v>4</v>
      </c>
      <c r="C70" s="261"/>
      <c r="D70" s="261"/>
      <c r="E70" s="261"/>
      <c r="F70" s="262" t="s">
        <v>401</v>
      </c>
      <c r="G70" s="263"/>
      <c r="H70" s="263"/>
      <c r="I70" s="263"/>
      <c r="J70" s="264"/>
    </row>
    <row r="71" spans="1:11" x14ac:dyDescent="0.4">
      <c r="B71" s="15">
        <v>5</v>
      </c>
      <c r="C71" s="261"/>
      <c r="D71" s="261"/>
      <c r="E71" s="261"/>
      <c r="F71" s="262" t="s">
        <v>201</v>
      </c>
      <c r="G71" s="263"/>
      <c r="H71" s="263"/>
      <c r="I71" s="263"/>
      <c r="J71" s="264"/>
    </row>
    <row r="72" spans="1:11" x14ac:dyDescent="0.4">
      <c r="B72" s="15">
        <v>6</v>
      </c>
      <c r="C72" s="261"/>
      <c r="D72" s="261"/>
      <c r="E72" s="261"/>
      <c r="F72" s="274" t="s">
        <v>202</v>
      </c>
      <c r="G72" s="274"/>
      <c r="H72" s="274"/>
      <c r="I72" s="274"/>
      <c r="J72" s="274"/>
    </row>
    <row r="73" spans="1:11" x14ac:dyDescent="0.4">
      <c r="B73" s="16"/>
    </row>
    <row r="74" spans="1:11" s="2" customFormat="1" ht="19.2" customHeight="1" x14ac:dyDescent="0.4">
      <c r="A74" s="271" t="s">
        <v>477</v>
      </c>
      <c r="B74" s="271"/>
      <c r="C74" s="271"/>
      <c r="D74" s="271"/>
      <c r="E74" s="271"/>
      <c r="F74" s="271"/>
      <c r="G74" s="271"/>
      <c r="H74" s="271"/>
      <c r="I74" s="271"/>
      <c r="J74" s="271"/>
      <c r="K74" s="150" t="s">
        <v>478</v>
      </c>
    </row>
    <row r="75" spans="1:11" x14ac:dyDescent="0.4">
      <c r="A75" s="9" t="s">
        <v>203</v>
      </c>
      <c r="B75" s="17" t="s">
        <v>218</v>
      </c>
      <c r="C75" s="244"/>
      <c r="D75" s="244"/>
      <c r="E75" s="244"/>
      <c r="F75" s="244"/>
      <c r="G75" s="244"/>
      <c r="H75" s="244"/>
      <c r="I75" s="244"/>
      <c r="J75" s="244"/>
    </row>
    <row r="76" spans="1:11" x14ac:dyDescent="0.4">
      <c r="A76" s="9" t="s">
        <v>204</v>
      </c>
      <c r="B76" s="17" t="s">
        <v>219</v>
      </c>
      <c r="C76" s="244"/>
      <c r="D76" s="244"/>
      <c r="E76" s="244"/>
      <c r="F76" s="244"/>
      <c r="G76" s="244"/>
      <c r="H76" s="244"/>
      <c r="I76" s="244"/>
      <c r="J76" s="244"/>
    </row>
    <row r="77" spans="1:11" s="2" customFormat="1" ht="47.25" customHeight="1" x14ac:dyDescent="0.4">
      <c r="A77" s="253" t="s">
        <v>444</v>
      </c>
      <c r="B77" s="253"/>
      <c r="C77" s="253"/>
      <c r="D77" s="253"/>
      <c r="E77" s="253"/>
      <c r="F77" s="253"/>
      <c r="G77" s="253"/>
      <c r="H77" s="253"/>
      <c r="I77" s="253"/>
      <c r="J77" s="253"/>
    </row>
    <row r="78" spans="1:11" x14ac:dyDescent="0.4">
      <c r="A78" s="9" t="s">
        <v>203</v>
      </c>
      <c r="B78" s="363" t="s">
        <v>589</v>
      </c>
      <c r="C78" s="363"/>
      <c r="D78" s="363"/>
      <c r="E78" s="363"/>
      <c r="F78" s="363"/>
      <c r="G78" s="363"/>
      <c r="H78" s="363"/>
      <c r="I78" s="363"/>
      <c r="J78" s="363"/>
    </row>
    <row r="79" spans="1:11" x14ac:dyDescent="0.4">
      <c r="A79" s="9" t="s">
        <v>204</v>
      </c>
      <c r="B79" s="363" t="s">
        <v>590</v>
      </c>
      <c r="C79" s="363"/>
      <c r="D79" s="363"/>
      <c r="E79" s="363"/>
      <c r="F79" s="363"/>
      <c r="G79" s="363"/>
      <c r="H79" s="363"/>
      <c r="I79" s="363"/>
      <c r="J79" s="363"/>
    </row>
    <row r="80" spans="1:11" x14ac:dyDescent="0.4">
      <c r="A80" s="9" t="s">
        <v>205</v>
      </c>
      <c r="B80" s="363" t="s">
        <v>591</v>
      </c>
      <c r="C80" s="363"/>
      <c r="D80" s="363"/>
      <c r="E80" s="363"/>
      <c r="F80" s="363"/>
      <c r="G80" s="363"/>
      <c r="H80" s="363"/>
      <c r="I80" s="363"/>
      <c r="J80" s="363"/>
    </row>
    <row r="81" spans="1:11" x14ac:dyDescent="0.4">
      <c r="A81" s="9" t="s">
        <v>206</v>
      </c>
      <c r="B81" s="254"/>
      <c r="C81" s="254"/>
      <c r="D81" s="254"/>
      <c r="E81" s="254"/>
      <c r="F81" s="254"/>
      <c r="G81" s="254"/>
      <c r="H81" s="254"/>
      <c r="I81" s="254"/>
      <c r="J81" s="254"/>
    </row>
    <row r="82" spans="1:11" x14ac:dyDescent="0.4">
      <c r="A82" s="9" t="s">
        <v>207</v>
      </c>
      <c r="B82" s="254"/>
      <c r="C82" s="254"/>
      <c r="D82" s="254"/>
      <c r="E82" s="254"/>
      <c r="F82" s="254"/>
      <c r="G82" s="254"/>
      <c r="H82" s="254"/>
      <c r="I82" s="254"/>
      <c r="J82" s="254"/>
    </row>
    <row r="84" spans="1:11" x14ac:dyDescent="0.4">
      <c r="A84" s="6" t="s">
        <v>220</v>
      </c>
      <c r="C84" s="6"/>
      <c r="H84" s="18"/>
      <c r="I84" s="18"/>
      <c r="J84" s="18"/>
      <c r="K84" s="134" t="s">
        <v>445</v>
      </c>
    </row>
    <row r="85" spans="1:11" s="19" customFormat="1" x14ac:dyDescent="0.25">
      <c r="B85" s="20" t="s">
        <v>197</v>
      </c>
      <c r="C85" s="245" t="s">
        <v>99</v>
      </c>
      <c r="D85" s="246"/>
      <c r="E85" s="246"/>
      <c r="F85" s="247"/>
      <c r="G85" s="21" t="s">
        <v>297</v>
      </c>
      <c r="H85" s="21" t="s">
        <v>345</v>
      </c>
      <c r="I85" s="22"/>
      <c r="J85" s="22"/>
    </row>
    <row r="86" spans="1:11" s="2" customFormat="1" x14ac:dyDescent="0.4">
      <c r="B86" s="23" t="s">
        <v>203</v>
      </c>
      <c r="C86" s="24" t="s">
        <v>223</v>
      </c>
      <c r="D86" s="25"/>
      <c r="E86" s="25"/>
      <c r="F86" s="26"/>
      <c r="G86" s="27"/>
      <c r="H86" s="127"/>
      <c r="I86" s="28"/>
      <c r="J86" s="28"/>
    </row>
    <row r="87" spans="1:11" x14ac:dyDescent="0.4">
      <c r="B87" s="29">
        <v>1.1000000000000001</v>
      </c>
      <c r="C87" s="30" t="s">
        <v>311</v>
      </c>
      <c r="D87" s="31"/>
      <c r="E87" s="31"/>
      <c r="F87" s="32"/>
      <c r="G87" s="33">
        <v>250000</v>
      </c>
      <c r="H87" s="128"/>
      <c r="I87" s="34"/>
      <c r="J87" s="35"/>
      <c r="K87" s="2"/>
    </row>
    <row r="88" spans="1:11" x14ac:dyDescent="0.4">
      <c r="B88" s="29">
        <v>1.2</v>
      </c>
      <c r="C88" s="124"/>
      <c r="D88" s="31"/>
      <c r="E88" s="31"/>
      <c r="F88" s="32"/>
      <c r="G88" s="33"/>
      <c r="H88" s="128"/>
      <c r="I88" s="34"/>
      <c r="J88" s="35"/>
      <c r="K88" s="2"/>
    </row>
    <row r="89" spans="1:11" x14ac:dyDescent="0.4">
      <c r="B89" s="29">
        <v>1.3</v>
      </c>
      <c r="C89" s="124"/>
      <c r="D89" s="31"/>
      <c r="E89" s="31"/>
      <c r="F89" s="32"/>
      <c r="G89" s="33"/>
      <c r="H89" s="128"/>
      <c r="I89" s="34"/>
      <c r="J89" s="35"/>
      <c r="K89" s="2"/>
    </row>
    <row r="90" spans="1:11" x14ac:dyDescent="0.4">
      <c r="B90" s="29">
        <v>1.4</v>
      </c>
      <c r="C90" s="124"/>
      <c r="D90" s="31"/>
      <c r="E90" s="31"/>
      <c r="F90" s="32"/>
      <c r="G90" s="33"/>
      <c r="H90" s="128"/>
      <c r="I90" s="34"/>
      <c r="J90" s="35"/>
      <c r="K90" s="2"/>
    </row>
    <row r="91" spans="1:11" x14ac:dyDescent="0.4">
      <c r="B91" s="29">
        <v>1.5</v>
      </c>
      <c r="C91" s="124"/>
      <c r="D91" s="31"/>
      <c r="E91" s="31"/>
      <c r="F91" s="32"/>
      <c r="G91" s="33"/>
      <c r="H91" s="128"/>
      <c r="I91" s="34"/>
      <c r="J91" s="35"/>
    </row>
    <row r="92" spans="1:11" s="2" customFormat="1" x14ac:dyDescent="0.4">
      <c r="B92" s="248" t="str">
        <f>"รวม"&amp;C86</f>
        <v>รวมหมวดค่าตอบแทน</v>
      </c>
      <c r="C92" s="249"/>
      <c r="D92" s="249"/>
      <c r="E92" s="249"/>
      <c r="F92" s="249"/>
      <c r="G92" s="36">
        <f>SUM(G87:G91)</f>
        <v>250000</v>
      </c>
      <c r="H92" s="151"/>
      <c r="I92" s="37"/>
      <c r="J92" s="37"/>
    </row>
    <row r="93" spans="1:11" s="2" customFormat="1" x14ac:dyDescent="0.4">
      <c r="B93" s="23" t="s">
        <v>204</v>
      </c>
      <c r="C93" s="24" t="s">
        <v>224</v>
      </c>
      <c r="D93" s="25"/>
      <c r="E93" s="25"/>
      <c r="F93" s="26"/>
      <c r="G93" s="27"/>
      <c r="H93" s="128"/>
      <c r="I93" s="28"/>
      <c r="J93" s="28"/>
    </row>
    <row r="94" spans="1:11" x14ac:dyDescent="0.4">
      <c r="B94" s="29">
        <v>2.1</v>
      </c>
      <c r="C94" s="38"/>
      <c r="D94" s="132"/>
      <c r="E94" s="132"/>
      <c r="F94" s="133"/>
      <c r="G94" s="33"/>
      <c r="H94" s="138"/>
      <c r="I94" s="34"/>
      <c r="J94" s="35"/>
    </row>
    <row r="95" spans="1:11" x14ac:dyDescent="0.4">
      <c r="B95" s="29">
        <v>2.2000000000000002</v>
      </c>
      <c r="C95" s="38"/>
      <c r="D95" s="39"/>
      <c r="E95" s="39"/>
      <c r="F95" s="40"/>
      <c r="G95" s="33"/>
      <c r="H95" s="128"/>
      <c r="I95" s="34"/>
      <c r="J95" s="35"/>
    </row>
    <row r="96" spans="1:11" x14ac:dyDescent="0.4">
      <c r="B96" s="29">
        <v>2.2999999999999998</v>
      </c>
      <c r="C96" s="38"/>
      <c r="D96" s="39"/>
      <c r="E96" s="39"/>
      <c r="F96" s="40"/>
      <c r="G96" s="33"/>
      <c r="H96" s="128"/>
      <c r="I96" s="34"/>
      <c r="J96" s="35"/>
    </row>
    <row r="97" spans="2:11" x14ac:dyDescent="0.4">
      <c r="B97" s="29">
        <v>2.4</v>
      </c>
      <c r="C97" s="38"/>
      <c r="D97" s="39"/>
      <c r="E97" s="39"/>
      <c r="F97" s="40"/>
      <c r="G97" s="33"/>
      <c r="H97" s="128"/>
      <c r="I97" s="35"/>
      <c r="J97" s="35"/>
      <c r="K97" s="41"/>
    </row>
    <row r="98" spans="2:11" x14ac:dyDescent="0.4">
      <c r="B98" s="29">
        <v>2.5</v>
      </c>
      <c r="C98" s="38"/>
      <c r="D98" s="39"/>
      <c r="E98" s="39"/>
      <c r="F98" s="40"/>
      <c r="G98" s="33"/>
      <c r="H98" s="128"/>
      <c r="I98" s="35"/>
      <c r="J98" s="35"/>
      <c r="K98" s="41"/>
    </row>
    <row r="99" spans="2:11" x14ac:dyDescent="0.4">
      <c r="B99" s="29">
        <v>2.6</v>
      </c>
      <c r="C99" s="38"/>
      <c r="D99" s="39"/>
      <c r="E99" s="39"/>
      <c r="F99" s="40"/>
      <c r="G99" s="33"/>
      <c r="H99" s="128"/>
      <c r="I99" s="35"/>
      <c r="J99" s="35"/>
      <c r="K99" s="41"/>
    </row>
    <row r="100" spans="2:11" x14ac:dyDescent="0.4">
      <c r="B100" s="29">
        <v>2.7</v>
      </c>
      <c r="C100" s="38"/>
      <c r="D100" s="39"/>
      <c r="E100" s="39"/>
      <c r="F100" s="40"/>
      <c r="G100" s="33"/>
      <c r="H100" s="128"/>
      <c r="I100" s="35"/>
      <c r="J100" s="35"/>
      <c r="K100" s="41"/>
    </row>
    <row r="101" spans="2:11" x14ac:dyDescent="0.4">
      <c r="B101" s="29">
        <v>2.8</v>
      </c>
      <c r="C101" s="38"/>
      <c r="D101" s="39"/>
      <c r="E101" s="39"/>
      <c r="F101" s="40"/>
      <c r="G101" s="33"/>
      <c r="H101" s="128"/>
      <c r="I101" s="35"/>
      <c r="J101" s="35"/>
      <c r="K101" s="41"/>
    </row>
    <row r="102" spans="2:11" x14ac:dyDescent="0.4">
      <c r="B102" s="29">
        <v>2.9</v>
      </c>
      <c r="C102" s="38"/>
      <c r="D102" s="39"/>
      <c r="E102" s="39"/>
      <c r="F102" s="40"/>
      <c r="G102" s="33"/>
      <c r="H102" s="128"/>
      <c r="I102" s="35"/>
      <c r="J102" s="35"/>
    </row>
    <row r="103" spans="2:11" s="2" customFormat="1" x14ac:dyDescent="0.4">
      <c r="B103" s="248" t="str">
        <f>"รวม"&amp;C93</f>
        <v>รวมหมวดค่าใช้สอย</v>
      </c>
      <c r="C103" s="249"/>
      <c r="D103" s="249"/>
      <c r="E103" s="249"/>
      <c r="F103" s="250"/>
      <c r="G103" s="42">
        <f>SUM(G94:G102)</f>
        <v>0</v>
      </c>
      <c r="H103" s="152"/>
      <c r="I103" s="37"/>
      <c r="J103" s="37"/>
    </row>
    <row r="104" spans="2:11" s="2" customFormat="1" x14ac:dyDescent="0.4">
      <c r="B104" s="43" t="s">
        <v>205</v>
      </c>
      <c r="C104" s="44" t="s">
        <v>225</v>
      </c>
      <c r="D104" s="45"/>
      <c r="E104" s="45"/>
      <c r="F104" s="46"/>
      <c r="G104" s="47"/>
      <c r="H104" s="129"/>
      <c r="I104" s="48"/>
      <c r="J104" s="48"/>
    </row>
    <row r="105" spans="2:11" x14ac:dyDescent="0.4">
      <c r="B105" s="49">
        <v>3.1</v>
      </c>
      <c r="C105" s="30"/>
      <c r="D105" s="125"/>
      <c r="E105" s="125"/>
      <c r="F105" s="126"/>
      <c r="G105" s="50"/>
      <c r="H105" s="29"/>
      <c r="I105" s="34"/>
      <c r="J105" s="35"/>
    </row>
    <row r="106" spans="2:11" x14ac:dyDescent="0.4">
      <c r="B106" s="51">
        <v>3.2</v>
      </c>
      <c r="C106" s="30"/>
      <c r="D106" s="8"/>
      <c r="E106" s="8"/>
      <c r="F106" s="52"/>
      <c r="G106" s="50"/>
      <c r="H106" s="29"/>
      <c r="I106" s="34"/>
      <c r="J106" s="35"/>
    </row>
    <row r="107" spans="2:11" x14ac:dyDescent="0.4">
      <c r="B107" s="49">
        <v>3.3</v>
      </c>
      <c r="C107" s="30"/>
      <c r="D107" s="31"/>
      <c r="E107" s="31"/>
      <c r="F107" s="32"/>
      <c r="G107" s="50"/>
      <c r="H107" s="29"/>
      <c r="I107" s="34"/>
      <c r="J107" s="35"/>
    </row>
    <row r="108" spans="2:11" x14ac:dyDescent="0.4">
      <c r="B108" s="51">
        <v>3.4</v>
      </c>
      <c r="C108" s="30"/>
      <c r="D108" s="53"/>
      <c r="E108" s="53"/>
      <c r="F108" s="54"/>
      <c r="G108" s="50"/>
      <c r="H108" s="29"/>
      <c r="I108" s="34"/>
      <c r="J108" s="35"/>
    </row>
    <row r="109" spans="2:11" x14ac:dyDescent="0.4">
      <c r="B109" s="49">
        <v>3.5</v>
      </c>
      <c r="C109" s="30"/>
      <c r="D109" s="53"/>
      <c r="E109" s="53"/>
      <c r="F109" s="54"/>
      <c r="G109" s="50"/>
      <c r="H109" s="29"/>
      <c r="I109" s="34"/>
      <c r="J109" s="35"/>
    </row>
    <row r="110" spans="2:11" s="2" customFormat="1" x14ac:dyDescent="0.4">
      <c r="B110" s="248" t="str">
        <f>"รวม"&amp;C104</f>
        <v>รวมหมวดค่าวัสดุ</v>
      </c>
      <c r="C110" s="249"/>
      <c r="D110" s="249"/>
      <c r="E110" s="249"/>
      <c r="F110" s="250"/>
      <c r="G110" s="42">
        <f>SUM(G105:G109)</f>
        <v>0</v>
      </c>
      <c r="H110" s="152"/>
      <c r="I110" s="37"/>
      <c r="J110" s="37"/>
    </row>
    <row r="111" spans="2:11" s="2" customFormat="1" hidden="1" x14ac:dyDescent="0.4">
      <c r="B111" s="43" t="s">
        <v>206</v>
      </c>
      <c r="C111" s="44" t="s">
        <v>226</v>
      </c>
      <c r="D111" s="45"/>
      <c r="E111" s="45"/>
      <c r="F111" s="46"/>
      <c r="G111" s="47"/>
      <c r="H111" s="129"/>
      <c r="I111" s="48"/>
      <c r="J111" s="48"/>
    </row>
    <row r="112" spans="2:11" hidden="1" x14ac:dyDescent="0.4">
      <c r="B112" s="49">
        <v>4.0999999999999996</v>
      </c>
      <c r="C112" s="30"/>
      <c r="D112" s="31"/>
      <c r="E112" s="31"/>
      <c r="F112" s="32"/>
      <c r="G112" s="50"/>
      <c r="H112" s="29"/>
      <c r="I112" s="34"/>
      <c r="J112" s="35"/>
    </row>
    <row r="113" spans="1:12" hidden="1" x14ac:dyDescent="0.4">
      <c r="B113" s="51">
        <v>4.2</v>
      </c>
      <c r="C113" s="30"/>
      <c r="D113" s="8"/>
      <c r="E113" s="8"/>
      <c r="F113" s="52"/>
      <c r="G113" s="50"/>
      <c r="H113" s="29"/>
      <c r="I113" s="34"/>
      <c r="J113" s="35"/>
    </row>
    <row r="114" spans="1:12" hidden="1" x14ac:dyDescent="0.4">
      <c r="B114" s="49">
        <v>4.3</v>
      </c>
      <c r="C114" s="30"/>
      <c r="D114" s="31"/>
      <c r="E114" s="31"/>
      <c r="F114" s="32"/>
      <c r="G114" s="50"/>
      <c r="H114" s="29"/>
      <c r="I114" s="34"/>
      <c r="J114" s="35"/>
    </row>
    <row r="115" spans="1:12" hidden="1" x14ac:dyDescent="0.4">
      <c r="B115" s="51">
        <v>4.4000000000000004</v>
      </c>
      <c r="C115" s="30"/>
      <c r="D115" s="53"/>
      <c r="E115" s="53"/>
      <c r="F115" s="54"/>
      <c r="G115" s="50"/>
      <c r="H115" s="29"/>
      <c r="I115" s="34"/>
      <c r="J115" s="35"/>
    </row>
    <row r="116" spans="1:12" s="2" customFormat="1" hidden="1" x14ac:dyDescent="0.4">
      <c r="B116" s="248" t="str">
        <f>"รวม"&amp;C111</f>
        <v>รวมหมวดค่าสาธารณูปโภค</v>
      </c>
      <c r="C116" s="249"/>
      <c r="D116" s="249"/>
      <c r="E116" s="249"/>
      <c r="F116" s="250"/>
      <c r="G116" s="42">
        <f>SUM(G112:G113)</f>
        <v>0</v>
      </c>
      <c r="H116" s="152"/>
      <c r="I116" s="37"/>
      <c r="J116" s="37"/>
    </row>
    <row r="117" spans="1:12" x14ac:dyDescent="0.4">
      <c r="B117" s="55" t="s">
        <v>312</v>
      </c>
      <c r="C117" s="251" t="str">
        <f>BAHTTEXT(G117)</f>
        <v>สองแสนห้าหมื่นบาทถ้วน</v>
      </c>
      <c r="D117" s="251"/>
      <c r="E117" s="251"/>
      <c r="F117" s="252"/>
      <c r="G117" s="56">
        <f>SUM(G92,G110,G103,G116)</f>
        <v>250000</v>
      </c>
      <c r="H117" s="153"/>
      <c r="I117" s="37"/>
      <c r="J117" s="37"/>
      <c r="K117" s="18"/>
      <c r="L117" s="18"/>
    </row>
    <row r="118" spans="1:12" s="18" customFormat="1" ht="12.75" customHeight="1" x14ac:dyDescent="0.4">
      <c r="A118" s="57"/>
      <c r="B118" s="57"/>
      <c r="E118" s="37"/>
      <c r="H118" s="37"/>
      <c r="I118" s="37"/>
      <c r="J118" s="37"/>
    </row>
    <row r="119" spans="1:12" x14ac:dyDescent="0.4">
      <c r="A119" s="2" t="s">
        <v>264</v>
      </c>
      <c r="K119" s="18"/>
      <c r="L119" s="18"/>
    </row>
    <row r="120" spans="1:12" x14ac:dyDescent="0.4">
      <c r="A120" s="9" t="s">
        <v>203</v>
      </c>
      <c r="B120" s="202" t="s">
        <v>267</v>
      </c>
      <c r="E120" s="244" t="s">
        <v>305</v>
      </c>
      <c r="F120" s="244"/>
      <c r="G120" s="244"/>
      <c r="K120" s="18"/>
      <c r="L120" s="18"/>
    </row>
    <row r="121" spans="1:12" x14ac:dyDescent="0.4">
      <c r="A121" s="9" t="s">
        <v>204</v>
      </c>
      <c r="B121" s="1" t="s">
        <v>266</v>
      </c>
      <c r="E121" s="269" t="s">
        <v>268</v>
      </c>
      <c r="F121" s="269"/>
      <c r="G121" s="269"/>
      <c r="H121" s="269"/>
      <c r="K121" s="18"/>
      <c r="L121" s="18"/>
    </row>
    <row r="122" spans="1:12" x14ac:dyDescent="0.4">
      <c r="K122" s="18"/>
      <c r="L122" s="18"/>
    </row>
    <row r="123" spans="1:12" x14ac:dyDescent="0.4">
      <c r="K123" s="18"/>
      <c r="L123" s="18"/>
    </row>
    <row r="124" spans="1:12" ht="18" customHeight="1" x14ac:dyDescent="0.4">
      <c r="E124" s="7" t="s">
        <v>271</v>
      </c>
    </row>
    <row r="125" spans="1:12" ht="18" customHeight="1" x14ac:dyDescent="0.4">
      <c r="A125" s="7" t="s">
        <v>272</v>
      </c>
      <c r="E125" s="9" t="s">
        <v>104</v>
      </c>
      <c r="F125" s="265" t="s">
        <v>65</v>
      </c>
      <c r="G125" s="265"/>
      <c r="H125" s="8"/>
      <c r="K125" s="100" t="s">
        <v>522</v>
      </c>
    </row>
    <row r="126" spans="1:12" ht="18" customHeight="1" x14ac:dyDescent="0.4">
      <c r="A126" s="7"/>
      <c r="C126" s="8"/>
      <c r="D126" s="8"/>
      <c r="E126" s="367" t="s">
        <v>320</v>
      </c>
      <c r="F126" s="367"/>
      <c r="G126" s="367"/>
      <c r="H126" s="8"/>
    </row>
    <row r="127" spans="1:12" ht="18" customHeight="1" x14ac:dyDescent="0.4">
      <c r="E127" s="266" t="s">
        <v>403</v>
      </c>
      <c r="F127" s="266"/>
      <c r="G127" s="266"/>
      <c r="H127" s="266"/>
    </row>
    <row r="128" spans="1:12" ht="18" customHeight="1" x14ac:dyDescent="0.4">
      <c r="E128" s="130"/>
      <c r="F128" s="130"/>
      <c r="G128" s="130"/>
      <c r="H128" s="130"/>
    </row>
    <row r="129" spans="1:11" ht="18" customHeight="1" x14ac:dyDescent="0.4">
      <c r="A129" s="7"/>
    </row>
    <row r="130" spans="1:11" ht="18" customHeight="1" x14ac:dyDescent="0.4">
      <c r="E130" s="7" t="s">
        <v>302</v>
      </c>
      <c r="K130" s="1" t="s">
        <v>556</v>
      </c>
    </row>
    <row r="131" spans="1:11" ht="18" customHeight="1" x14ac:dyDescent="0.4">
      <c r="A131" s="7" t="s">
        <v>272</v>
      </c>
      <c r="E131" s="9"/>
      <c r="F131" s="265"/>
      <c r="G131" s="265"/>
    </row>
    <row r="132" spans="1:11" ht="18" customHeight="1" x14ac:dyDescent="0.4">
      <c r="A132" s="7"/>
      <c r="E132" s="243"/>
      <c r="F132" s="243"/>
      <c r="G132" s="243"/>
    </row>
    <row r="133" spans="1:11" ht="18" customHeight="1" x14ac:dyDescent="0.4">
      <c r="E133" s="266" t="s">
        <v>402</v>
      </c>
      <c r="F133" s="266"/>
      <c r="G133" s="266"/>
      <c r="H133" s="266"/>
    </row>
    <row r="134" spans="1:11" ht="18" customHeight="1" x14ac:dyDescent="0.4">
      <c r="E134" s="130"/>
      <c r="F134" s="130"/>
      <c r="G134" s="130"/>
      <c r="H134" s="130"/>
    </row>
    <row r="135" spans="1:11" ht="18" customHeight="1" x14ac:dyDescent="0.4">
      <c r="A135" s="7"/>
    </row>
    <row r="136" spans="1:11" ht="18" customHeight="1" x14ac:dyDescent="0.4">
      <c r="E136" s="7" t="s">
        <v>302</v>
      </c>
      <c r="K136" s="100" t="s">
        <v>503</v>
      </c>
    </row>
    <row r="137" spans="1:11" ht="18" customHeight="1" x14ac:dyDescent="0.4">
      <c r="A137" s="7" t="s">
        <v>272</v>
      </c>
      <c r="E137" s="9"/>
      <c r="F137" s="265"/>
      <c r="G137" s="265"/>
      <c r="K137" s="1" t="s">
        <v>557</v>
      </c>
    </row>
    <row r="138" spans="1:11" ht="18" customHeight="1" x14ac:dyDescent="0.4">
      <c r="E138" s="243"/>
      <c r="F138" s="243"/>
      <c r="G138" s="243"/>
      <c r="H138" s="8"/>
    </row>
    <row r="139" spans="1:11" ht="18" customHeight="1" x14ac:dyDescent="0.4">
      <c r="E139" s="266" t="s">
        <v>402</v>
      </c>
      <c r="F139" s="266"/>
      <c r="G139" s="266"/>
      <c r="H139" s="266"/>
    </row>
    <row r="140" spans="1:11" ht="18" customHeight="1" x14ac:dyDescent="0.4">
      <c r="A140" s="7"/>
    </row>
    <row r="141" spans="1:11" ht="18" customHeight="1" x14ac:dyDescent="0.4">
      <c r="A141" s="7"/>
    </row>
    <row r="142" spans="1:11" ht="18" customHeight="1" x14ac:dyDescent="0.4">
      <c r="A142" s="7"/>
    </row>
    <row r="143" spans="1:11" ht="18" customHeight="1" x14ac:dyDescent="0.4">
      <c r="E143" s="7" t="s">
        <v>301</v>
      </c>
    </row>
    <row r="144" spans="1:11" ht="18" customHeight="1" x14ac:dyDescent="0.4">
      <c r="A144" s="7" t="s">
        <v>272</v>
      </c>
      <c r="E144" s="9" t="s">
        <v>497</v>
      </c>
      <c r="F144" s="270" t="s">
        <v>26</v>
      </c>
      <c r="G144" s="270"/>
    </row>
    <row r="145" spans="5:8" ht="18" customHeight="1" x14ac:dyDescent="0.4">
      <c r="E145" s="243" t="s">
        <v>392</v>
      </c>
      <c r="F145" s="243"/>
      <c r="G145" s="243"/>
      <c r="H145" s="8"/>
    </row>
    <row r="146" spans="5:8" ht="18" customHeight="1" x14ac:dyDescent="0.4">
      <c r="E146" s="266" t="s">
        <v>402</v>
      </c>
      <c r="F146" s="266"/>
      <c r="G146" s="266"/>
      <c r="H146" s="266"/>
    </row>
  </sheetData>
  <mergeCells count="87">
    <mergeCell ref="C30:D30"/>
    <mergeCell ref="C31:D31"/>
    <mergeCell ref="C32:D32"/>
    <mergeCell ref="D63:J63"/>
    <mergeCell ref="K9:M10"/>
    <mergeCell ref="C24:D24"/>
    <mergeCell ref="C25:D25"/>
    <mergeCell ref="D55:J55"/>
    <mergeCell ref="C72:E72"/>
    <mergeCell ref="A65:J65"/>
    <mergeCell ref="F66:J66"/>
    <mergeCell ref="F67:J67"/>
    <mergeCell ref="F72:J72"/>
    <mergeCell ref="C66:E66"/>
    <mergeCell ref="C67:E67"/>
    <mergeCell ref="C69:E69"/>
    <mergeCell ref="C70:E70"/>
    <mergeCell ref="C71:E71"/>
    <mergeCell ref="E146:H146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8:D28"/>
    <mergeCell ref="F69:J69"/>
    <mergeCell ref="F70:J70"/>
    <mergeCell ref="F71:J71"/>
    <mergeCell ref="F144:G144"/>
    <mergeCell ref="F137:G137"/>
    <mergeCell ref="E138:G138"/>
    <mergeCell ref="E139:H139"/>
    <mergeCell ref="E145:G145"/>
    <mergeCell ref="E133:H133"/>
    <mergeCell ref="F125:G125"/>
    <mergeCell ref="E127:H127"/>
    <mergeCell ref="F131:G131"/>
    <mergeCell ref="B37:J37"/>
    <mergeCell ref="B38:J38"/>
    <mergeCell ref="B39:J39"/>
    <mergeCell ref="D50:J50"/>
    <mergeCell ref="D51:J51"/>
    <mergeCell ref="B40:J40"/>
    <mergeCell ref="D61:J61"/>
    <mergeCell ref="B41:J41"/>
    <mergeCell ref="D56:J56"/>
    <mergeCell ref="D57:J57"/>
    <mergeCell ref="D58:J58"/>
    <mergeCell ref="D52:J52"/>
    <mergeCell ref="E121:H121"/>
    <mergeCell ref="B82:J82"/>
    <mergeCell ref="C26:D26"/>
    <mergeCell ref="C27:D27"/>
    <mergeCell ref="A35:J35"/>
    <mergeCell ref="A4:J4"/>
    <mergeCell ref="A5:F5"/>
    <mergeCell ref="A7:J7"/>
    <mergeCell ref="C8:J8"/>
    <mergeCell ref="F9:G9"/>
    <mergeCell ref="F10:G10"/>
    <mergeCell ref="D12:F12"/>
    <mergeCell ref="D62:J62"/>
    <mergeCell ref="C68:E68"/>
    <mergeCell ref="F68:J68"/>
    <mergeCell ref="C29:D29"/>
    <mergeCell ref="A74:J74"/>
    <mergeCell ref="E126:G126"/>
    <mergeCell ref="E132:G132"/>
    <mergeCell ref="C75:J75"/>
    <mergeCell ref="C76:J76"/>
    <mergeCell ref="E120:G120"/>
    <mergeCell ref="C85:F85"/>
    <mergeCell ref="B92:F92"/>
    <mergeCell ref="B103:F103"/>
    <mergeCell ref="B116:F116"/>
    <mergeCell ref="C117:F117"/>
    <mergeCell ref="A77:J77"/>
    <mergeCell ref="B78:J78"/>
    <mergeCell ref="B79:J79"/>
    <mergeCell ref="B80:J80"/>
    <mergeCell ref="B81:J81"/>
    <mergeCell ref="B110:F110"/>
  </mergeCells>
  <dataValidations count="25">
    <dataValidation type="list" allowBlank="1" showInputMessage="1" showErrorMessage="1" sqref="G5" xr:uid="{00000000-0002-0000-0100-000000000000}">
      <formula1>ปีงบประมาณ</formula1>
    </dataValidation>
    <dataValidation type="list" allowBlank="1" showInputMessage="1" showErrorMessage="1" sqref="D6" xr:uid="{00000000-0002-0000-0100-000001000000}">
      <formula1>หน่วยงาน</formula1>
    </dataValidation>
    <dataValidation type="list" allowBlank="1" showInputMessage="1" showErrorMessage="1" sqref="H6" xr:uid="{00000000-0002-0000-0100-000002000000}">
      <formula1>หน่วยงานย่อย</formula1>
    </dataValidation>
    <dataValidation type="list" allowBlank="1" showInputMessage="1" showErrorMessage="1" sqref="E131 C12 B14:B33 E125 E144 E137" xr:uid="{00000000-0002-0000-0100-000003000000}">
      <formula1>คำนำหน้า</formula1>
    </dataValidation>
    <dataValidation type="list" allowBlank="1" showInputMessage="1" showErrorMessage="1" sqref="C11" xr:uid="{00000000-0002-0000-0100-000004000000}">
      <formula1>ลักษณะโครงการ</formula1>
    </dataValidation>
    <dataValidation type="list" allowBlank="1" showInputMessage="1" showErrorMessage="1" sqref="B44:B46" xr:uid="{00000000-0002-0000-0100-000005000000}">
      <formula1>กลุ่มเป้าหมาย</formula1>
    </dataValidation>
    <dataValidation type="list" allowBlank="1" showInputMessage="1" showErrorMessage="1" sqref="G44:G47" xr:uid="{00000000-0002-0000-0100-000006000000}">
      <formula1>หน่วยนับ</formula1>
    </dataValidation>
    <dataValidation type="list" allowBlank="1" showInputMessage="1" showErrorMessage="1" sqref="D50" xr:uid="{00000000-0002-0000-0100-000007000000}">
      <formula1>กลยุทธ์</formula1>
    </dataValidation>
    <dataValidation type="list" allowBlank="1" showInputMessage="1" showErrorMessage="1" sqref="D52:J52 D62:J62" xr:uid="{D635F6B3-85FE-4C63-BF81-2392D6E537B4}">
      <formula1>INDIRECT($D$51)</formula1>
    </dataValidation>
    <dataValidation type="list" allowBlank="1" showInputMessage="1" showErrorMessage="1" sqref="B55:B58 B61:B63" xr:uid="{00000000-0002-0000-0100-00000A000000}">
      <formula1>ตัวชี้วัด</formula1>
    </dataValidation>
    <dataValidation type="list" allowBlank="1" showInputMessage="1" showErrorMessage="1" sqref="C86 C104 C93 C111" xr:uid="{00000000-0002-0000-0100-00000B000000}">
      <formula1>หมวดรายจ่าย</formula1>
    </dataValidation>
    <dataValidation type="list" allowBlank="1" showInputMessage="1" showErrorMessage="1" sqref="C87:C91" xr:uid="{00000000-0002-0000-0100-00000C000000}">
      <formula1>INDIRECT($C$86)</formula1>
    </dataValidation>
    <dataValidation type="list" allowBlank="1" showInputMessage="1" showErrorMessage="1" sqref="C94:C102" xr:uid="{00000000-0002-0000-0100-00000D000000}">
      <formula1>INDIRECT($C$93)</formula1>
    </dataValidation>
    <dataValidation type="list" allowBlank="1" showInputMessage="1" showErrorMessage="1" sqref="C105:C109" xr:uid="{00000000-0002-0000-0100-00000E000000}">
      <formula1>INDIRECT($C$104)</formula1>
    </dataValidation>
    <dataValidation type="list" allowBlank="1" showInputMessage="1" showErrorMessage="1" sqref="E120" xr:uid="{00000000-0002-0000-0100-00000F000000}">
      <formula1>การวัดผล</formula1>
    </dataValidation>
    <dataValidation type="list" allowBlank="1" showInputMessage="1" showErrorMessage="1" sqref="E121" xr:uid="{00000000-0002-0000-0100-000010000000}">
      <formula1>การรายงานผล</formula1>
    </dataValidation>
    <dataValidation type="list" allowBlank="1" showInputMessage="1" showErrorMessage="1" sqref="E126 E145" xr:uid="{00000000-0002-0000-0100-000011000000}">
      <formula1>ตำแหน่งบริหาร</formula1>
    </dataValidation>
    <dataValidation type="list" allowBlank="1" showInputMessage="1" showErrorMessage="1" sqref="C33" xr:uid="{00000000-0002-0000-0100-000012000000}">
      <formula1>INDIRECT($D$6)</formula1>
    </dataValidation>
    <dataValidation type="list" allowBlank="1" showInputMessage="1" showErrorMessage="1" sqref="D51:J51" xr:uid="{04A51378-64A8-4D9F-917A-A22516FB5655}">
      <formula1>INDIRECT(D50)</formula1>
    </dataValidation>
    <dataValidation type="list" allowBlank="1" showInputMessage="1" showErrorMessage="1" sqref="D12 C14:D32 F125:G125 F131:G131 F144:G144 G12 F137:G137" xr:uid="{48FBEA8F-5705-409D-B3C2-44839622558E}">
      <formula1>name</formula1>
    </dataValidation>
    <dataValidation type="list" allowBlank="1" showInputMessage="1" showErrorMessage="1" sqref="C112:C115" xr:uid="{32568B71-548C-4826-8186-35368DE2C836}">
      <formula1>หมวดค่าสาธารณูปโภค</formula1>
    </dataValidation>
    <dataValidation type="list" allowBlank="1" showInputMessage="1" showErrorMessage="1" sqref="D9:D10" xr:uid="{60CB14A2-72D1-4BC2-96E0-C80043643C27}">
      <formula1>รหัสหน่วยงาน</formula1>
    </dataValidation>
    <dataValidation type="list" allowBlank="1" showInputMessage="1" showErrorMessage="1" sqref="E9:E10" xr:uid="{43C25255-B047-4C04-B3CC-83ADDE79DF1C}">
      <formula1>รหัสกองทุน</formula1>
    </dataValidation>
    <dataValidation type="list" allowBlank="1" showInputMessage="1" showErrorMessage="1" sqref="H9:H10" xr:uid="{36EA543E-01FF-4CEC-A0EA-675297CB6E26}">
      <formula1>department</formula1>
    </dataValidation>
    <dataValidation type="list" allowBlank="1" showInputMessage="1" showErrorMessage="1" sqref="J9:J10" xr:uid="{ECBABAE2-4DE3-4747-A841-6A870E3928B8}">
      <formula1>แหล่งเงิน</formula1>
    </dataValidation>
  </dataValidations>
  <hyperlinks>
    <hyperlink ref="B120" location="'note-วิธีการวัดประเมินผล'!A1" display="เครื่องมือที่ใช้ในการวัดผล :" xr:uid="{00000000-0004-0000-0100-000000000000}"/>
    <hyperlink ref="K62" r:id="rId1" display="อาจพิจารณาจากตัววัดของแผนกลยุทธ์ประกอบ" xr:uid="{BFF47C4E-ECB3-455C-AD39-52716CE96027}"/>
  </hyperlinks>
  <printOptions horizontalCentered="1"/>
  <pageMargins left="0.39370078740157483" right="0.19685039370078741" top="0.59055118110236227" bottom="0.59055118110236227" header="0.19685039370078741" footer="0.19685039370078741"/>
  <pageSetup paperSize="9" scale="90" orientation="portrait" r:id="rId2"/>
  <headerFooter>
    <oddHeader>&amp;R&amp;8&amp;P</oddHeader>
    <oddFooter>&amp;R&amp;"TH SarabunPSK,ธรรมดา"&amp;10&amp;Z&amp;F\&amp;A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DF625B-E26C-4FE4-A41D-AC3185BE2FF0}">
          <x14:formula1>
            <xm:f>CODE!$T$2:$T$28</xm:f>
          </x14:formula1>
          <xm:sqref>E132:G132 E138:G138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F6B49-E03D-48A4-AFFA-202C13CC1624}">
  <dimension ref="A1:O102"/>
  <sheetViews>
    <sheetView topLeftCell="A58" zoomScale="140" zoomScaleNormal="140" zoomScaleSheetLayoutView="90" workbookViewId="0">
      <selection activeCell="J66" sqref="J66:M66"/>
    </sheetView>
  </sheetViews>
  <sheetFormatPr defaultColWidth="8.3984375" defaultRowHeight="18" x14ac:dyDescent="0.35"/>
  <cols>
    <col min="1" max="1" width="2.5" style="58" customWidth="1"/>
    <col min="2" max="2" width="1.59765625" style="58" customWidth="1"/>
    <col min="3" max="3" width="3.3984375" style="58" customWidth="1"/>
    <col min="4" max="4" width="10.296875" style="58" customWidth="1"/>
    <col min="5" max="5" width="8.3984375" style="58"/>
    <col min="6" max="6" width="7.09765625" style="58" customWidth="1"/>
    <col min="7" max="7" width="10.09765625" style="58" customWidth="1"/>
    <col min="8" max="13" width="6.19921875" style="58" customWidth="1"/>
    <col min="14" max="14" width="6.69921875" style="58" customWidth="1"/>
    <col min="15" max="254" width="8.3984375" style="58"/>
    <col min="255" max="255" width="2.5" style="58" customWidth="1"/>
    <col min="256" max="256" width="1.59765625" style="58" customWidth="1"/>
    <col min="257" max="257" width="3.3984375" style="58" customWidth="1"/>
    <col min="258" max="258" width="10.296875" style="58" customWidth="1"/>
    <col min="259" max="260" width="8.3984375" style="58"/>
    <col min="261" max="261" width="10.09765625" style="58" customWidth="1"/>
    <col min="262" max="267" width="6.19921875" style="58" customWidth="1"/>
    <col min="268" max="268" width="6.69921875" style="58" customWidth="1"/>
    <col min="269" max="510" width="8.3984375" style="58"/>
    <col min="511" max="511" width="2.5" style="58" customWidth="1"/>
    <col min="512" max="512" width="1.59765625" style="58" customWidth="1"/>
    <col min="513" max="513" width="3.3984375" style="58" customWidth="1"/>
    <col min="514" max="514" width="10.296875" style="58" customWidth="1"/>
    <col min="515" max="516" width="8.3984375" style="58"/>
    <col min="517" max="517" width="10.09765625" style="58" customWidth="1"/>
    <col min="518" max="523" width="6.19921875" style="58" customWidth="1"/>
    <col min="524" max="524" width="6.69921875" style="58" customWidth="1"/>
    <col min="525" max="766" width="8.3984375" style="58"/>
    <col min="767" max="767" width="2.5" style="58" customWidth="1"/>
    <col min="768" max="768" width="1.59765625" style="58" customWidth="1"/>
    <col min="769" max="769" width="3.3984375" style="58" customWidth="1"/>
    <col min="770" max="770" width="10.296875" style="58" customWidth="1"/>
    <col min="771" max="772" width="8.3984375" style="58"/>
    <col min="773" max="773" width="10.09765625" style="58" customWidth="1"/>
    <col min="774" max="779" width="6.19921875" style="58" customWidth="1"/>
    <col min="780" max="780" width="6.69921875" style="58" customWidth="1"/>
    <col min="781" max="1022" width="8.3984375" style="58"/>
    <col min="1023" max="1023" width="2.5" style="58" customWidth="1"/>
    <col min="1024" max="1024" width="1.59765625" style="58" customWidth="1"/>
    <col min="1025" max="1025" width="3.3984375" style="58" customWidth="1"/>
    <col min="1026" max="1026" width="10.296875" style="58" customWidth="1"/>
    <col min="1027" max="1028" width="8.3984375" style="58"/>
    <col min="1029" max="1029" width="10.09765625" style="58" customWidth="1"/>
    <col min="1030" max="1035" width="6.19921875" style="58" customWidth="1"/>
    <col min="1036" max="1036" width="6.69921875" style="58" customWidth="1"/>
    <col min="1037" max="1278" width="8.3984375" style="58"/>
    <col min="1279" max="1279" width="2.5" style="58" customWidth="1"/>
    <col min="1280" max="1280" width="1.59765625" style="58" customWidth="1"/>
    <col min="1281" max="1281" width="3.3984375" style="58" customWidth="1"/>
    <col min="1282" max="1282" width="10.296875" style="58" customWidth="1"/>
    <col min="1283" max="1284" width="8.3984375" style="58"/>
    <col min="1285" max="1285" width="10.09765625" style="58" customWidth="1"/>
    <col min="1286" max="1291" width="6.19921875" style="58" customWidth="1"/>
    <col min="1292" max="1292" width="6.69921875" style="58" customWidth="1"/>
    <col min="1293" max="1534" width="8.3984375" style="58"/>
    <col min="1535" max="1535" width="2.5" style="58" customWidth="1"/>
    <col min="1536" max="1536" width="1.59765625" style="58" customWidth="1"/>
    <col min="1537" max="1537" width="3.3984375" style="58" customWidth="1"/>
    <col min="1538" max="1538" width="10.296875" style="58" customWidth="1"/>
    <col min="1539" max="1540" width="8.3984375" style="58"/>
    <col min="1541" max="1541" width="10.09765625" style="58" customWidth="1"/>
    <col min="1542" max="1547" width="6.19921875" style="58" customWidth="1"/>
    <col min="1548" max="1548" width="6.69921875" style="58" customWidth="1"/>
    <col min="1549" max="1790" width="8.3984375" style="58"/>
    <col min="1791" max="1791" width="2.5" style="58" customWidth="1"/>
    <col min="1792" max="1792" width="1.59765625" style="58" customWidth="1"/>
    <col min="1793" max="1793" width="3.3984375" style="58" customWidth="1"/>
    <col min="1794" max="1794" width="10.296875" style="58" customWidth="1"/>
    <col min="1795" max="1796" width="8.3984375" style="58"/>
    <col min="1797" max="1797" width="10.09765625" style="58" customWidth="1"/>
    <col min="1798" max="1803" width="6.19921875" style="58" customWidth="1"/>
    <col min="1804" max="1804" width="6.69921875" style="58" customWidth="1"/>
    <col min="1805" max="2046" width="8.3984375" style="58"/>
    <col min="2047" max="2047" width="2.5" style="58" customWidth="1"/>
    <col min="2048" max="2048" width="1.59765625" style="58" customWidth="1"/>
    <col min="2049" max="2049" width="3.3984375" style="58" customWidth="1"/>
    <col min="2050" max="2050" width="10.296875" style="58" customWidth="1"/>
    <col min="2051" max="2052" width="8.3984375" style="58"/>
    <col min="2053" max="2053" width="10.09765625" style="58" customWidth="1"/>
    <col min="2054" max="2059" width="6.19921875" style="58" customWidth="1"/>
    <col min="2060" max="2060" width="6.69921875" style="58" customWidth="1"/>
    <col min="2061" max="2302" width="8.3984375" style="58"/>
    <col min="2303" max="2303" width="2.5" style="58" customWidth="1"/>
    <col min="2304" max="2304" width="1.59765625" style="58" customWidth="1"/>
    <col min="2305" max="2305" width="3.3984375" style="58" customWidth="1"/>
    <col min="2306" max="2306" width="10.296875" style="58" customWidth="1"/>
    <col min="2307" max="2308" width="8.3984375" style="58"/>
    <col min="2309" max="2309" width="10.09765625" style="58" customWidth="1"/>
    <col min="2310" max="2315" width="6.19921875" style="58" customWidth="1"/>
    <col min="2316" max="2316" width="6.69921875" style="58" customWidth="1"/>
    <col min="2317" max="2558" width="8.3984375" style="58"/>
    <col min="2559" max="2559" width="2.5" style="58" customWidth="1"/>
    <col min="2560" max="2560" width="1.59765625" style="58" customWidth="1"/>
    <col min="2561" max="2561" width="3.3984375" style="58" customWidth="1"/>
    <col min="2562" max="2562" width="10.296875" style="58" customWidth="1"/>
    <col min="2563" max="2564" width="8.3984375" style="58"/>
    <col min="2565" max="2565" width="10.09765625" style="58" customWidth="1"/>
    <col min="2566" max="2571" width="6.19921875" style="58" customWidth="1"/>
    <col min="2572" max="2572" width="6.69921875" style="58" customWidth="1"/>
    <col min="2573" max="2814" width="8.3984375" style="58"/>
    <col min="2815" max="2815" width="2.5" style="58" customWidth="1"/>
    <col min="2816" max="2816" width="1.59765625" style="58" customWidth="1"/>
    <col min="2817" max="2817" width="3.3984375" style="58" customWidth="1"/>
    <col min="2818" max="2818" width="10.296875" style="58" customWidth="1"/>
    <col min="2819" max="2820" width="8.3984375" style="58"/>
    <col min="2821" max="2821" width="10.09765625" style="58" customWidth="1"/>
    <col min="2822" max="2827" width="6.19921875" style="58" customWidth="1"/>
    <col min="2828" max="2828" width="6.69921875" style="58" customWidth="1"/>
    <col min="2829" max="3070" width="8.3984375" style="58"/>
    <col min="3071" max="3071" width="2.5" style="58" customWidth="1"/>
    <col min="3072" max="3072" width="1.59765625" style="58" customWidth="1"/>
    <col min="3073" max="3073" width="3.3984375" style="58" customWidth="1"/>
    <col min="3074" max="3074" width="10.296875" style="58" customWidth="1"/>
    <col min="3075" max="3076" width="8.3984375" style="58"/>
    <col min="3077" max="3077" width="10.09765625" style="58" customWidth="1"/>
    <col min="3078" max="3083" width="6.19921875" style="58" customWidth="1"/>
    <col min="3084" max="3084" width="6.69921875" style="58" customWidth="1"/>
    <col min="3085" max="3326" width="8.3984375" style="58"/>
    <col min="3327" max="3327" width="2.5" style="58" customWidth="1"/>
    <col min="3328" max="3328" width="1.59765625" style="58" customWidth="1"/>
    <col min="3329" max="3329" width="3.3984375" style="58" customWidth="1"/>
    <col min="3330" max="3330" width="10.296875" style="58" customWidth="1"/>
    <col min="3331" max="3332" width="8.3984375" style="58"/>
    <col min="3333" max="3333" width="10.09765625" style="58" customWidth="1"/>
    <col min="3334" max="3339" width="6.19921875" style="58" customWidth="1"/>
    <col min="3340" max="3340" width="6.69921875" style="58" customWidth="1"/>
    <col min="3341" max="3582" width="8.3984375" style="58"/>
    <col min="3583" max="3583" width="2.5" style="58" customWidth="1"/>
    <col min="3584" max="3584" width="1.59765625" style="58" customWidth="1"/>
    <col min="3585" max="3585" width="3.3984375" style="58" customWidth="1"/>
    <col min="3586" max="3586" width="10.296875" style="58" customWidth="1"/>
    <col min="3587" max="3588" width="8.3984375" style="58"/>
    <col min="3589" max="3589" width="10.09765625" style="58" customWidth="1"/>
    <col min="3590" max="3595" width="6.19921875" style="58" customWidth="1"/>
    <col min="3596" max="3596" width="6.69921875" style="58" customWidth="1"/>
    <col min="3597" max="3838" width="8.3984375" style="58"/>
    <col min="3839" max="3839" width="2.5" style="58" customWidth="1"/>
    <col min="3840" max="3840" width="1.59765625" style="58" customWidth="1"/>
    <col min="3841" max="3841" width="3.3984375" style="58" customWidth="1"/>
    <col min="3842" max="3842" width="10.296875" style="58" customWidth="1"/>
    <col min="3843" max="3844" width="8.3984375" style="58"/>
    <col min="3845" max="3845" width="10.09765625" style="58" customWidth="1"/>
    <col min="3846" max="3851" width="6.19921875" style="58" customWidth="1"/>
    <col min="3852" max="3852" width="6.69921875" style="58" customWidth="1"/>
    <col min="3853" max="4094" width="8.3984375" style="58"/>
    <col min="4095" max="4095" width="2.5" style="58" customWidth="1"/>
    <col min="4096" max="4096" width="1.59765625" style="58" customWidth="1"/>
    <col min="4097" max="4097" width="3.3984375" style="58" customWidth="1"/>
    <col min="4098" max="4098" width="10.296875" style="58" customWidth="1"/>
    <col min="4099" max="4100" width="8.3984375" style="58"/>
    <col min="4101" max="4101" width="10.09765625" style="58" customWidth="1"/>
    <col min="4102" max="4107" width="6.19921875" style="58" customWidth="1"/>
    <col min="4108" max="4108" width="6.69921875" style="58" customWidth="1"/>
    <col min="4109" max="4350" width="8.3984375" style="58"/>
    <col min="4351" max="4351" width="2.5" style="58" customWidth="1"/>
    <col min="4352" max="4352" width="1.59765625" style="58" customWidth="1"/>
    <col min="4353" max="4353" width="3.3984375" style="58" customWidth="1"/>
    <col min="4354" max="4354" width="10.296875" style="58" customWidth="1"/>
    <col min="4355" max="4356" width="8.3984375" style="58"/>
    <col min="4357" max="4357" width="10.09765625" style="58" customWidth="1"/>
    <col min="4358" max="4363" width="6.19921875" style="58" customWidth="1"/>
    <col min="4364" max="4364" width="6.69921875" style="58" customWidth="1"/>
    <col min="4365" max="4606" width="8.3984375" style="58"/>
    <col min="4607" max="4607" width="2.5" style="58" customWidth="1"/>
    <col min="4608" max="4608" width="1.59765625" style="58" customWidth="1"/>
    <col min="4609" max="4609" width="3.3984375" style="58" customWidth="1"/>
    <col min="4610" max="4610" width="10.296875" style="58" customWidth="1"/>
    <col min="4611" max="4612" width="8.3984375" style="58"/>
    <col min="4613" max="4613" width="10.09765625" style="58" customWidth="1"/>
    <col min="4614" max="4619" width="6.19921875" style="58" customWidth="1"/>
    <col min="4620" max="4620" width="6.69921875" style="58" customWidth="1"/>
    <col min="4621" max="4862" width="8.3984375" style="58"/>
    <col min="4863" max="4863" width="2.5" style="58" customWidth="1"/>
    <col min="4864" max="4864" width="1.59765625" style="58" customWidth="1"/>
    <col min="4865" max="4865" width="3.3984375" style="58" customWidth="1"/>
    <col min="4866" max="4866" width="10.296875" style="58" customWidth="1"/>
    <col min="4867" max="4868" width="8.3984375" style="58"/>
    <col min="4869" max="4869" width="10.09765625" style="58" customWidth="1"/>
    <col min="4870" max="4875" width="6.19921875" style="58" customWidth="1"/>
    <col min="4876" max="4876" width="6.69921875" style="58" customWidth="1"/>
    <col min="4877" max="5118" width="8.3984375" style="58"/>
    <col min="5119" max="5119" width="2.5" style="58" customWidth="1"/>
    <col min="5120" max="5120" width="1.59765625" style="58" customWidth="1"/>
    <col min="5121" max="5121" width="3.3984375" style="58" customWidth="1"/>
    <col min="5122" max="5122" width="10.296875" style="58" customWidth="1"/>
    <col min="5123" max="5124" width="8.3984375" style="58"/>
    <col min="5125" max="5125" width="10.09765625" style="58" customWidth="1"/>
    <col min="5126" max="5131" width="6.19921875" style="58" customWidth="1"/>
    <col min="5132" max="5132" width="6.69921875" style="58" customWidth="1"/>
    <col min="5133" max="5374" width="8.3984375" style="58"/>
    <col min="5375" max="5375" width="2.5" style="58" customWidth="1"/>
    <col min="5376" max="5376" width="1.59765625" style="58" customWidth="1"/>
    <col min="5377" max="5377" width="3.3984375" style="58" customWidth="1"/>
    <col min="5378" max="5378" width="10.296875" style="58" customWidth="1"/>
    <col min="5379" max="5380" width="8.3984375" style="58"/>
    <col min="5381" max="5381" width="10.09765625" style="58" customWidth="1"/>
    <col min="5382" max="5387" width="6.19921875" style="58" customWidth="1"/>
    <col min="5388" max="5388" width="6.69921875" style="58" customWidth="1"/>
    <col min="5389" max="5630" width="8.3984375" style="58"/>
    <col min="5631" max="5631" width="2.5" style="58" customWidth="1"/>
    <col min="5632" max="5632" width="1.59765625" style="58" customWidth="1"/>
    <col min="5633" max="5633" width="3.3984375" style="58" customWidth="1"/>
    <col min="5634" max="5634" width="10.296875" style="58" customWidth="1"/>
    <col min="5635" max="5636" width="8.3984375" style="58"/>
    <col min="5637" max="5637" width="10.09765625" style="58" customWidth="1"/>
    <col min="5638" max="5643" width="6.19921875" style="58" customWidth="1"/>
    <col min="5644" max="5644" width="6.69921875" style="58" customWidth="1"/>
    <col min="5645" max="5886" width="8.3984375" style="58"/>
    <col min="5887" max="5887" width="2.5" style="58" customWidth="1"/>
    <col min="5888" max="5888" width="1.59765625" style="58" customWidth="1"/>
    <col min="5889" max="5889" width="3.3984375" style="58" customWidth="1"/>
    <col min="5890" max="5890" width="10.296875" style="58" customWidth="1"/>
    <col min="5891" max="5892" width="8.3984375" style="58"/>
    <col min="5893" max="5893" width="10.09765625" style="58" customWidth="1"/>
    <col min="5894" max="5899" width="6.19921875" style="58" customWidth="1"/>
    <col min="5900" max="5900" width="6.69921875" style="58" customWidth="1"/>
    <col min="5901" max="6142" width="8.3984375" style="58"/>
    <col min="6143" max="6143" width="2.5" style="58" customWidth="1"/>
    <col min="6144" max="6144" width="1.59765625" style="58" customWidth="1"/>
    <col min="6145" max="6145" width="3.3984375" style="58" customWidth="1"/>
    <col min="6146" max="6146" width="10.296875" style="58" customWidth="1"/>
    <col min="6147" max="6148" width="8.3984375" style="58"/>
    <col min="6149" max="6149" width="10.09765625" style="58" customWidth="1"/>
    <col min="6150" max="6155" width="6.19921875" style="58" customWidth="1"/>
    <col min="6156" max="6156" width="6.69921875" style="58" customWidth="1"/>
    <col min="6157" max="6398" width="8.3984375" style="58"/>
    <col min="6399" max="6399" width="2.5" style="58" customWidth="1"/>
    <col min="6400" max="6400" width="1.59765625" style="58" customWidth="1"/>
    <col min="6401" max="6401" width="3.3984375" style="58" customWidth="1"/>
    <col min="6402" max="6402" width="10.296875" style="58" customWidth="1"/>
    <col min="6403" max="6404" width="8.3984375" style="58"/>
    <col min="6405" max="6405" width="10.09765625" style="58" customWidth="1"/>
    <col min="6406" max="6411" width="6.19921875" style="58" customWidth="1"/>
    <col min="6412" max="6412" width="6.69921875" style="58" customWidth="1"/>
    <col min="6413" max="6654" width="8.3984375" style="58"/>
    <col min="6655" max="6655" width="2.5" style="58" customWidth="1"/>
    <col min="6656" max="6656" width="1.59765625" style="58" customWidth="1"/>
    <col min="6657" max="6657" width="3.3984375" style="58" customWidth="1"/>
    <col min="6658" max="6658" width="10.296875" style="58" customWidth="1"/>
    <col min="6659" max="6660" width="8.3984375" style="58"/>
    <col min="6661" max="6661" width="10.09765625" style="58" customWidth="1"/>
    <col min="6662" max="6667" width="6.19921875" style="58" customWidth="1"/>
    <col min="6668" max="6668" width="6.69921875" style="58" customWidth="1"/>
    <col min="6669" max="6910" width="8.3984375" style="58"/>
    <col min="6911" max="6911" width="2.5" style="58" customWidth="1"/>
    <col min="6912" max="6912" width="1.59765625" style="58" customWidth="1"/>
    <col min="6913" max="6913" width="3.3984375" style="58" customWidth="1"/>
    <col min="6914" max="6914" width="10.296875" style="58" customWidth="1"/>
    <col min="6915" max="6916" width="8.3984375" style="58"/>
    <col min="6917" max="6917" width="10.09765625" style="58" customWidth="1"/>
    <col min="6918" max="6923" width="6.19921875" style="58" customWidth="1"/>
    <col min="6924" max="6924" width="6.69921875" style="58" customWidth="1"/>
    <col min="6925" max="7166" width="8.3984375" style="58"/>
    <col min="7167" max="7167" width="2.5" style="58" customWidth="1"/>
    <col min="7168" max="7168" width="1.59765625" style="58" customWidth="1"/>
    <col min="7169" max="7169" width="3.3984375" style="58" customWidth="1"/>
    <col min="7170" max="7170" width="10.296875" style="58" customWidth="1"/>
    <col min="7171" max="7172" width="8.3984375" style="58"/>
    <col min="7173" max="7173" width="10.09765625" style="58" customWidth="1"/>
    <col min="7174" max="7179" width="6.19921875" style="58" customWidth="1"/>
    <col min="7180" max="7180" width="6.69921875" style="58" customWidth="1"/>
    <col min="7181" max="7422" width="8.3984375" style="58"/>
    <col min="7423" max="7423" width="2.5" style="58" customWidth="1"/>
    <col min="7424" max="7424" width="1.59765625" style="58" customWidth="1"/>
    <col min="7425" max="7425" width="3.3984375" style="58" customWidth="1"/>
    <col min="7426" max="7426" width="10.296875" style="58" customWidth="1"/>
    <col min="7427" max="7428" width="8.3984375" style="58"/>
    <col min="7429" max="7429" width="10.09765625" style="58" customWidth="1"/>
    <col min="7430" max="7435" width="6.19921875" style="58" customWidth="1"/>
    <col min="7436" max="7436" width="6.69921875" style="58" customWidth="1"/>
    <col min="7437" max="7678" width="8.3984375" style="58"/>
    <col min="7679" max="7679" width="2.5" style="58" customWidth="1"/>
    <col min="7680" max="7680" width="1.59765625" style="58" customWidth="1"/>
    <col min="7681" max="7681" width="3.3984375" style="58" customWidth="1"/>
    <col min="7682" max="7682" width="10.296875" style="58" customWidth="1"/>
    <col min="7683" max="7684" width="8.3984375" style="58"/>
    <col min="7685" max="7685" width="10.09765625" style="58" customWidth="1"/>
    <col min="7686" max="7691" width="6.19921875" style="58" customWidth="1"/>
    <col min="7692" max="7692" width="6.69921875" style="58" customWidth="1"/>
    <col min="7693" max="7934" width="8.3984375" style="58"/>
    <col min="7935" max="7935" width="2.5" style="58" customWidth="1"/>
    <col min="7936" max="7936" width="1.59765625" style="58" customWidth="1"/>
    <col min="7937" max="7937" width="3.3984375" style="58" customWidth="1"/>
    <col min="7938" max="7938" width="10.296875" style="58" customWidth="1"/>
    <col min="7939" max="7940" width="8.3984375" style="58"/>
    <col min="7941" max="7941" width="10.09765625" style="58" customWidth="1"/>
    <col min="7942" max="7947" width="6.19921875" style="58" customWidth="1"/>
    <col min="7948" max="7948" width="6.69921875" style="58" customWidth="1"/>
    <col min="7949" max="8190" width="8.3984375" style="58"/>
    <col min="8191" max="8191" width="2.5" style="58" customWidth="1"/>
    <col min="8192" max="8192" width="1.59765625" style="58" customWidth="1"/>
    <col min="8193" max="8193" width="3.3984375" style="58" customWidth="1"/>
    <col min="8194" max="8194" width="10.296875" style="58" customWidth="1"/>
    <col min="8195" max="8196" width="8.3984375" style="58"/>
    <col min="8197" max="8197" width="10.09765625" style="58" customWidth="1"/>
    <col min="8198" max="8203" width="6.19921875" style="58" customWidth="1"/>
    <col min="8204" max="8204" width="6.69921875" style="58" customWidth="1"/>
    <col min="8205" max="8446" width="8.3984375" style="58"/>
    <col min="8447" max="8447" width="2.5" style="58" customWidth="1"/>
    <col min="8448" max="8448" width="1.59765625" style="58" customWidth="1"/>
    <col min="8449" max="8449" width="3.3984375" style="58" customWidth="1"/>
    <col min="8450" max="8450" width="10.296875" style="58" customWidth="1"/>
    <col min="8451" max="8452" width="8.3984375" style="58"/>
    <col min="8453" max="8453" width="10.09765625" style="58" customWidth="1"/>
    <col min="8454" max="8459" width="6.19921875" style="58" customWidth="1"/>
    <col min="8460" max="8460" width="6.69921875" style="58" customWidth="1"/>
    <col min="8461" max="8702" width="8.3984375" style="58"/>
    <col min="8703" max="8703" width="2.5" style="58" customWidth="1"/>
    <col min="8704" max="8704" width="1.59765625" style="58" customWidth="1"/>
    <col min="8705" max="8705" width="3.3984375" style="58" customWidth="1"/>
    <col min="8706" max="8706" width="10.296875" style="58" customWidth="1"/>
    <col min="8707" max="8708" width="8.3984375" style="58"/>
    <col min="8709" max="8709" width="10.09765625" style="58" customWidth="1"/>
    <col min="8710" max="8715" width="6.19921875" style="58" customWidth="1"/>
    <col min="8716" max="8716" width="6.69921875" style="58" customWidth="1"/>
    <col min="8717" max="8958" width="8.3984375" style="58"/>
    <col min="8959" max="8959" width="2.5" style="58" customWidth="1"/>
    <col min="8960" max="8960" width="1.59765625" style="58" customWidth="1"/>
    <col min="8961" max="8961" width="3.3984375" style="58" customWidth="1"/>
    <col min="8962" max="8962" width="10.296875" style="58" customWidth="1"/>
    <col min="8963" max="8964" width="8.3984375" style="58"/>
    <col min="8965" max="8965" width="10.09765625" style="58" customWidth="1"/>
    <col min="8966" max="8971" width="6.19921875" style="58" customWidth="1"/>
    <col min="8972" max="8972" width="6.69921875" style="58" customWidth="1"/>
    <col min="8973" max="9214" width="8.3984375" style="58"/>
    <col min="9215" max="9215" width="2.5" style="58" customWidth="1"/>
    <col min="9216" max="9216" width="1.59765625" style="58" customWidth="1"/>
    <col min="9217" max="9217" width="3.3984375" style="58" customWidth="1"/>
    <col min="9218" max="9218" width="10.296875" style="58" customWidth="1"/>
    <col min="9219" max="9220" width="8.3984375" style="58"/>
    <col min="9221" max="9221" width="10.09765625" style="58" customWidth="1"/>
    <col min="9222" max="9227" width="6.19921875" style="58" customWidth="1"/>
    <col min="9228" max="9228" width="6.69921875" style="58" customWidth="1"/>
    <col min="9229" max="9470" width="8.3984375" style="58"/>
    <col min="9471" max="9471" width="2.5" style="58" customWidth="1"/>
    <col min="9472" max="9472" width="1.59765625" style="58" customWidth="1"/>
    <col min="9473" max="9473" width="3.3984375" style="58" customWidth="1"/>
    <col min="9474" max="9474" width="10.296875" style="58" customWidth="1"/>
    <col min="9475" max="9476" width="8.3984375" style="58"/>
    <col min="9477" max="9477" width="10.09765625" style="58" customWidth="1"/>
    <col min="9478" max="9483" width="6.19921875" style="58" customWidth="1"/>
    <col min="9484" max="9484" width="6.69921875" style="58" customWidth="1"/>
    <col min="9485" max="9726" width="8.3984375" style="58"/>
    <col min="9727" max="9727" width="2.5" style="58" customWidth="1"/>
    <col min="9728" max="9728" width="1.59765625" style="58" customWidth="1"/>
    <col min="9729" max="9729" width="3.3984375" style="58" customWidth="1"/>
    <col min="9730" max="9730" width="10.296875" style="58" customWidth="1"/>
    <col min="9731" max="9732" width="8.3984375" style="58"/>
    <col min="9733" max="9733" width="10.09765625" style="58" customWidth="1"/>
    <col min="9734" max="9739" width="6.19921875" style="58" customWidth="1"/>
    <col min="9740" max="9740" width="6.69921875" style="58" customWidth="1"/>
    <col min="9741" max="9982" width="8.3984375" style="58"/>
    <col min="9983" max="9983" width="2.5" style="58" customWidth="1"/>
    <col min="9984" max="9984" width="1.59765625" style="58" customWidth="1"/>
    <col min="9985" max="9985" width="3.3984375" style="58" customWidth="1"/>
    <col min="9986" max="9986" width="10.296875" style="58" customWidth="1"/>
    <col min="9987" max="9988" width="8.3984375" style="58"/>
    <col min="9989" max="9989" width="10.09765625" style="58" customWidth="1"/>
    <col min="9990" max="9995" width="6.19921875" style="58" customWidth="1"/>
    <col min="9996" max="9996" width="6.69921875" style="58" customWidth="1"/>
    <col min="9997" max="10238" width="8.3984375" style="58"/>
    <col min="10239" max="10239" width="2.5" style="58" customWidth="1"/>
    <col min="10240" max="10240" width="1.59765625" style="58" customWidth="1"/>
    <col min="10241" max="10241" width="3.3984375" style="58" customWidth="1"/>
    <col min="10242" max="10242" width="10.296875" style="58" customWidth="1"/>
    <col min="10243" max="10244" width="8.3984375" style="58"/>
    <col min="10245" max="10245" width="10.09765625" style="58" customWidth="1"/>
    <col min="10246" max="10251" width="6.19921875" style="58" customWidth="1"/>
    <col min="10252" max="10252" width="6.69921875" style="58" customWidth="1"/>
    <col min="10253" max="10494" width="8.3984375" style="58"/>
    <col min="10495" max="10495" width="2.5" style="58" customWidth="1"/>
    <col min="10496" max="10496" width="1.59765625" style="58" customWidth="1"/>
    <col min="10497" max="10497" width="3.3984375" style="58" customWidth="1"/>
    <col min="10498" max="10498" width="10.296875" style="58" customWidth="1"/>
    <col min="10499" max="10500" width="8.3984375" style="58"/>
    <col min="10501" max="10501" width="10.09765625" style="58" customWidth="1"/>
    <col min="10502" max="10507" width="6.19921875" style="58" customWidth="1"/>
    <col min="10508" max="10508" width="6.69921875" style="58" customWidth="1"/>
    <col min="10509" max="10750" width="8.3984375" style="58"/>
    <col min="10751" max="10751" width="2.5" style="58" customWidth="1"/>
    <col min="10752" max="10752" width="1.59765625" style="58" customWidth="1"/>
    <col min="10753" max="10753" width="3.3984375" style="58" customWidth="1"/>
    <col min="10754" max="10754" width="10.296875" style="58" customWidth="1"/>
    <col min="10755" max="10756" width="8.3984375" style="58"/>
    <col min="10757" max="10757" width="10.09765625" style="58" customWidth="1"/>
    <col min="10758" max="10763" width="6.19921875" style="58" customWidth="1"/>
    <col min="10764" max="10764" width="6.69921875" style="58" customWidth="1"/>
    <col min="10765" max="11006" width="8.3984375" style="58"/>
    <col min="11007" max="11007" width="2.5" style="58" customWidth="1"/>
    <col min="11008" max="11008" width="1.59765625" style="58" customWidth="1"/>
    <col min="11009" max="11009" width="3.3984375" style="58" customWidth="1"/>
    <col min="11010" max="11010" width="10.296875" style="58" customWidth="1"/>
    <col min="11011" max="11012" width="8.3984375" style="58"/>
    <col min="11013" max="11013" width="10.09765625" style="58" customWidth="1"/>
    <col min="11014" max="11019" width="6.19921875" style="58" customWidth="1"/>
    <col min="11020" max="11020" width="6.69921875" style="58" customWidth="1"/>
    <col min="11021" max="11262" width="8.3984375" style="58"/>
    <col min="11263" max="11263" width="2.5" style="58" customWidth="1"/>
    <col min="11264" max="11264" width="1.59765625" style="58" customWidth="1"/>
    <col min="11265" max="11265" width="3.3984375" style="58" customWidth="1"/>
    <col min="11266" max="11266" width="10.296875" style="58" customWidth="1"/>
    <col min="11267" max="11268" width="8.3984375" style="58"/>
    <col min="11269" max="11269" width="10.09765625" style="58" customWidth="1"/>
    <col min="11270" max="11275" width="6.19921875" style="58" customWidth="1"/>
    <col min="11276" max="11276" width="6.69921875" style="58" customWidth="1"/>
    <col min="11277" max="11518" width="8.3984375" style="58"/>
    <col min="11519" max="11519" width="2.5" style="58" customWidth="1"/>
    <col min="11520" max="11520" width="1.59765625" style="58" customWidth="1"/>
    <col min="11521" max="11521" width="3.3984375" style="58" customWidth="1"/>
    <col min="11522" max="11522" width="10.296875" style="58" customWidth="1"/>
    <col min="11523" max="11524" width="8.3984375" style="58"/>
    <col min="11525" max="11525" width="10.09765625" style="58" customWidth="1"/>
    <col min="11526" max="11531" width="6.19921875" style="58" customWidth="1"/>
    <col min="11532" max="11532" width="6.69921875" style="58" customWidth="1"/>
    <col min="11533" max="11774" width="8.3984375" style="58"/>
    <col min="11775" max="11775" width="2.5" style="58" customWidth="1"/>
    <col min="11776" max="11776" width="1.59765625" style="58" customWidth="1"/>
    <col min="11777" max="11777" width="3.3984375" style="58" customWidth="1"/>
    <col min="11778" max="11778" width="10.296875" style="58" customWidth="1"/>
    <col min="11779" max="11780" width="8.3984375" style="58"/>
    <col min="11781" max="11781" width="10.09765625" style="58" customWidth="1"/>
    <col min="11782" max="11787" width="6.19921875" style="58" customWidth="1"/>
    <col min="11788" max="11788" width="6.69921875" style="58" customWidth="1"/>
    <col min="11789" max="12030" width="8.3984375" style="58"/>
    <col min="12031" max="12031" width="2.5" style="58" customWidth="1"/>
    <col min="12032" max="12032" width="1.59765625" style="58" customWidth="1"/>
    <col min="12033" max="12033" width="3.3984375" style="58" customWidth="1"/>
    <col min="12034" max="12034" width="10.296875" style="58" customWidth="1"/>
    <col min="12035" max="12036" width="8.3984375" style="58"/>
    <col min="12037" max="12037" width="10.09765625" style="58" customWidth="1"/>
    <col min="12038" max="12043" width="6.19921875" style="58" customWidth="1"/>
    <col min="12044" max="12044" width="6.69921875" style="58" customWidth="1"/>
    <col min="12045" max="12286" width="8.3984375" style="58"/>
    <col min="12287" max="12287" width="2.5" style="58" customWidth="1"/>
    <col min="12288" max="12288" width="1.59765625" style="58" customWidth="1"/>
    <col min="12289" max="12289" width="3.3984375" style="58" customWidth="1"/>
    <col min="12290" max="12290" width="10.296875" style="58" customWidth="1"/>
    <col min="12291" max="12292" width="8.3984375" style="58"/>
    <col min="12293" max="12293" width="10.09765625" style="58" customWidth="1"/>
    <col min="12294" max="12299" width="6.19921875" style="58" customWidth="1"/>
    <col min="12300" max="12300" width="6.69921875" style="58" customWidth="1"/>
    <col min="12301" max="12542" width="8.3984375" style="58"/>
    <col min="12543" max="12543" width="2.5" style="58" customWidth="1"/>
    <col min="12544" max="12544" width="1.59765625" style="58" customWidth="1"/>
    <col min="12545" max="12545" width="3.3984375" style="58" customWidth="1"/>
    <col min="12546" max="12546" width="10.296875" style="58" customWidth="1"/>
    <col min="12547" max="12548" width="8.3984375" style="58"/>
    <col min="12549" max="12549" width="10.09765625" style="58" customWidth="1"/>
    <col min="12550" max="12555" width="6.19921875" style="58" customWidth="1"/>
    <col min="12556" max="12556" width="6.69921875" style="58" customWidth="1"/>
    <col min="12557" max="12798" width="8.3984375" style="58"/>
    <col min="12799" max="12799" width="2.5" style="58" customWidth="1"/>
    <col min="12800" max="12800" width="1.59765625" style="58" customWidth="1"/>
    <col min="12801" max="12801" width="3.3984375" style="58" customWidth="1"/>
    <col min="12802" max="12802" width="10.296875" style="58" customWidth="1"/>
    <col min="12803" max="12804" width="8.3984375" style="58"/>
    <col min="12805" max="12805" width="10.09765625" style="58" customWidth="1"/>
    <col min="12806" max="12811" width="6.19921875" style="58" customWidth="1"/>
    <col min="12812" max="12812" width="6.69921875" style="58" customWidth="1"/>
    <col min="12813" max="13054" width="8.3984375" style="58"/>
    <col min="13055" max="13055" width="2.5" style="58" customWidth="1"/>
    <col min="13056" max="13056" width="1.59765625" style="58" customWidth="1"/>
    <col min="13057" max="13057" width="3.3984375" style="58" customWidth="1"/>
    <col min="13058" max="13058" width="10.296875" style="58" customWidth="1"/>
    <col min="13059" max="13060" width="8.3984375" style="58"/>
    <col min="13061" max="13061" width="10.09765625" style="58" customWidth="1"/>
    <col min="13062" max="13067" width="6.19921875" style="58" customWidth="1"/>
    <col min="13068" max="13068" width="6.69921875" style="58" customWidth="1"/>
    <col min="13069" max="13310" width="8.3984375" style="58"/>
    <col min="13311" max="13311" width="2.5" style="58" customWidth="1"/>
    <col min="13312" max="13312" width="1.59765625" style="58" customWidth="1"/>
    <col min="13313" max="13313" width="3.3984375" style="58" customWidth="1"/>
    <col min="13314" max="13314" width="10.296875" style="58" customWidth="1"/>
    <col min="13315" max="13316" width="8.3984375" style="58"/>
    <col min="13317" max="13317" width="10.09765625" style="58" customWidth="1"/>
    <col min="13318" max="13323" width="6.19921875" style="58" customWidth="1"/>
    <col min="13324" max="13324" width="6.69921875" style="58" customWidth="1"/>
    <col min="13325" max="13566" width="8.3984375" style="58"/>
    <col min="13567" max="13567" width="2.5" style="58" customWidth="1"/>
    <col min="13568" max="13568" width="1.59765625" style="58" customWidth="1"/>
    <col min="13569" max="13569" width="3.3984375" style="58" customWidth="1"/>
    <col min="13570" max="13570" width="10.296875" style="58" customWidth="1"/>
    <col min="13571" max="13572" width="8.3984375" style="58"/>
    <col min="13573" max="13573" width="10.09765625" style="58" customWidth="1"/>
    <col min="13574" max="13579" width="6.19921875" style="58" customWidth="1"/>
    <col min="13580" max="13580" width="6.69921875" style="58" customWidth="1"/>
    <col min="13581" max="13822" width="8.3984375" style="58"/>
    <col min="13823" max="13823" width="2.5" style="58" customWidth="1"/>
    <col min="13824" max="13824" width="1.59765625" style="58" customWidth="1"/>
    <col min="13825" max="13825" width="3.3984375" style="58" customWidth="1"/>
    <col min="13826" max="13826" width="10.296875" style="58" customWidth="1"/>
    <col min="13827" max="13828" width="8.3984375" style="58"/>
    <col min="13829" max="13829" width="10.09765625" style="58" customWidth="1"/>
    <col min="13830" max="13835" width="6.19921875" style="58" customWidth="1"/>
    <col min="13836" max="13836" width="6.69921875" style="58" customWidth="1"/>
    <col min="13837" max="14078" width="8.3984375" style="58"/>
    <col min="14079" max="14079" width="2.5" style="58" customWidth="1"/>
    <col min="14080" max="14080" width="1.59765625" style="58" customWidth="1"/>
    <col min="14081" max="14081" width="3.3984375" style="58" customWidth="1"/>
    <col min="14082" max="14082" width="10.296875" style="58" customWidth="1"/>
    <col min="14083" max="14084" width="8.3984375" style="58"/>
    <col min="14085" max="14085" width="10.09765625" style="58" customWidth="1"/>
    <col min="14086" max="14091" width="6.19921875" style="58" customWidth="1"/>
    <col min="14092" max="14092" width="6.69921875" style="58" customWidth="1"/>
    <col min="14093" max="14334" width="8.3984375" style="58"/>
    <col min="14335" max="14335" width="2.5" style="58" customWidth="1"/>
    <col min="14336" max="14336" width="1.59765625" style="58" customWidth="1"/>
    <col min="14337" max="14337" width="3.3984375" style="58" customWidth="1"/>
    <col min="14338" max="14338" width="10.296875" style="58" customWidth="1"/>
    <col min="14339" max="14340" width="8.3984375" style="58"/>
    <col min="14341" max="14341" width="10.09765625" style="58" customWidth="1"/>
    <col min="14342" max="14347" width="6.19921875" style="58" customWidth="1"/>
    <col min="14348" max="14348" width="6.69921875" style="58" customWidth="1"/>
    <col min="14349" max="14590" width="8.3984375" style="58"/>
    <col min="14591" max="14591" width="2.5" style="58" customWidth="1"/>
    <col min="14592" max="14592" width="1.59765625" style="58" customWidth="1"/>
    <col min="14593" max="14593" width="3.3984375" style="58" customWidth="1"/>
    <col min="14594" max="14594" width="10.296875" style="58" customWidth="1"/>
    <col min="14595" max="14596" width="8.3984375" style="58"/>
    <col min="14597" max="14597" width="10.09765625" style="58" customWidth="1"/>
    <col min="14598" max="14603" width="6.19921875" style="58" customWidth="1"/>
    <col min="14604" max="14604" width="6.69921875" style="58" customWidth="1"/>
    <col min="14605" max="14846" width="8.3984375" style="58"/>
    <col min="14847" max="14847" width="2.5" style="58" customWidth="1"/>
    <col min="14848" max="14848" width="1.59765625" style="58" customWidth="1"/>
    <col min="14849" max="14849" width="3.3984375" style="58" customWidth="1"/>
    <col min="14850" max="14850" width="10.296875" style="58" customWidth="1"/>
    <col min="14851" max="14852" width="8.3984375" style="58"/>
    <col min="14853" max="14853" width="10.09765625" style="58" customWidth="1"/>
    <col min="14854" max="14859" width="6.19921875" style="58" customWidth="1"/>
    <col min="14860" max="14860" width="6.69921875" style="58" customWidth="1"/>
    <col min="14861" max="15102" width="8.3984375" style="58"/>
    <col min="15103" max="15103" width="2.5" style="58" customWidth="1"/>
    <col min="15104" max="15104" width="1.59765625" style="58" customWidth="1"/>
    <col min="15105" max="15105" width="3.3984375" style="58" customWidth="1"/>
    <col min="15106" max="15106" width="10.296875" style="58" customWidth="1"/>
    <col min="15107" max="15108" width="8.3984375" style="58"/>
    <col min="15109" max="15109" width="10.09765625" style="58" customWidth="1"/>
    <col min="15110" max="15115" width="6.19921875" style="58" customWidth="1"/>
    <col min="15116" max="15116" width="6.69921875" style="58" customWidth="1"/>
    <col min="15117" max="15358" width="8.3984375" style="58"/>
    <col min="15359" max="15359" width="2.5" style="58" customWidth="1"/>
    <col min="15360" max="15360" width="1.59765625" style="58" customWidth="1"/>
    <col min="15361" max="15361" width="3.3984375" style="58" customWidth="1"/>
    <col min="15362" max="15362" width="10.296875" style="58" customWidth="1"/>
    <col min="15363" max="15364" width="8.3984375" style="58"/>
    <col min="15365" max="15365" width="10.09765625" style="58" customWidth="1"/>
    <col min="15366" max="15371" width="6.19921875" style="58" customWidth="1"/>
    <col min="15372" max="15372" width="6.69921875" style="58" customWidth="1"/>
    <col min="15373" max="15614" width="8.3984375" style="58"/>
    <col min="15615" max="15615" width="2.5" style="58" customWidth="1"/>
    <col min="15616" max="15616" width="1.59765625" style="58" customWidth="1"/>
    <col min="15617" max="15617" width="3.3984375" style="58" customWidth="1"/>
    <col min="15618" max="15618" width="10.296875" style="58" customWidth="1"/>
    <col min="15619" max="15620" width="8.3984375" style="58"/>
    <col min="15621" max="15621" width="10.09765625" style="58" customWidth="1"/>
    <col min="15622" max="15627" width="6.19921875" style="58" customWidth="1"/>
    <col min="15628" max="15628" width="6.69921875" style="58" customWidth="1"/>
    <col min="15629" max="15870" width="8.3984375" style="58"/>
    <col min="15871" max="15871" width="2.5" style="58" customWidth="1"/>
    <col min="15872" max="15872" width="1.59765625" style="58" customWidth="1"/>
    <col min="15873" max="15873" width="3.3984375" style="58" customWidth="1"/>
    <col min="15874" max="15874" width="10.296875" style="58" customWidth="1"/>
    <col min="15875" max="15876" width="8.3984375" style="58"/>
    <col min="15877" max="15877" width="10.09765625" style="58" customWidth="1"/>
    <col min="15878" max="15883" width="6.19921875" style="58" customWidth="1"/>
    <col min="15884" max="15884" width="6.69921875" style="58" customWidth="1"/>
    <col min="15885" max="16126" width="8.3984375" style="58"/>
    <col min="16127" max="16127" width="2.5" style="58" customWidth="1"/>
    <col min="16128" max="16128" width="1.59765625" style="58" customWidth="1"/>
    <col min="16129" max="16129" width="3.3984375" style="58" customWidth="1"/>
    <col min="16130" max="16130" width="10.296875" style="58" customWidth="1"/>
    <col min="16131" max="16132" width="8.3984375" style="58"/>
    <col min="16133" max="16133" width="10.09765625" style="58" customWidth="1"/>
    <col min="16134" max="16139" width="6.19921875" style="58" customWidth="1"/>
    <col min="16140" max="16140" width="6.69921875" style="58" customWidth="1"/>
    <col min="16141" max="16384" width="8.3984375" style="58"/>
  </cols>
  <sheetData>
    <row r="1" spans="1:14" ht="25.8" x14ac:dyDescent="0.5">
      <c r="A1" s="347" t="s">
        <v>325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43.5" customHeight="1" x14ac:dyDescent="0.35">
      <c r="A2" s="348" t="s">
        <v>326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4" ht="24.75" customHeight="1" x14ac:dyDescent="0.4">
      <c r="A3" s="349" t="s">
        <v>506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ht="32.25" customHeight="1" x14ac:dyDescent="0.35">
      <c r="B4" s="59" t="s">
        <v>327</v>
      </c>
      <c r="E4" s="350" t="str">
        <f>ข้อเสนอโครงการ!C8</f>
        <v xml:space="preserve"> โครงการค่าตอบแทนการตีพิมพ์ Q1-Q2  (/ผลงาน)</v>
      </c>
      <c r="F4" s="350"/>
      <c r="G4" s="350"/>
      <c r="H4" s="350"/>
      <c r="I4" s="350"/>
      <c r="J4" s="350"/>
      <c r="K4" s="350"/>
      <c r="L4" s="350"/>
      <c r="M4" s="350"/>
      <c r="N4" s="350"/>
    </row>
    <row r="5" spans="1:14" x14ac:dyDescent="0.35">
      <c r="B5" s="59"/>
      <c r="C5" s="351" t="s">
        <v>328</v>
      </c>
      <c r="D5" s="351"/>
      <c r="E5" s="351"/>
      <c r="F5" s="146">
        <f>ข้อเสนอโครงการ!D9</f>
        <v>1306</v>
      </c>
      <c r="G5" s="146" t="str">
        <f>ข้อเสนอโครงการ!E9</f>
        <v>กท3</v>
      </c>
      <c r="H5" s="203" t="str">
        <f>ข้อเสนอโครงการ!F9</f>
        <v>200121210001</v>
      </c>
      <c r="I5" s="146"/>
      <c r="J5" s="146" t="str">
        <f>ข้อเสนอโครงการ!H9</f>
        <v>วิจัยฯ</v>
      </c>
      <c r="K5" s="146"/>
      <c r="L5" s="146"/>
      <c r="M5" s="146"/>
      <c r="N5" s="145"/>
    </row>
    <row r="6" spans="1:14" x14ac:dyDescent="0.35">
      <c r="C6" s="60" t="s">
        <v>0</v>
      </c>
      <c r="D6" s="60"/>
      <c r="E6" s="353">
        <f>ข้อเสนอโครงการ!G5</f>
        <v>2567</v>
      </c>
      <c r="F6" s="353"/>
      <c r="G6" s="61"/>
      <c r="H6" s="354" t="s">
        <v>330</v>
      </c>
      <c r="I6" s="354"/>
      <c r="J6" s="355">
        <v>2565</v>
      </c>
      <c r="K6" s="355"/>
      <c r="L6" s="61" t="s">
        <v>329</v>
      </c>
      <c r="M6" s="60"/>
      <c r="N6" s="60"/>
    </row>
    <row r="7" spans="1:14" x14ac:dyDescent="0.35">
      <c r="B7" s="59" t="s">
        <v>331</v>
      </c>
      <c r="C7" s="60"/>
      <c r="D7" s="60"/>
      <c r="E7" s="60" t="str">
        <f>ข้อเสนอโครงการ!C11</f>
        <v>กิจกรรมการพัฒนาบุคลากร</v>
      </c>
      <c r="F7" s="60"/>
      <c r="G7" s="60"/>
      <c r="H7" s="61"/>
      <c r="I7" s="60"/>
      <c r="J7" s="60"/>
      <c r="K7" s="60"/>
      <c r="L7" s="60"/>
      <c r="M7" s="60"/>
      <c r="N7" s="60"/>
    </row>
    <row r="8" spans="1:14" x14ac:dyDescent="0.35">
      <c r="B8" s="59" t="s">
        <v>332</v>
      </c>
      <c r="C8" s="60"/>
      <c r="D8" s="60"/>
      <c r="E8" s="62"/>
      <c r="F8" s="61"/>
      <c r="G8" s="61"/>
      <c r="H8" s="61"/>
      <c r="I8" s="60"/>
      <c r="J8" s="60"/>
      <c r="K8" s="60"/>
      <c r="L8" s="60"/>
      <c r="M8" s="60"/>
      <c r="N8" s="60"/>
    </row>
    <row r="9" spans="1:14" x14ac:dyDescent="0.35">
      <c r="B9" s="59"/>
      <c r="C9" s="63" t="s">
        <v>203</v>
      </c>
      <c r="D9" s="352" t="str">
        <f>ข้อเสนอโครงการ!B37</f>
        <v>เพื่อส่งเสริมการตีพิมพ์ในวารสารวิชาการระดับชาติและนานาชาติ</v>
      </c>
      <c r="E9" s="352"/>
      <c r="F9" s="352"/>
      <c r="G9" s="352"/>
      <c r="H9" s="352"/>
      <c r="I9" s="352"/>
      <c r="J9" s="352"/>
      <c r="K9" s="352"/>
      <c r="L9" s="352"/>
      <c r="M9" s="352"/>
      <c r="N9" s="60"/>
    </row>
    <row r="10" spans="1:14" x14ac:dyDescent="0.35">
      <c r="B10" s="59"/>
      <c r="C10" s="63" t="s">
        <v>204</v>
      </c>
      <c r="D10" s="352" t="str">
        <f>ข้อเสนอโครงการ!B38</f>
        <v xml:space="preserve">เพื่อมุ่งเน้นให้เกิดแรงจูงใจในการตีพิมพ์วารสาร ระดับนานาชาติ (Q1, Q2) </v>
      </c>
      <c r="E10" s="352"/>
      <c r="F10" s="352"/>
      <c r="G10" s="352"/>
      <c r="H10" s="352"/>
      <c r="I10" s="352"/>
      <c r="J10" s="352"/>
      <c r="K10" s="352"/>
      <c r="L10" s="352"/>
      <c r="M10" s="352"/>
      <c r="N10" s="60"/>
    </row>
    <row r="11" spans="1:14" x14ac:dyDescent="0.35">
      <c r="B11" s="59"/>
      <c r="C11" s="63" t="s">
        <v>205</v>
      </c>
      <c r="D11" s="352" t="str">
        <f>ข้อเสนอโครงการ!B39</f>
        <v xml:space="preserve">เพื่อสร้างเครือข่ายผลงานวิจัยระดับชาติและนานาชาติ </v>
      </c>
      <c r="E11" s="352"/>
      <c r="F11" s="352"/>
      <c r="G11" s="352"/>
      <c r="H11" s="352"/>
      <c r="I11" s="352"/>
      <c r="J11" s="352"/>
      <c r="K11" s="352"/>
      <c r="L11" s="352"/>
      <c r="M11" s="352"/>
      <c r="N11" s="60"/>
    </row>
    <row r="12" spans="1:14" x14ac:dyDescent="0.35">
      <c r="B12" s="59"/>
      <c r="C12" s="157" t="s">
        <v>206</v>
      </c>
      <c r="D12" s="352">
        <f>ข้อเสนอโครงการ!B40</f>
        <v>0</v>
      </c>
      <c r="E12" s="352"/>
      <c r="F12" s="352"/>
      <c r="G12" s="352"/>
      <c r="H12" s="352"/>
      <c r="I12" s="352"/>
      <c r="J12" s="352"/>
      <c r="K12" s="352"/>
      <c r="L12" s="352"/>
      <c r="M12" s="352"/>
      <c r="N12" s="60"/>
    </row>
    <row r="13" spans="1:14" x14ac:dyDescent="0.35">
      <c r="B13" s="59"/>
      <c r="C13" s="157" t="s">
        <v>207</v>
      </c>
      <c r="D13" s="352">
        <f>ข้อเสนอโครงการ!B41</f>
        <v>0</v>
      </c>
      <c r="E13" s="352"/>
      <c r="F13" s="352"/>
      <c r="G13" s="352"/>
      <c r="H13" s="352"/>
      <c r="I13" s="352"/>
      <c r="J13" s="352"/>
      <c r="K13" s="352"/>
      <c r="L13" s="352"/>
      <c r="M13" s="352"/>
      <c r="N13" s="60"/>
    </row>
    <row r="14" spans="1:14" ht="26.25" customHeight="1" x14ac:dyDescent="0.35">
      <c r="B14" s="59" t="s">
        <v>333</v>
      </c>
      <c r="C14" s="60"/>
      <c r="D14" s="60"/>
      <c r="E14" s="60"/>
      <c r="F14" s="60"/>
      <c r="G14" s="334" t="str">
        <f>ข้อเสนอโครงการ!D6</f>
        <v>สำนักงานเลขานุการ</v>
      </c>
      <c r="H14" s="334"/>
      <c r="I14" s="60"/>
      <c r="J14" s="95" t="str">
        <f>ข้อเสนอโครงการ!G6</f>
        <v xml:space="preserve">หน่วยงานย่อย : </v>
      </c>
      <c r="K14" s="60"/>
      <c r="L14" s="335" t="str">
        <f>ข้อเสนอโครงการ!H6</f>
        <v>งานวิจัยและบริการวิชาการ</v>
      </c>
      <c r="M14" s="335"/>
      <c r="N14" s="335"/>
    </row>
    <row r="15" spans="1:14" x14ac:dyDescent="0.35">
      <c r="A15" s="64"/>
      <c r="B15" s="65" t="s">
        <v>334</v>
      </c>
      <c r="C15" s="64"/>
      <c r="D15" s="64"/>
      <c r="E15" s="64"/>
      <c r="F15" s="82" t="s">
        <v>203</v>
      </c>
      <c r="G15" s="344"/>
      <c r="H15" s="344"/>
      <c r="I15" s="344"/>
      <c r="J15" s="344"/>
      <c r="K15" s="344"/>
      <c r="L15" s="344"/>
      <c r="M15" s="99" t="s">
        <v>375</v>
      </c>
      <c r="N15" s="64"/>
    </row>
    <row r="16" spans="1:14" x14ac:dyDescent="0.35">
      <c r="A16" s="64"/>
      <c r="B16" s="65"/>
      <c r="C16" s="64"/>
      <c r="D16" s="64"/>
      <c r="E16" s="64"/>
      <c r="F16" s="82" t="s">
        <v>204</v>
      </c>
      <c r="G16" s="344"/>
      <c r="H16" s="344"/>
      <c r="I16" s="344"/>
      <c r="J16" s="344"/>
      <c r="K16" s="344"/>
      <c r="L16" s="344"/>
      <c r="M16" s="99" t="s">
        <v>375</v>
      </c>
      <c r="N16" s="64"/>
    </row>
    <row r="17" spans="1:14" x14ac:dyDescent="0.35">
      <c r="A17" s="64"/>
      <c r="B17" s="65" t="s">
        <v>335</v>
      </c>
      <c r="C17" s="64"/>
      <c r="D17" s="64"/>
      <c r="E17" s="64"/>
      <c r="F17" s="82" t="s">
        <v>336</v>
      </c>
      <c r="G17" s="98" t="str">
        <f>ข้อเสนอโครงการ!C12&amp;ข้อเสนอโครงการ!D12</f>
        <v>นายธิติกานต์ บุญแข็ง</v>
      </c>
      <c r="H17" s="98"/>
      <c r="I17" s="98"/>
      <c r="J17" s="98"/>
      <c r="K17" s="89" t="s">
        <v>337</v>
      </c>
      <c r="L17" s="345" t="str">
        <f>ข้อเสนอโครงการ!B15&amp;ข้อเสนอโครงการ!C15</f>
        <v/>
      </c>
      <c r="M17" s="345"/>
      <c r="N17" s="345"/>
    </row>
    <row r="18" spans="1:14" x14ac:dyDescent="0.35">
      <c r="A18" s="64"/>
      <c r="B18" s="65"/>
      <c r="C18" s="64"/>
      <c r="D18" s="64"/>
      <c r="E18" s="64"/>
      <c r="F18" s="82" t="s">
        <v>338</v>
      </c>
      <c r="G18" s="98" t="str">
        <f>ข้อเสนอโครงการ!B14&amp;ข้อเสนอโครงการ!C14</f>
        <v>นางสาวอารยา การุณรัตน์</v>
      </c>
      <c r="H18" s="98"/>
      <c r="I18" s="98"/>
      <c r="J18" s="98"/>
      <c r="K18" s="89" t="s">
        <v>206</v>
      </c>
      <c r="L18" s="345" t="str">
        <f>ข้อเสนอโครงการ!B16&amp;ข้อเสนอโครงการ!C16</f>
        <v/>
      </c>
      <c r="M18" s="345"/>
      <c r="N18" s="345"/>
    </row>
    <row r="19" spans="1:14" ht="24" customHeight="1" x14ac:dyDescent="0.35">
      <c r="A19" s="64"/>
      <c r="B19" s="65" t="s">
        <v>339</v>
      </c>
      <c r="C19" s="64"/>
      <c r="D19" s="64"/>
      <c r="E19" s="64"/>
      <c r="F19" s="346">
        <f>ข้อเสนอโครงการ!C75</f>
        <v>0</v>
      </c>
      <c r="G19" s="346"/>
      <c r="H19" s="346"/>
      <c r="I19" s="346"/>
      <c r="J19" s="346"/>
      <c r="K19" s="96"/>
      <c r="L19" s="67"/>
      <c r="M19" s="67"/>
      <c r="N19" s="64"/>
    </row>
    <row r="20" spans="1:14" ht="24" customHeight="1" x14ac:dyDescent="0.35">
      <c r="A20" s="64"/>
      <c r="B20" s="65" t="s">
        <v>340</v>
      </c>
      <c r="C20" s="64"/>
      <c r="D20" s="64"/>
      <c r="E20" s="64"/>
      <c r="F20" s="64"/>
      <c r="G20" s="64"/>
      <c r="H20" s="64"/>
      <c r="I20" s="336">
        <f>ข้อเสนอโครงการ!C76</f>
        <v>0</v>
      </c>
      <c r="J20" s="336"/>
      <c r="K20" s="336"/>
      <c r="L20" s="336"/>
      <c r="M20" s="336"/>
      <c r="N20" s="336"/>
    </row>
    <row r="21" spans="1:14" s="64" customFormat="1" ht="24" customHeight="1" x14ac:dyDescent="0.35"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</row>
    <row r="22" spans="1:14" ht="33" customHeight="1" x14ac:dyDescent="0.35">
      <c r="A22" s="64"/>
      <c r="B22" s="65" t="s">
        <v>341</v>
      </c>
      <c r="C22" s="64"/>
      <c r="D22" s="64"/>
      <c r="E22" s="64"/>
      <c r="F22" s="66" t="s">
        <v>342</v>
      </c>
      <c r="G22" s="64"/>
      <c r="H22" s="64"/>
      <c r="I22" s="64"/>
      <c r="J22" s="64"/>
      <c r="K22" s="64"/>
      <c r="L22" s="64"/>
      <c r="M22" s="64"/>
      <c r="N22" s="64"/>
    </row>
    <row r="23" spans="1:14" ht="21" customHeight="1" x14ac:dyDescent="0.35">
      <c r="C23" s="317" t="s">
        <v>100</v>
      </c>
      <c r="D23" s="317"/>
      <c r="E23" s="317"/>
      <c r="F23" s="317"/>
      <c r="G23" s="337" t="s">
        <v>343</v>
      </c>
      <c r="H23" s="338"/>
      <c r="I23" s="339"/>
      <c r="J23" s="340" t="s">
        <v>344</v>
      </c>
      <c r="K23" s="340"/>
      <c r="L23" s="340"/>
      <c r="M23" s="340" t="s">
        <v>345</v>
      </c>
      <c r="N23" s="340"/>
    </row>
    <row r="24" spans="1:14" ht="20.25" customHeight="1" x14ac:dyDescent="0.35">
      <c r="C24" s="317"/>
      <c r="D24" s="317"/>
      <c r="E24" s="317"/>
      <c r="F24" s="317"/>
      <c r="G24" s="221" t="s">
        <v>346</v>
      </c>
      <c r="H24" s="342" t="s">
        <v>347</v>
      </c>
      <c r="I24" s="343"/>
      <c r="J24" s="341"/>
      <c r="K24" s="341"/>
      <c r="L24" s="341"/>
      <c r="M24" s="341"/>
      <c r="N24" s="341"/>
    </row>
    <row r="25" spans="1:14" x14ac:dyDescent="0.35">
      <c r="C25" s="328" t="str">
        <f>ข้อเสนอโครงการ!A44&amp;ข้อเสนอโครงการ!B44</f>
        <v>1)นักศึกษา</v>
      </c>
      <c r="D25" s="329"/>
      <c r="E25" s="329"/>
      <c r="F25" s="330"/>
      <c r="G25" s="232">
        <v>100</v>
      </c>
      <c r="H25" s="331">
        <v>250</v>
      </c>
      <c r="I25" s="331"/>
      <c r="J25" s="332">
        <f>H25*100/G25</f>
        <v>250</v>
      </c>
      <c r="K25" s="332"/>
      <c r="L25" s="332"/>
      <c r="M25" s="327"/>
      <c r="N25" s="327"/>
    </row>
    <row r="26" spans="1:14" x14ac:dyDescent="0.35">
      <c r="C26" s="328" t="str">
        <f>ข้อเสนอโครงการ!A45&amp;ข้อเสนอโครงการ!B45</f>
        <v>2)อาจารย์/บุคลากร</v>
      </c>
      <c r="D26" s="329"/>
      <c r="E26" s="329"/>
      <c r="F26" s="330"/>
      <c r="G26" s="232">
        <f>ข้อเสนอโครงการ!F45</f>
        <v>25</v>
      </c>
      <c r="H26" s="331">
        <v>120</v>
      </c>
      <c r="I26" s="331"/>
      <c r="J26" s="332">
        <f>H26*100/G26</f>
        <v>480</v>
      </c>
      <c r="K26" s="332"/>
      <c r="L26" s="332"/>
      <c r="M26" s="327"/>
      <c r="N26" s="327"/>
    </row>
    <row r="27" spans="1:14" x14ac:dyDescent="0.35">
      <c r="C27" s="328" t="str">
        <f>ข้อเสนอโครงการ!A46&amp;ข้อเสนอโครงการ!B46</f>
        <v xml:space="preserve">3)อื่น ๆ(ระบุ) </v>
      </c>
      <c r="D27" s="329"/>
      <c r="E27" s="329"/>
      <c r="F27" s="330"/>
      <c r="G27" s="232">
        <f>ข้อเสนอโครงการ!F46</f>
        <v>0</v>
      </c>
      <c r="H27" s="331">
        <v>50</v>
      </c>
      <c r="I27" s="331"/>
      <c r="J27" s="332" t="e">
        <f>H27*100/G27</f>
        <v>#DIV/0!</v>
      </c>
      <c r="K27" s="332"/>
      <c r="L27" s="332"/>
      <c r="M27" s="327"/>
      <c r="N27" s="327"/>
    </row>
    <row r="28" spans="1:14" x14ac:dyDescent="0.35">
      <c r="C28" s="323" t="s">
        <v>186</v>
      </c>
      <c r="D28" s="323"/>
      <c r="E28" s="323"/>
      <c r="F28" s="323"/>
      <c r="G28" s="233">
        <f>SUM(G25:G27)</f>
        <v>125</v>
      </c>
      <c r="H28" s="324">
        <f>SUM(H25:I27)</f>
        <v>420</v>
      </c>
      <c r="I28" s="325"/>
      <c r="J28" s="326">
        <f>H28*100/G28</f>
        <v>336</v>
      </c>
      <c r="K28" s="326"/>
      <c r="L28" s="326"/>
      <c r="M28" s="327"/>
      <c r="N28" s="327"/>
    </row>
    <row r="29" spans="1:14" x14ac:dyDescent="0.35">
      <c r="C29" s="68"/>
      <c r="D29" s="68"/>
      <c r="E29" s="68"/>
      <c r="F29" s="68"/>
      <c r="G29" s="68"/>
      <c r="H29" s="68"/>
      <c r="I29" s="68"/>
      <c r="J29" s="97"/>
      <c r="K29" s="97"/>
      <c r="L29" s="97"/>
      <c r="M29" s="220"/>
      <c r="N29" s="220"/>
    </row>
    <row r="30" spans="1:14" x14ac:dyDescent="0.35">
      <c r="C30" s="68"/>
      <c r="D30" s="68"/>
      <c r="E30" s="68"/>
      <c r="F30" s="68"/>
      <c r="G30" s="69"/>
      <c r="H30" s="69"/>
      <c r="I30" s="69"/>
      <c r="J30" s="97"/>
      <c r="K30" s="97"/>
      <c r="L30" s="70"/>
      <c r="M30" s="82"/>
      <c r="N30" s="82"/>
    </row>
    <row r="31" spans="1:14" x14ac:dyDescent="0.35">
      <c r="C31" s="68"/>
      <c r="D31" s="68"/>
      <c r="E31" s="68"/>
      <c r="F31" s="68"/>
      <c r="G31" s="69"/>
      <c r="H31" s="69"/>
      <c r="I31" s="69"/>
      <c r="J31" s="97"/>
      <c r="K31" s="97"/>
      <c r="L31" s="70"/>
      <c r="M31" s="82"/>
      <c r="N31" s="82"/>
    </row>
    <row r="32" spans="1:14" x14ac:dyDescent="0.35">
      <c r="C32" s="68"/>
      <c r="D32" s="68"/>
      <c r="E32" s="68"/>
      <c r="F32" s="68"/>
      <c r="G32" s="69"/>
      <c r="H32" s="69"/>
      <c r="I32" s="69"/>
      <c r="J32" s="97"/>
      <c r="K32" s="97"/>
      <c r="L32" s="70"/>
      <c r="M32" s="82"/>
      <c r="N32" s="82"/>
    </row>
    <row r="33" spans="1:14" x14ac:dyDescent="0.35">
      <c r="C33" s="68"/>
      <c r="D33" s="68"/>
      <c r="E33" s="68"/>
      <c r="F33" s="68"/>
      <c r="G33" s="69"/>
      <c r="H33" s="69"/>
      <c r="I33" s="69"/>
      <c r="J33" s="97"/>
      <c r="K33" s="97"/>
      <c r="L33" s="70"/>
      <c r="M33" s="82"/>
      <c r="N33" s="82"/>
    </row>
    <row r="34" spans="1:14" x14ac:dyDescent="0.35">
      <c r="C34" s="68"/>
      <c r="D34" s="68"/>
      <c r="E34" s="68"/>
      <c r="F34" s="68"/>
      <c r="G34" s="69"/>
      <c r="H34" s="69"/>
      <c r="I34" s="69"/>
      <c r="J34" s="97"/>
      <c r="K34" s="97"/>
      <c r="L34" s="70"/>
      <c r="M34" s="82"/>
      <c r="N34" s="82"/>
    </row>
    <row r="35" spans="1:14" x14ac:dyDescent="0.35">
      <c r="C35" s="68"/>
      <c r="D35" s="68"/>
      <c r="E35" s="68"/>
      <c r="F35" s="68"/>
      <c r="G35" s="69"/>
      <c r="H35" s="69"/>
      <c r="I35" s="69"/>
      <c r="J35" s="97"/>
      <c r="K35" s="97"/>
      <c r="L35" s="70"/>
      <c r="M35" s="82"/>
      <c r="N35" s="82"/>
    </row>
    <row r="36" spans="1:14" s="71" customFormat="1" ht="30.75" customHeight="1" x14ac:dyDescent="0.25">
      <c r="A36" s="316" t="s">
        <v>507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</row>
    <row r="37" spans="1:14" x14ac:dyDescent="0.35">
      <c r="B37" s="59" t="s">
        <v>504</v>
      </c>
      <c r="H37" s="72" t="s">
        <v>348</v>
      </c>
    </row>
    <row r="38" spans="1:14" s="73" customFormat="1" ht="39.75" customHeight="1" x14ac:dyDescent="0.25">
      <c r="C38" s="317" t="s">
        <v>195</v>
      </c>
      <c r="D38" s="317"/>
      <c r="E38" s="317"/>
      <c r="F38" s="317"/>
      <c r="G38" s="317"/>
      <c r="H38" s="317"/>
      <c r="I38" s="317"/>
      <c r="J38" s="88" t="s">
        <v>376</v>
      </c>
      <c r="K38" s="318" t="s">
        <v>377</v>
      </c>
      <c r="L38" s="318"/>
      <c r="M38" s="319" t="s">
        <v>349</v>
      </c>
      <c r="N38" s="320"/>
    </row>
    <row r="39" spans="1:14" s="74" customFormat="1" ht="35.4" customHeight="1" x14ac:dyDescent="0.25">
      <c r="C39" s="147" t="s">
        <v>203</v>
      </c>
      <c r="D39" s="148" t="s">
        <v>190</v>
      </c>
      <c r="E39" s="311" t="str">
        <f>ข้อเสนอโครงการ!D55</f>
        <v xml:space="preserve">จำนวนบทความที่ตีพิมพ์ในวารสารวิชาการ ระดับนานาชาติ (Q1, Q2) </v>
      </c>
      <c r="F39" s="312"/>
      <c r="G39" s="312"/>
      <c r="H39" s="312"/>
      <c r="I39" s="313"/>
      <c r="J39" s="149">
        <f>G28</f>
        <v>125</v>
      </c>
      <c r="K39" s="314">
        <f>H28</f>
        <v>420</v>
      </c>
      <c r="L39" s="314"/>
      <c r="M39" s="321">
        <f>K39*100/J39</f>
        <v>336</v>
      </c>
      <c r="N39" s="322"/>
    </row>
    <row r="40" spans="1:14" s="74" customFormat="1" ht="35.4" customHeight="1" x14ac:dyDescent="0.25">
      <c r="C40" s="147" t="s">
        <v>204</v>
      </c>
      <c r="D40" s="148" t="s">
        <v>191</v>
      </c>
      <c r="E40" s="311" t="str">
        <f>ข้อเสนอโครงการ!D56</f>
        <v>การสร้างเครือข่ายทางวิชาการ ระดับนานาชาติ</v>
      </c>
      <c r="F40" s="312"/>
      <c r="G40" s="312"/>
      <c r="H40" s="312"/>
      <c r="I40" s="313"/>
      <c r="J40" s="149"/>
      <c r="K40" s="314"/>
      <c r="L40" s="314"/>
      <c r="M40" s="315"/>
      <c r="N40" s="315"/>
    </row>
    <row r="41" spans="1:14" s="74" customFormat="1" ht="21.75" customHeight="1" x14ac:dyDescent="0.25">
      <c r="C41" s="147" t="s">
        <v>205</v>
      </c>
      <c r="D41" s="148" t="s">
        <v>192</v>
      </c>
      <c r="E41" s="311" t="str">
        <f>ข้อเสนอโครงการ!D57</f>
        <v>สามารถดำเนินการได้ตามระยะเวลาที่กำหนด</v>
      </c>
      <c r="F41" s="312"/>
      <c r="G41" s="312"/>
      <c r="H41" s="312"/>
      <c r="I41" s="313"/>
      <c r="J41" s="149"/>
      <c r="K41" s="314"/>
      <c r="L41" s="314"/>
      <c r="M41" s="315"/>
      <c r="N41" s="315"/>
    </row>
    <row r="42" spans="1:14" s="74" customFormat="1" ht="21.6" customHeight="1" x14ac:dyDescent="0.25">
      <c r="C42" s="147" t="s">
        <v>206</v>
      </c>
      <c r="D42" s="148" t="s">
        <v>193</v>
      </c>
      <c r="E42" s="311" t="str">
        <f>ข้อเสนอโครงการ!D58</f>
        <v>ค่าใช้จ่ายไม่เกินงบประมาณที่ได้รับ</v>
      </c>
      <c r="F42" s="312"/>
      <c r="G42" s="312"/>
      <c r="H42" s="312"/>
      <c r="I42" s="313"/>
      <c r="J42" s="149"/>
      <c r="K42" s="314"/>
      <c r="L42" s="314"/>
      <c r="M42" s="315"/>
      <c r="N42" s="315"/>
    </row>
    <row r="43" spans="1:14" ht="30" customHeight="1" x14ac:dyDescent="0.35">
      <c r="B43" s="59" t="s">
        <v>350</v>
      </c>
    </row>
    <row r="44" spans="1:14" s="74" customFormat="1" ht="21" customHeight="1" x14ac:dyDescent="0.25">
      <c r="C44" s="75" t="s">
        <v>203</v>
      </c>
      <c r="D44" s="310"/>
      <c r="E44" s="310"/>
      <c r="F44" s="310"/>
      <c r="G44" s="310"/>
      <c r="H44" s="310"/>
      <c r="I44" s="310"/>
      <c r="J44" s="310"/>
      <c r="K44" s="310"/>
      <c r="L44" s="310"/>
    </row>
    <row r="45" spans="1:14" s="74" customFormat="1" ht="21" customHeight="1" x14ac:dyDescent="0.25">
      <c r="C45" s="75" t="s">
        <v>204</v>
      </c>
      <c r="D45" s="309"/>
      <c r="E45" s="309"/>
      <c r="F45" s="309"/>
      <c r="G45" s="309"/>
      <c r="H45" s="309"/>
      <c r="I45" s="309"/>
      <c r="J45" s="309"/>
      <c r="K45" s="309"/>
      <c r="L45" s="309"/>
    </row>
    <row r="46" spans="1:14" s="74" customFormat="1" ht="21" customHeight="1" x14ac:dyDescent="0.25">
      <c r="C46" s="75" t="s">
        <v>205</v>
      </c>
      <c r="D46" s="310"/>
      <c r="E46" s="310"/>
      <c r="F46" s="310"/>
      <c r="G46" s="310"/>
      <c r="H46" s="310"/>
      <c r="I46" s="310"/>
      <c r="J46" s="310"/>
      <c r="K46" s="310"/>
      <c r="L46" s="310"/>
    </row>
    <row r="47" spans="1:14" s="74" customFormat="1" ht="21" customHeight="1" x14ac:dyDescent="0.25">
      <c r="C47" s="75" t="s">
        <v>206</v>
      </c>
      <c r="D47" s="309"/>
      <c r="E47" s="309"/>
      <c r="F47" s="309"/>
      <c r="G47" s="309"/>
      <c r="H47" s="309"/>
      <c r="I47" s="309"/>
      <c r="J47" s="309"/>
      <c r="K47" s="309"/>
      <c r="L47" s="309"/>
    </row>
    <row r="48" spans="1:14" s="74" customFormat="1" ht="21" customHeight="1" x14ac:dyDescent="0.25">
      <c r="C48" s="75" t="s">
        <v>207</v>
      </c>
      <c r="D48" s="310"/>
      <c r="E48" s="310"/>
      <c r="F48" s="310"/>
      <c r="G48" s="310"/>
      <c r="H48" s="310"/>
      <c r="I48" s="310"/>
      <c r="J48" s="310"/>
      <c r="K48" s="310"/>
      <c r="L48" s="310"/>
    </row>
    <row r="49" spans="2:13" s="74" customFormat="1" ht="21" customHeight="1" x14ac:dyDescent="0.25">
      <c r="C49" s="75" t="s">
        <v>208</v>
      </c>
      <c r="D49" s="309"/>
      <c r="E49" s="309"/>
      <c r="F49" s="309"/>
      <c r="G49" s="309"/>
      <c r="H49" s="309"/>
      <c r="I49" s="309"/>
      <c r="J49" s="309"/>
      <c r="K49" s="309"/>
      <c r="L49" s="309"/>
    </row>
    <row r="50" spans="2:13" s="59" customFormat="1" ht="30" customHeight="1" x14ac:dyDescent="0.35">
      <c r="B50" s="59" t="s">
        <v>351</v>
      </c>
    </row>
    <row r="51" spans="2:13" s="74" customFormat="1" ht="21" customHeight="1" x14ac:dyDescent="0.25">
      <c r="C51" s="75" t="s">
        <v>203</v>
      </c>
      <c r="D51" s="310"/>
      <c r="E51" s="310"/>
      <c r="F51" s="310"/>
      <c r="G51" s="310"/>
      <c r="H51" s="310"/>
      <c r="I51" s="310"/>
      <c r="J51" s="310"/>
      <c r="K51" s="310"/>
      <c r="L51" s="310"/>
    </row>
    <row r="52" spans="2:13" s="74" customFormat="1" ht="21" customHeight="1" x14ac:dyDescent="0.25">
      <c r="C52" s="75" t="s">
        <v>204</v>
      </c>
      <c r="D52" s="309"/>
      <c r="E52" s="309"/>
      <c r="F52" s="309"/>
      <c r="G52" s="309"/>
      <c r="H52" s="309"/>
      <c r="I52" s="309"/>
      <c r="J52" s="309"/>
      <c r="K52" s="309"/>
      <c r="L52" s="309"/>
    </row>
    <row r="53" spans="2:13" s="74" customFormat="1" ht="21" customHeight="1" x14ac:dyDescent="0.25">
      <c r="C53" s="75" t="s">
        <v>205</v>
      </c>
      <c r="D53" s="310"/>
      <c r="E53" s="310"/>
      <c r="F53" s="310"/>
      <c r="G53" s="310"/>
      <c r="H53" s="310"/>
      <c r="I53" s="310"/>
      <c r="J53" s="310"/>
      <c r="K53" s="310"/>
      <c r="L53" s="310"/>
    </row>
    <row r="54" spans="2:13" s="59" customFormat="1" ht="30" customHeight="1" x14ac:dyDescent="0.35">
      <c r="B54" s="59" t="s">
        <v>352</v>
      </c>
    </row>
    <row r="55" spans="2:13" x14ac:dyDescent="0.35">
      <c r="C55" s="75" t="s">
        <v>203</v>
      </c>
      <c r="D55" s="306"/>
      <c r="E55" s="306"/>
      <c r="F55" s="306"/>
      <c r="G55" s="306"/>
      <c r="H55" s="306"/>
      <c r="I55" s="306"/>
      <c r="J55" s="306"/>
      <c r="K55" s="306"/>
      <c r="L55" s="306"/>
    </row>
    <row r="56" spans="2:13" x14ac:dyDescent="0.35">
      <c r="C56" s="75" t="s">
        <v>204</v>
      </c>
      <c r="D56" s="306"/>
      <c r="E56" s="306"/>
      <c r="F56" s="306"/>
      <c r="G56" s="306"/>
      <c r="H56" s="306"/>
      <c r="I56" s="306"/>
      <c r="J56" s="306"/>
      <c r="K56" s="306"/>
      <c r="L56" s="306"/>
    </row>
    <row r="57" spans="2:13" x14ac:dyDescent="0.35">
      <c r="C57" s="75" t="s">
        <v>205</v>
      </c>
      <c r="D57" s="306"/>
      <c r="E57" s="306"/>
      <c r="F57" s="306"/>
      <c r="G57" s="306"/>
      <c r="H57" s="306"/>
      <c r="I57" s="306"/>
      <c r="J57" s="306"/>
      <c r="K57" s="306"/>
      <c r="L57" s="306"/>
    </row>
    <row r="58" spans="2:13" s="59" customFormat="1" ht="30" customHeight="1" x14ac:dyDescent="0.35">
      <c r="B58" s="59" t="s">
        <v>353</v>
      </c>
    </row>
    <row r="59" spans="2:13" x14ac:dyDescent="0.35">
      <c r="C59" s="76"/>
      <c r="D59" s="77" t="s">
        <v>354</v>
      </c>
    </row>
    <row r="60" spans="2:13" x14ac:dyDescent="0.35">
      <c r="C60" s="76"/>
      <c r="D60" s="77" t="s">
        <v>355</v>
      </c>
    </row>
    <row r="61" spans="2:13" x14ac:dyDescent="0.35">
      <c r="D61" s="75" t="s">
        <v>203</v>
      </c>
      <c r="E61" s="78"/>
      <c r="F61" s="78"/>
      <c r="G61" s="78"/>
      <c r="H61" s="78"/>
      <c r="I61" s="78"/>
      <c r="J61" s="78"/>
      <c r="K61" s="78"/>
      <c r="L61" s="78"/>
    </row>
    <row r="62" spans="2:13" x14ac:dyDescent="0.35">
      <c r="D62" s="75" t="s">
        <v>204</v>
      </c>
      <c r="E62" s="79"/>
      <c r="F62" s="79"/>
      <c r="G62" s="79"/>
      <c r="H62" s="79"/>
      <c r="I62" s="79"/>
      <c r="J62" s="79"/>
      <c r="K62" s="79"/>
      <c r="L62" s="79"/>
    </row>
    <row r="63" spans="2:13" x14ac:dyDescent="0.35">
      <c r="D63" s="75" t="s">
        <v>205</v>
      </c>
      <c r="E63" s="80"/>
      <c r="F63" s="80"/>
      <c r="G63" s="80"/>
      <c r="H63" s="79"/>
      <c r="I63" s="79"/>
      <c r="J63" s="80"/>
      <c r="K63" s="80"/>
      <c r="L63" s="80"/>
    </row>
    <row r="64" spans="2:13" ht="39" customHeight="1" x14ac:dyDescent="0.35">
      <c r="D64" s="81" t="s">
        <v>356</v>
      </c>
      <c r="E64" s="307"/>
      <c r="F64" s="307"/>
      <c r="G64" s="307"/>
      <c r="I64" s="81" t="s">
        <v>356</v>
      </c>
      <c r="J64" s="307"/>
      <c r="K64" s="307"/>
      <c r="L64" s="307"/>
      <c r="M64" s="307"/>
    </row>
    <row r="65" spans="1:15" x14ac:dyDescent="0.35">
      <c r="D65" s="81" t="s">
        <v>357</v>
      </c>
      <c r="E65" s="308" t="str">
        <f>G17</f>
        <v>นายธิติกานต์ บุญแข็ง</v>
      </c>
      <c r="F65" s="308"/>
      <c r="G65" s="308"/>
      <c r="H65" s="58" t="s">
        <v>358</v>
      </c>
      <c r="I65" s="81" t="s">
        <v>357</v>
      </c>
      <c r="J65" s="307" t="str">
        <f>ข้อเสนอโครงการ!E131&amp;ข้อเสนอโครงการ!F131</f>
        <v/>
      </c>
      <c r="K65" s="307"/>
      <c r="L65" s="307"/>
      <c r="M65" s="307"/>
      <c r="N65" s="58" t="s">
        <v>358</v>
      </c>
    </row>
    <row r="66" spans="1:15" ht="21" x14ac:dyDescent="0.4">
      <c r="E66" s="300" t="s">
        <v>359</v>
      </c>
      <c r="F66" s="300"/>
      <c r="G66" s="300"/>
      <c r="J66" s="301"/>
      <c r="K66" s="301"/>
      <c r="L66" s="301"/>
      <c r="M66" s="301"/>
      <c r="N66" s="118" t="s">
        <v>329</v>
      </c>
    </row>
    <row r="67" spans="1:15" x14ac:dyDescent="0.35">
      <c r="E67" s="297"/>
      <c r="F67" s="297"/>
      <c r="G67" s="297"/>
      <c r="I67" s="84"/>
      <c r="J67" s="302" t="s">
        <v>384</v>
      </c>
      <c r="K67" s="302"/>
      <c r="L67" s="302"/>
      <c r="M67" s="302"/>
    </row>
    <row r="68" spans="1:15" x14ac:dyDescent="0.35">
      <c r="H68" s="83"/>
      <c r="I68" s="83"/>
      <c r="J68" s="90"/>
      <c r="K68" s="90"/>
      <c r="L68" s="83"/>
    </row>
    <row r="69" spans="1:15" x14ac:dyDescent="0.35">
      <c r="H69" s="83"/>
      <c r="I69" s="83"/>
      <c r="J69" s="90"/>
      <c r="K69" s="90"/>
      <c r="L69" s="83"/>
    </row>
    <row r="70" spans="1:15" s="71" customFormat="1" ht="30.75" customHeight="1" x14ac:dyDescent="0.25">
      <c r="A70" s="303" t="s">
        <v>576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231" t="s">
        <v>577</v>
      </c>
    </row>
    <row r="71" spans="1:15" x14ac:dyDescent="0.35">
      <c r="B71" s="59" t="s">
        <v>360</v>
      </c>
      <c r="F71" s="58" t="s">
        <v>361</v>
      </c>
      <c r="G71" s="58" t="s">
        <v>362</v>
      </c>
      <c r="H71" s="58" t="s">
        <v>86</v>
      </c>
    </row>
    <row r="72" spans="1:15" ht="24" customHeight="1" x14ac:dyDescent="0.35">
      <c r="B72" s="304" t="s">
        <v>99</v>
      </c>
      <c r="C72" s="304"/>
      <c r="D72" s="304"/>
      <c r="E72" s="304"/>
      <c r="F72" s="304" t="s">
        <v>378</v>
      </c>
      <c r="G72" s="304"/>
      <c r="H72" s="304"/>
      <c r="I72" s="304"/>
      <c r="J72" s="304"/>
      <c r="K72" s="304"/>
      <c r="L72" s="304" t="s">
        <v>297</v>
      </c>
      <c r="M72" s="304"/>
      <c r="N72" s="117" t="s">
        <v>345</v>
      </c>
    </row>
    <row r="73" spans="1:15" x14ac:dyDescent="0.35">
      <c r="B73" s="356" t="s">
        <v>363</v>
      </c>
      <c r="C73" s="356"/>
      <c r="D73" s="356"/>
      <c r="E73" s="356"/>
      <c r="F73" s="356"/>
      <c r="G73" s="356"/>
      <c r="H73" s="356"/>
      <c r="I73" s="356"/>
      <c r="J73" s="356"/>
      <c r="K73" s="356"/>
      <c r="L73" s="357"/>
      <c r="M73" s="358"/>
      <c r="N73" s="102"/>
    </row>
    <row r="74" spans="1:15" x14ac:dyDescent="0.35">
      <c r="B74" s="114"/>
      <c r="C74" s="92">
        <v>1.1000000000000001</v>
      </c>
      <c r="D74" s="278" t="str">
        <f>ข้อเสนอโครงการ!C87</f>
        <v>ค่าตอบแทนการตีพิมพ์</v>
      </c>
      <c r="E74" s="305"/>
      <c r="F74" s="91">
        <v>7</v>
      </c>
      <c r="G74" s="92" t="s">
        <v>379</v>
      </c>
      <c r="H74" s="92">
        <v>60</v>
      </c>
      <c r="I74" s="108" t="s">
        <v>368</v>
      </c>
      <c r="J74" s="92">
        <v>1</v>
      </c>
      <c r="K74" s="109" t="s">
        <v>70</v>
      </c>
      <c r="L74" s="282">
        <f>F74*H74*J74</f>
        <v>420</v>
      </c>
      <c r="M74" s="282"/>
      <c r="N74" s="102"/>
      <c r="O74" s="87" t="s">
        <v>505</v>
      </c>
    </row>
    <row r="75" spans="1:15" ht="18" customHeight="1" x14ac:dyDescent="0.35">
      <c r="B75" s="114"/>
      <c r="C75" s="92">
        <v>1.2</v>
      </c>
      <c r="D75" s="278">
        <f>ข้อเสนอโครงการ!C88</f>
        <v>0</v>
      </c>
      <c r="E75" s="305"/>
      <c r="F75" s="91">
        <v>2</v>
      </c>
      <c r="G75" s="92" t="s">
        <v>380</v>
      </c>
      <c r="H75" s="92">
        <v>600</v>
      </c>
      <c r="I75" s="108" t="s">
        <v>368</v>
      </c>
      <c r="J75" s="92">
        <v>2</v>
      </c>
      <c r="K75" s="109" t="s">
        <v>70</v>
      </c>
      <c r="L75" s="282">
        <f t="shared" ref="L75:L78" si="0">F75*H75*J75</f>
        <v>2400</v>
      </c>
      <c r="M75" s="282"/>
      <c r="N75" s="102"/>
      <c r="O75" s="87" t="s">
        <v>505</v>
      </c>
    </row>
    <row r="76" spans="1:15" x14ac:dyDescent="0.35">
      <c r="B76" s="114"/>
      <c r="C76" s="92">
        <v>1.3</v>
      </c>
      <c r="D76" s="278">
        <f>ข้อเสนอโครงการ!C89</f>
        <v>0</v>
      </c>
      <c r="E76" s="305"/>
      <c r="F76" s="91"/>
      <c r="G76" s="92"/>
      <c r="H76" s="92"/>
      <c r="I76" s="108"/>
      <c r="J76" s="110"/>
      <c r="K76" s="109"/>
      <c r="L76" s="282">
        <f t="shared" si="0"/>
        <v>0</v>
      </c>
      <c r="M76" s="282"/>
      <c r="N76" s="102"/>
    </row>
    <row r="77" spans="1:15" x14ac:dyDescent="0.35">
      <c r="B77" s="114"/>
      <c r="C77" s="92">
        <v>1.4</v>
      </c>
      <c r="D77" s="278">
        <f>ข้อเสนอโครงการ!C90</f>
        <v>0</v>
      </c>
      <c r="E77" s="305"/>
      <c r="F77" s="91"/>
      <c r="G77" s="92"/>
      <c r="H77" s="92"/>
      <c r="I77" s="108"/>
      <c r="J77" s="110"/>
      <c r="K77" s="109"/>
      <c r="L77" s="282">
        <f t="shared" si="0"/>
        <v>0</v>
      </c>
      <c r="M77" s="282"/>
      <c r="N77" s="102"/>
    </row>
    <row r="78" spans="1:15" x14ac:dyDescent="0.35">
      <c r="B78" s="114"/>
      <c r="C78" s="92">
        <v>1.5</v>
      </c>
      <c r="D78" s="278">
        <f>ข้อเสนอโครงการ!C91</f>
        <v>0</v>
      </c>
      <c r="E78" s="305"/>
      <c r="F78" s="91"/>
      <c r="G78" s="92"/>
      <c r="H78" s="92"/>
      <c r="I78" s="108"/>
      <c r="J78" s="110"/>
      <c r="K78" s="109"/>
      <c r="L78" s="282">
        <f t="shared" si="0"/>
        <v>0</v>
      </c>
      <c r="M78" s="282"/>
      <c r="N78" s="102"/>
    </row>
    <row r="79" spans="1:15" x14ac:dyDescent="0.35">
      <c r="B79" s="279" t="s">
        <v>186</v>
      </c>
      <c r="C79" s="280"/>
      <c r="D79" s="280"/>
      <c r="E79" s="280"/>
      <c r="F79" s="280"/>
      <c r="G79" s="280"/>
      <c r="H79" s="280"/>
      <c r="I79" s="280"/>
      <c r="J79" s="280"/>
      <c r="K79" s="281"/>
      <c r="L79" s="283">
        <f>SUM(L74:M78)</f>
        <v>2820</v>
      </c>
      <c r="M79" s="284"/>
      <c r="N79" s="103"/>
    </row>
    <row r="80" spans="1:15" x14ac:dyDescent="0.35">
      <c r="B80" s="293" t="s">
        <v>364</v>
      </c>
      <c r="C80" s="294"/>
      <c r="D80" s="294"/>
      <c r="E80" s="294"/>
      <c r="F80" s="294"/>
      <c r="G80" s="294"/>
      <c r="H80" s="294"/>
      <c r="I80" s="294"/>
      <c r="J80" s="294"/>
      <c r="K80" s="295"/>
      <c r="L80" s="288"/>
      <c r="M80" s="289"/>
      <c r="N80" s="290"/>
    </row>
    <row r="81" spans="2:15" ht="18" customHeight="1" x14ac:dyDescent="0.35">
      <c r="B81" s="114"/>
      <c r="C81" s="92">
        <v>2.1</v>
      </c>
      <c r="D81" s="277">
        <f>ข้อเสนอโครงการ!C94</f>
        <v>0</v>
      </c>
      <c r="E81" s="278"/>
      <c r="F81" s="205">
        <v>100</v>
      </c>
      <c r="G81" s="206" t="s">
        <v>380</v>
      </c>
      <c r="H81" s="207">
        <v>50</v>
      </c>
      <c r="I81" s="208" t="s">
        <v>368</v>
      </c>
      <c r="J81" s="207">
        <v>1</v>
      </c>
      <c r="K81" s="209" t="s">
        <v>381</v>
      </c>
      <c r="L81" s="282">
        <f t="shared" ref="L81:L82" si="1">F81*H81*J81</f>
        <v>5000</v>
      </c>
      <c r="M81" s="282"/>
      <c r="N81" s="102"/>
      <c r="O81" s="87" t="s">
        <v>505</v>
      </c>
    </row>
    <row r="82" spans="2:15" ht="18" customHeight="1" x14ac:dyDescent="0.35">
      <c r="B82" s="114"/>
      <c r="C82" s="92">
        <v>2.2000000000000002</v>
      </c>
      <c r="D82" s="277">
        <f>ข้อเสนอโครงการ!C95</f>
        <v>0</v>
      </c>
      <c r="E82" s="278"/>
      <c r="F82" s="205">
        <v>100</v>
      </c>
      <c r="G82" s="206" t="s">
        <v>380</v>
      </c>
      <c r="H82" s="207">
        <v>20</v>
      </c>
      <c r="I82" s="208" t="s">
        <v>368</v>
      </c>
      <c r="J82" s="207">
        <v>2</v>
      </c>
      <c r="K82" s="209" t="s">
        <v>381</v>
      </c>
      <c r="L82" s="282">
        <f t="shared" si="1"/>
        <v>4000</v>
      </c>
      <c r="M82" s="282"/>
      <c r="N82" s="102"/>
      <c r="O82" s="87" t="s">
        <v>505</v>
      </c>
    </row>
    <row r="83" spans="2:15" x14ac:dyDescent="0.35">
      <c r="B83" s="114"/>
      <c r="C83" s="92">
        <v>2.2999999999999998</v>
      </c>
      <c r="D83" s="277">
        <f>ข้อเสนอโครงการ!C96</f>
        <v>0</v>
      </c>
      <c r="E83" s="278"/>
      <c r="F83" s="91"/>
      <c r="G83" s="111"/>
      <c r="H83" s="92"/>
      <c r="I83" s="108"/>
      <c r="J83" s="92"/>
      <c r="K83" s="101"/>
      <c r="L83" s="282">
        <f t="shared" ref="L83:L85" si="2">F83*H83*J83</f>
        <v>0</v>
      </c>
      <c r="M83" s="282"/>
      <c r="N83" s="102"/>
    </row>
    <row r="84" spans="2:15" x14ac:dyDescent="0.35">
      <c r="B84" s="114"/>
      <c r="C84" s="92">
        <v>2.4</v>
      </c>
      <c r="D84" s="277">
        <f>ข้อเสนอโครงการ!C97</f>
        <v>0</v>
      </c>
      <c r="E84" s="278"/>
      <c r="F84" s="91"/>
      <c r="G84" s="111"/>
      <c r="H84" s="92"/>
      <c r="I84" s="108"/>
      <c r="J84" s="92"/>
      <c r="K84" s="101"/>
      <c r="L84" s="282">
        <f t="shared" si="2"/>
        <v>0</v>
      </c>
      <c r="M84" s="282"/>
      <c r="N84" s="102"/>
    </row>
    <row r="85" spans="2:15" x14ac:dyDescent="0.35">
      <c r="B85" s="114"/>
      <c r="C85" s="92">
        <v>2.5</v>
      </c>
      <c r="D85" s="277">
        <f>ข้อเสนอโครงการ!C98</f>
        <v>0</v>
      </c>
      <c r="E85" s="278"/>
      <c r="F85" s="91"/>
      <c r="G85" s="111"/>
      <c r="H85" s="92"/>
      <c r="I85" s="108"/>
      <c r="J85" s="92"/>
      <c r="K85" s="101"/>
      <c r="L85" s="282">
        <f t="shared" si="2"/>
        <v>0</v>
      </c>
      <c r="M85" s="282"/>
      <c r="N85" s="102"/>
    </row>
    <row r="86" spans="2:15" x14ac:dyDescent="0.35">
      <c r="B86" s="279" t="s">
        <v>186</v>
      </c>
      <c r="C86" s="280"/>
      <c r="D86" s="280"/>
      <c r="E86" s="280"/>
      <c r="F86" s="280"/>
      <c r="G86" s="280"/>
      <c r="H86" s="280"/>
      <c r="I86" s="280"/>
      <c r="J86" s="280"/>
      <c r="K86" s="281"/>
      <c r="L86" s="283">
        <f>SUM(L81:M85)</f>
        <v>9000</v>
      </c>
      <c r="M86" s="284"/>
      <c r="N86" s="103"/>
    </row>
    <row r="87" spans="2:15" x14ac:dyDescent="0.35">
      <c r="B87" s="293" t="s">
        <v>365</v>
      </c>
      <c r="C87" s="294"/>
      <c r="D87" s="294"/>
      <c r="E87" s="294"/>
      <c r="F87" s="294"/>
      <c r="G87" s="294"/>
      <c r="H87" s="294"/>
      <c r="I87" s="294"/>
      <c r="J87" s="294"/>
      <c r="K87" s="295"/>
      <c r="L87" s="288"/>
      <c r="M87" s="289"/>
      <c r="N87" s="290"/>
    </row>
    <row r="88" spans="2:15" s="113" customFormat="1" ht="18" customHeight="1" x14ac:dyDescent="0.25">
      <c r="B88" s="115"/>
      <c r="C88" s="112">
        <v>3.1</v>
      </c>
      <c r="D88" s="291">
        <f>ข้อเสนอโครงการ!C105</f>
        <v>0</v>
      </c>
      <c r="E88" s="292"/>
      <c r="F88" s="210"/>
      <c r="G88" s="211"/>
      <c r="H88" s="212"/>
      <c r="I88" s="213"/>
      <c r="J88" s="212"/>
      <c r="K88" s="214"/>
      <c r="L88" s="282">
        <f t="shared" ref="L88" si="3">F88*H88*J88</f>
        <v>0</v>
      </c>
      <c r="M88" s="282"/>
      <c r="N88" s="204"/>
    </row>
    <row r="89" spans="2:15" ht="18" customHeight="1" x14ac:dyDescent="0.35">
      <c r="B89" s="114"/>
      <c r="C89" s="92">
        <v>3.2</v>
      </c>
      <c r="D89" s="277">
        <f>ข้อเสนอโครงการ!C106</f>
        <v>0</v>
      </c>
      <c r="E89" s="278"/>
      <c r="F89" s="205"/>
      <c r="G89" s="206"/>
      <c r="H89" s="207"/>
      <c r="I89" s="208"/>
      <c r="J89" s="207"/>
      <c r="K89" s="209"/>
      <c r="L89" s="282">
        <f>F89*H89*J89</f>
        <v>0</v>
      </c>
      <c r="M89" s="282"/>
      <c r="N89" s="102"/>
    </row>
    <row r="90" spans="2:15" x14ac:dyDescent="0.35">
      <c r="B90" s="114"/>
      <c r="C90" s="92">
        <v>3.3</v>
      </c>
      <c r="D90" s="277">
        <f>ข้อเสนอโครงการ!C107</f>
        <v>0</v>
      </c>
      <c r="E90" s="278"/>
      <c r="F90" s="205"/>
      <c r="G90" s="206"/>
      <c r="H90" s="207"/>
      <c r="I90" s="208"/>
      <c r="J90" s="207"/>
      <c r="K90" s="209"/>
      <c r="L90" s="282">
        <f t="shared" ref="L90:L92" si="4">F90*H90*J90</f>
        <v>0</v>
      </c>
      <c r="M90" s="282"/>
      <c r="N90" s="102"/>
    </row>
    <row r="91" spans="2:15" x14ac:dyDescent="0.35">
      <c r="B91" s="114"/>
      <c r="C91" s="92">
        <v>3.4</v>
      </c>
      <c r="D91" s="277">
        <f>ข้อเสนอโครงการ!C109</f>
        <v>0</v>
      </c>
      <c r="E91" s="278"/>
      <c r="F91" s="205"/>
      <c r="G91" s="206"/>
      <c r="H91" s="207"/>
      <c r="I91" s="208"/>
      <c r="J91" s="207"/>
      <c r="K91" s="209"/>
      <c r="L91" s="282">
        <f t="shared" si="4"/>
        <v>0</v>
      </c>
      <c r="M91" s="282"/>
      <c r="N91" s="102"/>
    </row>
    <row r="92" spans="2:15" x14ac:dyDescent="0.35">
      <c r="B92" s="114"/>
      <c r="C92" s="92">
        <v>3.5</v>
      </c>
      <c r="D92" s="277">
        <f>ข้อเสนอโครงการ!C116</f>
        <v>0</v>
      </c>
      <c r="E92" s="278"/>
      <c r="F92" s="205"/>
      <c r="G92" s="206"/>
      <c r="H92" s="207"/>
      <c r="I92" s="208"/>
      <c r="J92" s="207"/>
      <c r="K92" s="209"/>
      <c r="L92" s="282">
        <f t="shared" si="4"/>
        <v>0</v>
      </c>
      <c r="M92" s="282"/>
      <c r="N92" s="102"/>
    </row>
    <row r="93" spans="2:15" x14ac:dyDescent="0.35">
      <c r="B93" s="279" t="s">
        <v>186</v>
      </c>
      <c r="C93" s="280"/>
      <c r="D93" s="280"/>
      <c r="E93" s="280"/>
      <c r="F93" s="280"/>
      <c r="G93" s="280"/>
      <c r="H93" s="280"/>
      <c r="I93" s="280"/>
      <c r="J93" s="280"/>
      <c r="K93" s="281"/>
      <c r="L93" s="283">
        <f>SUM(L88:M92)</f>
        <v>0</v>
      </c>
      <c r="M93" s="284"/>
      <c r="N93" s="103"/>
    </row>
    <row r="94" spans="2:15" x14ac:dyDescent="0.35">
      <c r="G94" s="105"/>
      <c r="H94" s="105"/>
      <c r="I94" s="105"/>
      <c r="J94" s="105"/>
      <c r="K94" s="107" t="s">
        <v>366</v>
      </c>
      <c r="L94" s="285">
        <f>SUM(L79,L86,L93)</f>
        <v>11820</v>
      </c>
      <c r="M94" s="285"/>
      <c r="N94" s="104"/>
    </row>
    <row r="95" spans="2:15" x14ac:dyDescent="0.35">
      <c r="H95" s="106"/>
      <c r="I95" s="106"/>
      <c r="K95" s="93" t="s">
        <v>367</v>
      </c>
      <c r="L95" s="296">
        <f>ข้อเสนอโครงการ!G117</f>
        <v>250000</v>
      </c>
      <c r="M95" s="297"/>
      <c r="N95" s="58" t="s">
        <v>368</v>
      </c>
    </row>
    <row r="96" spans="2:15" x14ac:dyDescent="0.35">
      <c r="H96" s="84"/>
      <c r="I96" s="84"/>
      <c r="K96" s="93" t="s">
        <v>369</v>
      </c>
      <c r="L96" s="298">
        <v>8000</v>
      </c>
      <c r="M96" s="298"/>
      <c r="N96" s="58" t="s">
        <v>368</v>
      </c>
    </row>
    <row r="97" spans="1:14" x14ac:dyDescent="0.35">
      <c r="H97" s="84"/>
      <c r="I97" s="84"/>
      <c r="K97" s="93" t="s">
        <v>370</v>
      </c>
      <c r="L97" s="299">
        <f>L96-L94</f>
        <v>-3820</v>
      </c>
      <c r="M97" s="299"/>
      <c r="N97" s="58" t="s">
        <v>368</v>
      </c>
    </row>
    <row r="98" spans="1:14" x14ac:dyDescent="0.35">
      <c r="F98" s="85"/>
      <c r="G98" s="85"/>
      <c r="H98" s="83"/>
      <c r="I98" s="83"/>
      <c r="J98" s="94"/>
      <c r="K98" s="94"/>
    </row>
    <row r="99" spans="1:14" x14ac:dyDescent="0.35">
      <c r="B99" s="59" t="s">
        <v>371</v>
      </c>
      <c r="C99" s="59"/>
    </row>
    <row r="100" spans="1:14" ht="21" x14ac:dyDescent="0.35">
      <c r="B100" s="59"/>
      <c r="C100" s="59" t="s">
        <v>372</v>
      </c>
      <c r="H100" s="286">
        <f>$L$94/$H$28</f>
        <v>28.142857142857142</v>
      </c>
      <c r="I100" s="287"/>
      <c r="J100" s="58" t="s">
        <v>373</v>
      </c>
    </row>
    <row r="101" spans="1:14" x14ac:dyDescent="0.35">
      <c r="B101" s="59"/>
      <c r="C101" s="59"/>
      <c r="H101" s="86"/>
    </row>
    <row r="102" spans="1:14" s="216" customFormat="1" ht="21" x14ac:dyDescent="0.4">
      <c r="A102" s="215" t="s">
        <v>508</v>
      </c>
      <c r="B102" s="215"/>
      <c r="J102" s="217"/>
      <c r="K102" s="217"/>
    </row>
  </sheetData>
  <mergeCells count="130">
    <mergeCell ref="D82:E82"/>
    <mergeCell ref="L80:N80"/>
    <mergeCell ref="B80:K80"/>
    <mergeCell ref="L81:M81"/>
    <mergeCell ref="L82:M82"/>
    <mergeCell ref="D85:E85"/>
    <mergeCell ref="D83:E83"/>
    <mergeCell ref="D84:E84"/>
    <mergeCell ref="B86:K86"/>
    <mergeCell ref="L78:M78"/>
    <mergeCell ref="F72:K72"/>
    <mergeCell ref="B73:K73"/>
    <mergeCell ref="L73:M73"/>
    <mergeCell ref="L79:M79"/>
    <mergeCell ref="B79:K79"/>
    <mergeCell ref="D74:E74"/>
    <mergeCell ref="D78:E78"/>
    <mergeCell ref="D81:E81"/>
    <mergeCell ref="A1:N1"/>
    <mergeCell ref="A2:N2"/>
    <mergeCell ref="A3:N3"/>
    <mergeCell ref="E4:N4"/>
    <mergeCell ref="C5:E5"/>
    <mergeCell ref="D11:M11"/>
    <mergeCell ref="G15:L15"/>
    <mergeCell ref="E6:F6"/>
    <mergeCell ref="H6:I6"/>
    <mergeCell ref="J6:K6"/>
    <mergeCell ref="D9:M9"/>
    <mergeCell ref="D10:M10"/>
    <mergeCell ref="D12:M12"/>
    <mergeCell ref="D13:M13"/>
    <mergeCell ref="C21:N21"/>
    <mergeCell ref="G14:H14"/>
    <mergeCell ref="L14:N14"/>
    <mergeCell ref="I20:N20"/>
    <mergeCell ref="C23:F24"/>
    <mergeCell ref="G23:I23"/>
    <mergeCell ref="J23:L24"/>
    <mergeCell ref="M23:N24"/>
    <mergeCell ref="H24:I24"/>
    <mergeCell ref="G16:L16"/>
    <mergeCell ref="L17:N17"/>
    <mergeCell ref="L18:N18"/>
    <mergeCell ref="F19:J19"/>
    <mergeCell ref="C27:F27"/>
    <mergeCell ref="H27:I27"/>
    <mergeCell ref="J27:L27"/>
    <mergeCell ref="M27:N27"/>
    <mergeCell ref="C25:F25"/>
    <mergeCell ref="H25:I25"/>
    <mergeCell ref="J25:L25"/>
    <mergeCell ref="M25:N25"/>
    <mergeCell ref="C26:F26"/>
    <mergeCell ref="H26:I26"/>
    <mergeCell ref="J26:L26"/>
    <mergeCell ref="M26:N26"/>
    <mergeCell ref="A36:N36"/>
    <mergeCell ref="C38:I38"/>
    <mergeCell ref="K38:L38"/>
    <mergeCell ref="M38:N38"/>
    <mergeCell ref="E39:I39"/>
    <mergeCell ref="K39:L39"/>
    <mergeCell ref="M39:N39"/>
    <mergeCell ref="C28:F28"/>
    <mergeCell ref="H28:I28"/>
    <mergeCell ref="J28:L28"/>
    <mergeCell ref="M28:N28"/>
    <mergeCell ref="E42:I42"/>
    <mergeCell ref="K42:L42"/>
    <mergeCell ref="M42:N42"/>
    <mergeCell ref="D44:L44"/>
    <mergeCell ref="D45:L45"/>
    <mergeCell ref="D46:L46"/>
    <mergeCell ref="E40:I40"/>
    <mergeCell ref="K40:L40"/>
    <mergeCell ref="M40:N40"/>
    <mergeCell ref="E41:I41"/>
    <mergeCell ref="K41:L41"/>
    <mergeCell ref="M41:N41"/>
    <mergeCell ref="D55:L55"/>
    <mergeCell ref="D56:L56"/>
    <mergeCell ref="D57:L57"/>
    <mergeCell ref="E64:G64"/>
    <mergeCell ref="J64:M64"/>
    <mergeCell ref="E65:G65"/>
    <mergeCell ref="J65:M65"/>
    <mergeCell ref="D47:L47"/>
    <mergeCell ref="D48:L48"/>
    <mergeCell ref="D49:L49"/>
    <mergeCell ref="D51:L51"/>
    <mergeCell ref="D52:L52"/>
    <mergeCell ref="D53:L53"/>
    <mergeCell ref="E66:G66"/>
    <mergeCell ref="J66:M66"/>
    <mergeCell ref="E67:G67"/>
    <mergeCell ref="J67:M67"/>
    <mergeCell ref="A70:N70"/>
    <mergeCell ref="B72:E72"/>
    <mergeCell ref="L74:M74"/>
    <mergeCell ref="L72:M72"/>
    <mergeCell ref="D77:E77"/>
    <mergeCell ref="D75:E75"/>
    <mergeCell ref="D76:E76"/>
    <mergeCell ref="L75:M75"/>
    <mergeCell ref="L76:M76"/>
    <mergeCell ref="L77:M77"/>
    <mergeCell ref="D91:E91"/>
    <mergeCell ref="D92:E92"/>
    <mergeCell ref="B93:K93"/>
    <mergeCell ref="L91:M91"/>
    <mergeCell ref="L92:M92"/>
    <mergeCell ref="L93:M93"/>
    <mergeCell ref="L94:M94"/>
    <mergeCell ref="H100:I100"/>
    <mergeCell ref="L83:M83"/>
    <mergeCell ref="L84:M84"/>
    <mergeCell ref="L85:M85"/>
    <mergeCell ref="L86:M86"/>
    <mergeCell ref="D89:E89"/>
    <mergeCell ref="D90:E90"/>
    <mergeCell ref="L87:N87"/>
    <mergeCell ref="D88:E88"/>
    <mergeCell ref="B87:K87"/>
    <mergeCell ref="L88:M88"/>
    <mergeCell ref="L89:M89"/>
    <mergeCell ref="L90:M90"/>
    <mergeCell ref="L95:M95"/>
    <mergeCell ref="L96:M96"/>
    <mergeCell ref="L97:M97"/>
  </mergeCells>
  <dataValidations count="7">
    <dataValidation type="list" allowBlank="1" showInputMessage="1" showErrorMessage="1" sqref="WVP983095:WVS983095 JD66:JG66 SZ66:TC66 ACV66:ACY66 AMR66:AMU66 AWN66:AWQ66 BGJ66:BGM66 BQF66:BQI66 CAB66:CAE66 CJX66:CKA66 CTT66:CTW66 DDP66:DDS66 DNL66:DNO66 DXH66:DXK66 EHD66:EHG66 EQZ66:ERC66 FAV66:FAY66 FKR66:FKU66 FUN66:FUQ66 GEJ66:GEM66 GOF66:GOI66 GYB66:GYE66 HHX66:HIA66 HRT66:HRW66 IBP66:IBS66 ILL66:ILO66 IVH66:IVK66 JFD66:JFG66 JOZ66:JPC66 JYV66:JYY66 KIR66:KIU66 KSN66:KSQ66 LCJ66:LCM66 LMF66:LMI66 LWB66:LWE66 MFX66:MGA66 MPT66:MPW66 MZP66:MZS66 NJL66:NJO66 NTH66:NTK66 ODD66:ODG66 OMZ66:ONC66 OWV66:OWY66 PGR66:PGU66 PQN66:PQQ66 QAJ66:QAM66 QKF66:QKI66 QUB66:QUE66 RDX66:REA66 RNT66:RNW66 RXP66:RXS66 SHL66:SHO66 SRH66:SRK66 TBD66:TBG66 TKZ66:TLC66 TUV66:TUY66 UER66:UEU66 UON66:UOQ66 UYJ66:UYM66 VIF66:VII66 VSB66:VSE66 WBX66:WCA66 WLT66:WLW66 WVP66:WVS66 J65591:M65591 JD65591:JG65591 SZ65591:TC65591 ACV65591:ACY65591 AMR65591:AMU65591 AWN65591:AWQ65591 BGJ65591:BGM65591 BQF65591:BQI65591 CAB65591:CAE65591 CJX65591:CKA65591 CTT65591:CTW65591 DDP65591:DDS65591 DNL65591:DNO65591 DXH65591:DXK65591 EHD65591:EHG65591 EQZ65591:ERC65591 FAV65591:FAY65591 FKR65591:FKU65591 FUN65591:FUQ65591 GEJ65591:GEM65591 GOF65591:GOI65591 GYB65591:GYE65591 HHX65591:HIA65591 HRT65591:HRW65591 IBP65591:IBS65591 ILL65591:ILO65591 IVH65591:IVK65591 JFD65591:JFG65591 JOZ65591:JPC65591 JYV65591:JYY65591 KIR65591:KIU65591 KSN65591:KSQ65591 LCJ65591:LCM65591 LMF65591:LMI65591 LWB65591:LWE65591 MFX65591:MGA65591 MPT65591:MPW65591 MZP65591:MZS65591 NJL65591:NJO65591 NTH65591:NTK65591 ODD65591:ODG65591 OMZ65591:ONC65591 OWV65591:OWY65591 PGR65591:PGU65591 PQN65591:PQQ65591 QAJ65591:QAM65591 QKF65591:QKI65591 QUB65591:QUE65591 RDX65591:REA65591 RNT65591:RNW65591 RXP65591:RXS65591 SHL65591:SHO65591 SRH65591:SRK65591 TBD65591:TBG65591 TKZ65591:TLC65591 TUV65591:TUY65591 UER65591:UEU65591 UON65591:UOQ65591 UYJ65591:UYM65591 VIF65591:VII65591 VSB65591:VSE65591 WBX65591:WCA65591 WLT65591:WLW65591 WVP65591:WVS65591 J131127:M131127 JD131127:JG131127 SZ131127:TC131127 ACV131127:ACY131127 AMR131127:AMU131127 AWN131127:AWQ131127 BGJ131127:BGM131127 BQF131127:BQI131127 CAB131127:CAE131127 CJX131127:CKA131127 CTT131127:CTW131127 DDP131127:DDS131127 DNL131127:DNO131127 DXH131127:DXK131127 EHD131127:EHG131127 EQZ131127:ERC131127 FAV131127:FAY131127 FKR131127:FKU131127 FUN131127:FUQ131127 GEJ131127:GEM131127 GOF131127:GOI131127 GYB131127:GYE131127 HHX131127:HIA131127 HRT131127:HRW131127 IBP131127:IBS131127 ILL131127:ILO131127 IVH131127:IVK131127 JFD131127:JFG131127 JOZ131127:JPC131127 JYV131127:JYY131127 KIR131127:KIU131127 KSN131127:KSQ131127 LCJ131127:LCM131127 LMF131127:LMI131127 LWB131127:LWE131127 MFX131127:MGA131127 MPT131127:MPW131127 MZP131127:MZS131127 NJL131127:NJO131127 NTH131127:NTK131127 ODD131127:ODG131127 OMZ131127:ONC131127 OWV131127:OWY131127 PGR131127:PGU131127 PQN131127:PQQ131127 QAJ131127:QAM131127 QKF131127:QKI131127 QUB131127:QUE131127 RDX131127:REA131127 RNT131127:RNW131127 RXP131127:RXS131127 SHL131127:SHO131127 SRH131127:SRK131127 TBD131127:TBG131127 TKZ131127:TLC131127 TUV131127:TUY131127 UER131127:UEU131127 UON131127:UOQ131127 UYJ131127:UYM131127 VIF131127:VII131127 VSB131127:VSE131127 WBX131127:WCA131127 WLT131127:WLW131127 WVP131127:WVS131127 J196663:M196663 JD196663:JG196663 SZ196663:TC196663 ACV196663:ACY196663 AMR196663:AMU196663 AWN196663:AWQ196663 BGJ196663:BGM196663 BQF196663:BQI196663 CAB196663:CAE196663 CJX196663:CKA196663 CTT196663:CTW196663 DDP196663:DDS196663 DNL196663:DNO196663 DXH196663:DXK196663 EHD196663:EHG196663 EQZ196663:ERC196663 FAV196663:FAY196663 FKR196663:FKU196663 FUN196663:FUQ196663 GEJ196663:GEM196663 GOF196663:GOI196663 GYB196663:GYE196663 HHX196663:HIA196663 HRT196663:HRW196663 IBP196663:IBS196663 ILL196663:ILO196663 IVH196663:IVK196663 JFD196663:JFG196663 JOZ196663:JPC196663 JYV196663:JYY196663 KIR196663:KIU196663 KSN196663:KSQ196663 LCJ196663:LCM196663 LMF196663:LMI196663 LWB196663:LWE196663 MFX196663:MGA196663 MPT196663:MPW196663 MZP196663:MZS196663 NJL196663:NJO196663 NTH196663:NTK196663 ODD196663:ODG196663 OMZ196663:ONC196663 OWV196663:OWY196663 PGR196663:PGU196663 PQN196663:PQQ196663 QAJ196663:QAM196663 QKF196663:QKI196663 QUB196663:QUE196663 RDX196663:REA196663 RNT196663:RNW196663 RXP196663:RXS196663 SHL196663:SHO196663 SRH196663:SRK196663 TBD196663:TBG196663 TKZ196663:TLC196663 TUV196663:TUY196663 UER196663:UEU196663 UON196663:UOQ196663 UYJ196663:UYM196663 VIF196663:VII196663 VSB196663:VSE196663 WBX196663:WCA196663 WLT196663:WLW196663 WVP196663:WVS196663 J262199:M262199 JD262199:JG262199 SZ262199:TC262199 ACV262199:ACY262199 AMR262199:AMU262199 AWN262199:AWQ262199 BGJ262199:BGM262199 BQF262199:BQI262199 CAB262199:CAE262199 CJX262199:CKA262199 CTT262199:CTW262199 DDP262199:DDS262199 DNL262199:DNO262199 DXH262199:DXK262199 EHD262199:EHG262199 EQZ262199:ERC262199 FAV262199:FAY262199 FKR262199:FKU262199 FUN262199:FUQ262199 GEJ262199:GEM262199 GOF262199:GOI262199 GYB262199:GYE262199 HHX262199:HIA262199 HRT262199:HRW262199 IBP262199:IBS262199 ILL262199:ILO262199 IVH262199:IVK262199 JFD262199:JFG262199 JOZ262199:JPC262199 JYV262199:JYY262199 KIR262199:KIU262199 KSN262199:KSQ262199 LCJ262199:LCM262199 LMF262199:LMI262199 LWB262199:LWE262199 MFX262199:MGA262199 MPT262199:MPW262199 MZP262199:MZS262199 NJL262199:NJO262199 NTH262199:NTK262199 ODD262199:ODG262199 OMZ262199:ONC262199 OWV262199:OWY262199 PGR262199:PGU262199 PQN262199:PQQ262199 QAJ262199:QAM262199 QKF262199:QKI262199 QUB262199:QUE262199 RDX262199:REA262199 RNT262199:RNW262199 RXP262199:RXS262199 SHL262199:SHO262199 SRH262199:SRK262199 TBD262199:TBG262199 TKZ262199:TLC262199 TUV262199:TUY262199 UER262199:UEU262199 UON262199:UOQ262199 UYJ262199:UYM262199 VIF262199:VII262199 VSB262199:VSE262199 WBX262199:WCA262199 WLT262199:WLW262199 WVP262199:WVS262199 J327735:M327735 JD327735:JG327735 SZ327735:TC327735 ACV327735:ACY327735 AMR327735:AMU327735 AWN327735:AWQ327735 BGJ327735:BGM327735 BQF327735:BQI327735 CAB327735:CAE327735 CJX327735:CKA327735 CTT327735:CTW327735 DDP327735:DDS327735 DNL327735:DNO327735 DXH327735:DXK327735 EHD327735:EHG327735 EQZ327735:ERC327735 FAV327735:FAY327735 FKR327735:FKU327735 FUN327735:FUQ327735 GEJ327735:GEM327735 GOF327735:GOI327735 GYB327735:GYE327735 HHX327735:HIA327735 HRT327735:HRW327735 IBP327735:IBS327735 ILL327735:ILO327735 IVH327735:IVK327735 JFD327735:JFG327735 JOZ327735:JPC327735 JYV327735:JYY327735 KIR327735:KIU327735 KSN327735:KSQ327735 LCJ327735:LCM327735 LMF327735:LMI327735 LWB327735:LWE327735 MFX327735:MGA327735 MPT327735:MPW327735 MZP327735:MZS327735 NJL327735:NJO327735 NTH327735:NTK327735 ODD327735:ODG327735 OMZ327735:ONC327735 OWV327735:OWY327735 PGR327735:PGU327735 PQN327735:PQQ327735 QAJ327735:QAM327735 QKF327735:QKI327735 QUB327735:QUE327735 RDX327735:REA327735 RNT327735:RNW327735 RXP327735:RXS327735 SHL327735:SHO327735 SRH327735:SRK327735 TBD327735:TBG327735 TKZ327735:TLC327735 TUV327735:TUY327735 UER327735:UEU327735 UON327735:UOQ327735 UYJ327735:UYM327735 VIF327735:VII327735 VSB327735:VSE327735 WBX327735:WCA327735 WLT327735:WLW327735 WVP327735:WVS327735 J393271:M393271 JD393271:JG393271 SZ393271:TC393271 ACV393271:ACY393271 AMR393271:AMU393271 AWN393271:AWQ393271 BGJ393271:BGM393271 BQF393271:BQI393271 CAB393271:CAE393271 CJX393271:CKA393271 CTT393271:CTW393271 DDP393271:DDS393271 DNL393271:DNO393271 DXH393271:DXK393271 EHD393271:EHG393271 EQZ393271:ERC393271 FAV393271:FAY393271 FKR393271:FKU393271 FUN393271:FUQ393271 GEJ393271:GEM393271 GOF393271:GOI393271 GYB393271:GYE393271 HHX393271:HIA393271 HRT393271:HRW393271 IBP393271:IBS393271 ILL393271:ILO393271 IVH393271:IVK393271 JFD393271:JFG393271 JOZ393271:JPC393271 JYV393271:JYY393271 KIR393271:KIU393271 KSN393271:KSQ393271 LCJ393271:LCM393271 LMF393271:LMI393271 LWB393271:LWE393271 MFX393271:MGA393271 MPT393271:MPW393271 MZP393271:MZS393271 NJL393271:NJO393271 NTH393271:NTK393271 ODD393271:ODG393271 OMZ393271:ONC393271 OWV393271:OWY393271 PGR393271:PGU393271 PQN393271:PQQ393271 QAJ393271:QAM393271 QKF393271:QKI393271 QUB393271:QUE393271 RDX393271:REA393271 RNT393271:RNW393271 RXP393271:RXS393271 SHL393271:SHO393271 SRH393271:SRK393271 TBD393271:TBG393271 TKZ393271:TLC393271 TUV393271:TUY393271 UER393271:UEU393271 UON393271:UOQ393271 UYJ393271:UYM393271 VIF393271:VII393271 VSB393271:VSE393271 WBX393271:WCA393271 WLT393271:WLW393271 WVP393271:WVS393271 J458807:M458807 JD458807:JG458807 SZ458807:TC458807 ACV458807:ACY458807 AMR458807:AMU458807 AWN458807:AWQ458807 BGJ458807:BGM458807 BQF458807:BQI458807 CAB458807:CAE458807 CJX458807:CKA458807 CTT458807:CTW458807 DDP458807:DDS458807 DNL458807:DNO458807 DXH458807:DXK458807 EHD458807:EHG458807 EQZ458807:ERC458807 FAV458807:FAY458807 FKR458807:FKU458807 FUN458807:FUQ458807 GEJ458807:GEM458807 GOF458807:GOI458807 GYB458807:GYE458807 HHX458807:HIA458807 HRT458807:HRW458807 IBP458807:IBS458807 ILL458807:ILO458807 IVH458807:IVK458807 JFD458807:JFG458807 JOZ458807:JPC458807 JYV458807:JYY458807 KIR458807:KIU458807 KSN458807:KSQ458807 LCJ458807:LCM458807 LMF458807:LMI458807 LWB458807:LWE458807 MFX458807:MGA458807 MPT458807:MPW458807 MZP458807:MZS458807 NJL458807:NJO458807 NTH458807:NTK458807 ODD458807:ODG458807 OMZ458807:ONC458807 OWV458807:OWY458807 PGR458807:PGU458807 PQN458807:PQQ458807 QAJ458807:QAM458807 QKF458807:QKI458807 QUB458807:QUE458807 RDX458807:REA458807 RNT458807:RNW458807 RXP458807:RXS458807 SHL458807:SHO458807 SRH458807:SRK458807 TBD458807:TBG458807 TKZ458807:TLC458807 TUV458807:TUY458807 UER458807:UEU458807 UON458807:UOQ458807 UYJ458807:UYM458807 VIF458807:VII458807 VSB458807:VSE458807 WBX458807:WCA458807 WLT458807:WLW458807 WVP458807:WVS458807 J524343:M524343 JD524343:JG524343 SZ524343:TC524343 ACV524343:ACY524343 AMR524343:AMU524343 AWN524343:AWQ524343 BGJ524343:BGM524343 BQF524343:BQI524343 CAB524343:CAE524343 CJX524343:CKA524343 CTT524343:CTW524343 DDP524343:DDS524343 DNL524343:DNO524343 DXH524343:DXK524343 EHD524343:EHG524343 EQZ524343:ERC524343 FAV524343:FAY524343 FKR524343:FKU524343 FUN524343:FUQ524343 GEJ524343:GEM524343 GOF524343:GOI524343 GYB524343:GYE524343 HHX524343:HIA524343 HRT524343:HRW524343 IBP524343:IBS524343 ILL524343:ILO524343 IVH524343:IVK524343 JFD524343:JFG524343 JOZ524343:JPC524343 JYV524343:JYY524343 KIR524343:KIU524343 KSN524343:KSQ524343 LCJ524343:LCM524343 LMF524343:LMI524343 LWB524343:LWE524343 MFX524343:MGA524343 MPT524343:MPW524343 MZP524343:MZS524343 NJL524343:NJO524343 NTH524343:NTK524343 ODD524343:ODG524343 OMZ524343:ONC524343 OWV524343:OWY524343 PGR524343:PGU524343 PQN524343:PQQ524343 QAJ524343:QAM524343 QKF524343:QKI524343 QUB524343:QUE524343 RDX524343:REA524343 RNT524343:RNW524343 RXP524343:RXS524343 SHL524343:SHO524343 SRH524343:SRK524343 TBD524343:TBG524343 TKZ524343:TLC524343 TUV524343:TUY524343 UER524343:UEU524343 UON524343:UOQ524343 UYJ524343:UYM524343 VIF524343:VII524343 VSB524343:VSE524343 WBX524343:WCA524343 WLT524343:WLW524343 WVP524343:WVS524343 J589879:M589879 JD589879:JG589879 SZ589879:TC589879 ACV589879:ACY589879 AMR589879:AMU589879 AWN589879:AWQ589879 BGJ589879:BGM589879 BQF589879:BQI589879 CAB589879:CAE589879 CJX589879:CKA589879 CTT589879:CTW589879 DDP589879:DDS589879 DNL589879:DNO589879 DXH589879:DXK589879 EHD589879:EHG589879 EQZ589879:ERC589879 FAV589879:FAY589879 FKR589879:FKU589879 FUN589879:FUQ589879 GEJ589879:GEM589879 GOF589879:GOI589879 GYB589879:GYE589879 HHX589879:HIA589879 HRT589879:HRW589879 IBP589879:IBS589879 ILL589879:ILO589879 IVH589879:IVK589879 JFD589879:JFG589879 JOZ589879:JPC589879 JYV589879:JYY589879 KIR589879:KIU589879 KSN589879:KSQ589879 LCJ589879:LCM589879 LMF589879:LMI589879 LWB589879:LWE589879 MFX589879:MGA589879 MPT589879:MPW589879 MZP589879:MZS589879 NJL589879:NJO589879 NTH589879:NTK589879 ODD589879:ODG589879 OMZ589879:ONC589879 OWV589879:OWY589879 PGR589879:PGU589879 PQN589879:PQQ589879 QAJ589879:QAM589879 QKF589879:QKI589879 QUB589879:QUE589879 RDX589879:REA589879 RNT589879:RNW589879 RXP589879:RXS589879 SHL589879:SHO589879 SRH589879:SRK589879 TBD589879:TBG589879 TKZ589879:TLC589879 TUV589879:TUY589879 UER589879:UEU589879 UON589879:UOQ589879 UYJ589879:UYM589879 VIF589879:VII589879 VSB589879:VSE589879 WBX589879:WCA589879 WLT589879:WLW589879 WVP589879:WVS589879 J655415:M655415 JD655415:JG655415 SZ655415:TC655415 ACV655415:ACY655415 AMR655415:AMU655415 AWN655415:AWQ655415 BGJ655415:BGM655415 BQF655415:BQI655415 CAB655415:CAE655415 CJX655415:CKA655415 CTT655415:CTW655415 DDP655415:DDS655415 DNL655415:DNO655415 DXH655415:DXK655415 EHD655415:EHG655415 EQZ655415:ERC655415 FAV655415:FAY655415 FKR655415:FKU655415 FUN655415:FUQ655415 GEJ655415:GEM655415 GOF655415:GOI655415 GYB655415:GYE655415 HHX655415:HIA655415 HRT655415:HRW655415 IBP655415:IBS655415 ILL655415:ILO655415 IVH655415:IVK655415 JFD655415:JFG655415 JOZ655415:JPC655415 JYV655415:JYY655415 KIR655415:KIU655415 KSN655415:KSQ655415 LCJ655415:LCM655415 LMF655415:LMI655415 LWB655415:LWE655415 MFX655415:MGA655415 MPT655415:MPW655415 MZP655415:MZS655415 NJL655415:NJO655415 NTH655415:NTK655415 ODD655415:ODG655415 OMZ655415:ONC655415 OWV655415:OWY655415 PGR655415:PGU655415 PQN655415:PQQ655415 QAJ655415:QAM655415 QKF655415:QKI655415 QUB655415:QUE655415 RDX655415:REA655415 RNT655415:RNW655415 RXP655415:RXS655415 SHL655415:SHO655415 SRH655415:SRK655415 TBD655415:TBG655415 TKZ655415:TLC655415 TUV655415:TUY655415 UER655415:UEU655415 UON655415:UOQ655415 UYJ655415:UYM655415 VIF655415:VII655415 VSB655415:VSE655415 WBX655415:WCA655415 WLT655415:WLW655415 WVP655415:WVS655415 J720951:M720951 JD720951:JG720951 SZ720951:TC720951 ACV720951:ACY720951 AMR720951:AMU720951 AWN720951:AWQ720951 BGJ720951:BGM720951 BQF720951:BQI720951 CAB720951:CAE720951 CJX720951:CKA720951 CTT720951:CTW720951 DDP720951:DDS720951 DNL720951:DNO720951 DXH720951:DXK720951 EHD720951:EHG720951 EQZ720951:ERC720951 FAV720951:FAY720951 FKR720951:FKU720951 FUN720951:FUQ720951 GEJ720951:GEM720951 GOF720951:GOI720951 GYB720951:GYE720951 HHX720951:HIA720951 HRT720951:HRW720951 IBP720951:IBS720951 ILL720951:ILO720951 IVH720951:IVK720951 JFD720951:JFG720951 JOZ720951:JPC720951 JYV720951:JYY720951 KIR720951:KIU720951 KSN720951:KSQ720951 LCJ720951:LCM720951 LMF720951:LMI720951 LWB720951:LWE720951 MFX720951:MGA720951 MPT720951:MPW720951 MZP720951:MZS720951 NJL720951:NJO720951 NTH720951:NTK720951 ODD720951:ODG720951 OMZ720951:ONC720951 OWV720951:OWY720951 PGR720951:PGU720951 PQN720951:PQQ720951 QAJ720951:QAM720951 QKF720951:QKI720951 QUB720951:QUE720951 RDX720951:REA720951 RNT720951:RNW720951 RXP720951:RXS720951 SHL720951:SHO720951 SRH720951:SRK720951 TBD720951:TBG720951 TKZ720951:TLC720951 TUV720951:TUY720951 UER720951:UEU720951 UON720951:UOQ720951 UYJ720951:UYM720951 VIF720951:VII720951 VSB720951:VSE720951 WBX720951:WCA720951 WLT720951:WLW720951 WVP720951:WVS720951 J786487:M786487 JD786487:JG786487 SZ786487:TC786487 ACV786487:ACY786487 AMR786487:AMU786487 AWN786487:AWQ786487 BGJ786487:BGM786487 BQF786487:BQI786487 CAB786487:CAE786487 CJX786487:CKA786487 CTT786487:CTW786487 DDP786487:DDS786487 DNL786487:DNO786487 DXH786487:DXK786487 EHD786487:EHG786487 EQZ786487:ERC786487 FAV786487:FAY786487 FKR786487:FKU786487 FUN786487:FUQ786487 GEJ786487:GEM786487 GOF786487:GOI786487 GYB786487:GYE786487 HHX786487:HIA786487 HRT786487:HRW786487 IBP786487:IBS786487 ILL786487:ILO786487 IVH786487:IVK786487 JFD786487:JFG786487 JOZ786487:JPC786487 JYV786487:JYY786487 KIR786487:KIU786487 KSN786487:KSQ786487 LCJ786487:LCM786487 LMF786487:LMI786487 LWB786487:LWE786487 MFX786487:MGA786487 MPT786487:MPW786487 MZP786487:MZS786487 NJL786487:NJO786487 NTH786487:NTK786487 ODD786487:ODG786487 OMZ786487:ONC786487 OWV786487:OWY786487 PGR786487:PGU786487 PQN786487:PQQ786487 QAJ786487:QAM786487 QKF786487:QKI786487 QUB786487:QUE786487 RDX786487:REA786487 RNT786487:RNW786487 RXP786487:RXS786487 SHL786487:SHO786487 SRH786487:SRK786487 TBD786487:TBG786487 TKZ786487:TLC786487 TUV786487:TUY786487 UER786487:UEU786487 UON786487:UOQ786487 UYJ786487:UYM786487 VIF786487:VII786487 VSB786487:VSE786487 WBX786487:WCA786487 WLT786487:WLW786487 WVP786487:WVS786487 J852023:M852023 JD852023:JG852023 SZ852023:TC852023 ACV852023:ACY852023 AMR852023:AMU852023 AWN852023:AWQ852023 BGJ852023:BGM852023 BQF852023:BQI852023 CAB852023:CAE852023 CJX852023:CKA852023 CTT852023:CTW852023 DDP852023:DDS852023 DNL852023:DNO852023 DXH852023:DXK852023 EHD852023:EHG852023 EQZ852023:ERC852023 FAV852023:FAY852023 FKR852023:FKU852023 FUN852023:FUQ852023 GEJ852023:GEM852023 GOF852023:GOI852023 GYB852023:GYE852023 HHX852023:HIA852023 HRT852023:HRW852023 IBP852023:IBS852023 ILL852023:ILO852023 IVH852023:IVK852023 JFD852023:JFG852023 JOZ852023:JPC852023 JYV852023:JYY852023 KIR852023:KIU852023 KSN852023:KSQ852023 LCJ852023:LCM852023 LMF852023:LMI852023 LWB852023:LWE852023 MFX852023:MGA852023 MPT852023:MPW852023 MZP852023:MZS852023 NJL852023:NJO852023 NTH852023:NTK852023 ODD852023:ODG852023 OMZ852023:ONC852023 OWV852023:OWY852023 PGR852023:PGU852023 PQN852023:PQQ852023 QAJ852023:QAM852023 QKF852023:QKI852023 QUB852023:QUE852023 RDX852023:REA852023 RNT852023:RNW852023 RXP852023:RXS852023 SHL852023:SHO852023 SRH852023:SRK852023 TBD852023:TBG852023 TKZ852023:TLC852023 TUV852023:TUY852023 UER852023:UEU852023 UON852023:UOQ852023 UYJ852023:UYM852023 VIF852023:VII852023 VSB852023:VSE852023 WBX852023:WCA852023 WLT852023:WLW852023 WVP852023:WVS852023 J917559:M917559 JD917559:JG917559 SZ917559:TC917559 ACV917559:ACY917559 AMR917559:AMU917559 AWN917559:AWQ917559 BGJ917559:BGM917559 BQF917559:BQI917559 CAB917559:CAE917559 CJX917559:CKA917559 CTT917559:CTW917559 DDP917559:DDS917559 DNL917559:DNO917559 DXH917559:DXK917559 EHD917559:EHG917559 EQZ917559:ERC917559 FAV917559:FAY917559 FKR917559:FKU917559 FUN917559:FUQ917559 GEJ917559:GEM917559 GOF917559:GOI917559 GYB917559:GYE917559 HHX917559:HIA917559 HRT917559:HRW917559 IBP917559:IBS917559 ILL917559:ILO917559 IVH917559:IVK917559 JFD917559:JFG917559 JOZ917559:JPC917559 JYV917559:JYY917559 KIR917559:KIU917559 KSN917559:KSQ917559 LCJ917559:LCM917559 LMF917559:LMI917559 LWB917559:LWE917559 MFX917559:MGA917559 MPT917559:MPW917559 MZP917559:MZS917559 NJL917559:NJO917559 NTH917559:NTK917559 ODD917559:ODG917559 OMZ917559:ONC917559 OWV917559:OWY917559 PGR917559:PGU917559 PQN917559:PQQ917559 QAJ917559:QAM917559 QKF917559:QKI917559 QUB917559:QUE917559 RDX917559:REA917559 RNT917559:RNW917559 RXP917559:RXS917559 SHL917559:SHO917559 SRH917559:SRK917559 TBD917559:TBG917559 TKZ917559:TLC917559 TUV917559:TUY917559 UER917559:UEU917559 UON917559:UOQ917559 UYJ917559:UYM917559 VIF917559:VII917559 VSB917559:VSE917559 WBX917559:WCA917559 WLT917559:WLW917559 WVP917559:WVS917559 J983095:M983095 JD983095:JG983095 SZ983095:TC983095 ACV983095:ACY983095 AMR983095:AMU983095 AWN983095:AWQ983095 BGJ983095:BGM983095 BQF983095:BQI983095 CAB983095:CAE983095 CJX983095:CKA983095 CTT983095:CTW983095 DDP983095:DDS983095 DNL983095:DNO983095 DXH983095:DXK983095 EHD983095:EHG983095 EQZ983095:ERC983095 FAV983095:FAY983095 FKR983095:FKU983095 FUN983095:FUQ983095 GEJ983095:GEM983095 GOF983095:GOI983095 GYB983095:GYE983095 HHX983095:HIA983095 HRT983095:HRW983095 IBP983095:IBS983095 ILL983095:ILO983095 IVH983095:IVK983095 JFD983095:JFG983095 JOZ983095:JPC983095 JYV983095:JYY983095 KIR983095:KIU983095 KSN983095:KSQ983095 LCJ983095:LCM983095 LMF983095:LMI983095 LWB983095:LWE983095 MFX983095:MGA983095 MPT983095:MPW983095 MZP983095:MZS983095 NJL983095:NJO983095 NTH983095:NTK983095 ODD983095:ODG983095 OMZ983095:ONC983095 OWV983095:OWY983095 PGR983095:PGU983095 PQN983095:PQQ983095 QAJ983095:QAM983095 QKF983095:QKI983095 QUB983095:QUE983095 RDX983095:REA983095 RNT983095:RNW983095 RXP983095:RXS983095 SHL983095:SHO983095 SRH983095:SRK983095 TBD983095:TBG983095 TKZ983095:TLC983095 TUV983095:TUY983095 UER983095:UEU983095 UON983095:UOQ983095 UYJ983095:UYM983095 VIF983095:VII983095 VSB983095:VSE983095 WBX983095:WCA983095 WLT983095:WLW983095" xr:uid="{FB745FB3-40E9-4956-B89F-D894A36D0969}">
      <formula1>Head</formula1>
    </dataValidation>
    <dataValidation type="list" allowBlank="1" showInputMessage="1" showErrorMessage="1" sqref="D39:D42 IX39:IX42 ST39:ST42 ACP39:ACP42 AML39:AML42 AWH39:AWH42 BGD39:BGD42 BPZ39:BPZ42 BZV39:BZV42 CJR39:CJR42 CTN39:CTN42 DDJ39:DDJ42 DNF39:DNF42 DXB39:DXB42 EGX39:EGX42 EQT39:EQT42 FAP39:FAP42 FKL39:FKL42 FUH39:FUH42 GED39:GED42 GNZ39:GNZ42 GXV39:GXV42 HHR39:HHR42 HRN39:HRN42 IBJ39:IBJ42 ILF39:ILF42 IVB39:IVB42 JEX39:JEX42 JOT39:JOT42 JYP39:JYP42 KIL39:KIL42 KSH39:KSH42 LCD39:LCD42 LLZ39:LLZ42 LVV39:LVV42 MFR39:MFR42 MPN39:MPN42 MZJ39:MZJ42 NJF39:NJF42 NTB39:NTB42 OCX39:OCX42 OMT39:OMT42 OWP39:OWP42 PGL39:PGL42 PQH39:PQH42 QAD39:QAD42 QJZ39:QJZ42 QTV39:QTV42 RDR39:RDR42 RNN39:RNN42 RXJ39:RXJ42 SHF39:SHF42 SRB39:SRB42 TAX39:TAX42 TKT39:TKT42 TUP39:TUP42 UEL39:UEL42 UOH39:UOH42 UYD39:UYD42 VHZ39:VHZ42 VRV39:VRV42 WBR39:WBR42 WLN39:WLN42 WVJ39:WVJ42 D65564:D65567 IX65564:IX65567 ST65564:ST65567 ACP65564:ACP65567 AML65564:AML65567 AWH65564:AWH65567 BGD65564:BGD65567 BPZ65564:BPZ65567 BZV65564:BZV65567 CJR65564:CJR65567 CTN65564:CTN65567 DDJ65564:DDJ65567 DNF65564:DNF65567 DXB65564:DXB65567 EGX65564:EGX65567 EQT65564:EQT65567 FAP65564:FAP65567 FKL65564:FKL65567 FUH65564:FUH65567 GED65564:GED65567 GNZ65564:GNZ65567 GXV65564:GXV65567 HHR65564:HHR65567 HRN65564:HRN65567 IBJ65564:IBJ65567 ILF65564:ILF65567 IVB65564:IVB65567 JEX65564:JEX65567 JOT65564:JOT65567 JYP65564:JYP65567 KIL65564:KIL65567 KSH65564:KSH65567 LCD65564:LCD65567 LLZ65564:LLZ65567 LVV65564:LVV65567 MFR65564:MFR65567 MPN65564:MPN65567 MZJ65564:MZJ65567 NJF65564:NJF65567 NTB65564:NTB65567 OCX65564:OCX65567 OMT65564:OMT65567 OWP65564:OWP65567 PGL65564:PGL65567 PQH65564:PQH65567 QAD65564:QAD65567 QJZ65564:QJZ65567 QTV65564:QTV65567 RDR65564:RDR65567 RNN65564:RNN65567 RXJ65564:RXJ65567 SHF65564:SHF65567 SRB65564:SRB65567 TAX65564:TAX65567 TKT65564:TKT65567 TUP65564:TUP65567 UEL65564:UEL65567 UOH65564:UOH65567 UYD65564:UYD65567 VHZ65564:VHZ65567 VRV65564:VRV65567 WBR65564:WBR65567 WLN65564:WLN65567 WVJ65564:WVJ65567 D131100:D131103 IX131100:IX131103 ST131100:ST131103 ACP131100:ACP131103 AML131100:AML131103 AWH131100:AWH131103 BGD131100:BGD131103 BPZ131100:BPZ131103 BZV131100:BZV131103 CJR131100:CJR131103 CTN131100:CTN131103 DDJ131100:DDJ131103 DNF131100:DNF131103 DXB131100:DXB131103 EGX131100:EGX131103 EQT131100:EQT131103 FAP131100:FAP131103 FKL131100:FKL131103 FUH131100:FUH131103 GED131100:GED131103 GNZ131100:GNZ131103 GXV131100:GXV131103 HHR131100:HHR131103 HRN131100:HRN131103 IBJ131100:IBJ131103 ILF131100:ILF131103 IVB131100:IVB131103 JEX131100:JEX131103 JOT131100:JOT131103 JYP131100:JYP131103 KIL131100:KIL131103 KSH131100:KSH131103 LCD131100:LCD131103 LLZ131100:LLZ131103 LVV131100:LVV131103 MFR131100:MFR131103 MPN131100:MPN131103 MZJ131100:MZJ131103 NJF131100:NJF131103 NTB131100:NTB131103 OCX131100:OCX131103 OMT131100:OMT131103 OWP131100:OWP131103 PGL131100:PGL131103 PQH131100:PQH131103 QAD131100:QAD131103 QJZ131100:QJZ131103 QTV131100:QTV131103 RDR131100:RDR131103 RNN131100:RNN131103 RXJ131100:RXJ131103 SHF131100:SHF131103 SRB131100:SRB131103 TAX131100:TAX131103 TKT131100:TKT131103 TUP131100:TUP131103 UEL131100:UEL131103 UOH131100:UOH131103 UYD131100:UYD131103 VHZ131100:VHZ131103 VRV131100:VRV131103 WBR131100:WBR131103 WLN131100:WLN131103 WVJ131100:WVJ131103 D196636:D196639 IX196636:IX196639 ST196636:ST196639 ACP196636:ACP196639 AML196636:AML196639 AWH196636:AWH196639 BGD196636:BGD196639 BPZ196636:BPZ196639 BZV196636:BZV196639 CJR196636:CJR196639 CTN196636:CTN196639 DDJ196636:DDJ196639 DNF196636:DNF196639 DXB196636:DXB196639 EGX196636:EGX196639 EQT196636:EQT196639 FAP196636:FAP196639 FKL196636:FKL196639 FUH196636:FUH196639 GED196636:GED196639 GNZ196636:GNZ196639 GXV196636:GXV196639 HHR196636:HHR196639 HRN196636:HRN196639 IBJ196636:IBJ196639 ILF196636:ILF196639 IVB196636:IVB196639 JEX196636:JEX196639 JOT196636:JOT196639 JYP196636:JYP196639 KIL196636:KIL196639 KSH196636:KSH196639 LCD196636:LCD196639 LLZ196636:LLZ196639 LVV196636:LVV196639 MFR196636:MFR196639 MPN196636:MPN196639 MZJ196636:MZJ196639 NJF196636:NJF196639 NTB196636:NTB196639 OCX196636:OCX196639 OMT196636:OMT196639 OWP196636:OWP196639 PGL196636:PGL196639 PQH196636:PQH196639 QAD196636:QAD196639 QJZ196636:QJZ196639 QTV196636:QTV196639 RDR196636:RDR196639 RNN196636:RNN196639 RXJ196636:RXJ196639 SHF196636:SHF196639 SRB196636:SRB196639 TAX196636:TAX196639 TKT196636:TKT196639 TUP196636:TUP196639 UEL196636:UEL196639 UOH196636:UOH196639 UYD196636:UYD196639 VHZ196636:VHZ196639 VRV196636:VRV196639 WBR196636:WBR196639 WLN196636:WLN196639 WVJ196636:WVJ196639 D262172:D262175 IX262172:IX262175 ST262172:ST262175 ACP262172:ACP262175 AML262172:AML262175 AWH262172:AWH262175 BGD262172:BGD262175 BPZ262172:BPZ262175 BZV262172:BZV262175 CJR262172:CJR262175 CTN262172:CTN262175 DDJ262172:DDJ262175 DNF262172:DNF262175 DXB262172:DXB262175 EGX262172:EGX262175 EQT262172:EQT262175 FAP262172:FAP262175 FKL262172:FKL262175 FUH262172:FUH262175 GED262172:GED262175 GNZ262172:GNZ262175 GXV262172:GXV262175 HHR262172:HHR262175 HRN262172:HRN262175 IBJ262172:IBJ262175 ILF262172:ILF262175 IVB262172:IVB262175 JEX262172:JEX262175 JOT262172:JOT262175 JYP262172:JYP262175 KIL262172:KIL262175 KSH262172:KSH262175 LCD262172:LCD262175 LLZ262172:LLZ262175 LVV262172:LVV262175 MFR262172:MFR262175 MPN262172:MPN262175 MZJ262172:MZJ262175 NJF262172:NJF262175 NTB262172:NTB262175 OCX262172:OCX262175 OMT262172:OMT262175 OWP262172:OWP262175 PGL262172:PGL262175 PQH262172:PQH262175 QAD262172:QAD262175 QJZ262172:QJZ262175 QTV262172:QTV262175 RDR262172:RDR262175 RNN262172:RNN262175 RXJ262172:RXJ262175 SHF262172:SHF262175 SRB262172:SRB262175 TAX262172:TAX262175 TKT262172:TKT262175 TUP262172:TUP262175 UEL262172:UEL262175 UOH262172:UOH262175 UYD262172:UYD262175 VHZ262172:VHZ262175 VRV262172:VRV262175 WBR262172:WBR262175 WLN262172:WLN262175 WVJ262172:WVJ262175 D327708:D327711 IX327708:IX327711 ST327708:ST327711 ACP327708:ACP327711 AML327708:AML327711 AWH327708:AWH327711 BGD327708:BGD327711 BPZ327708:BPZ327711 BZV327708:BZV327711 CJR327708:CJR327711 CTN327708:CTN327711 DDJ327708:DDJ327711 DNF327708:DNF327711 DXB327708:DXB327711 EGX327708:EGX327711 EQT327708:EQT327711 FAP327708:FAP327711 FKL327708:FKL327711 FUH327708:FUH327711 GED327708:GED327711 GNZ327708:GNZ327711 GXV327708:GXV327711 HHR327708:HHR327711 HRN327708:HRN327711 IBJ327708:IBJ327711 ILF327708:ILF327711 IVB327708:IVB327711 JEX327708:JEX327711 JOT327708:JOT327711 JYP327708:JYP327711 KIL327708:KIL327711 KSH327708:KSH327711 LCD327708:LCD327711 LLZ327708:LLZ327711 LVV327708:LVV327711 MFR327708:MFR327711 MPN327708:MPN327711 MZJ327708:MZJ327711 NJF327708:NJF327711 NTB327708:NTB327711 OCX327708:OCX327711 OMT327708:OMT327711 OWP327708:OWP327711 PGL327708:PGL327711 PQH327708:PQH327711 QAD327708:QAD327711 QJZ327708:QJZ327711 QTV327708:QTV327711 RDR327708:RDR327711 RNN327708:RNN327711 RXJ327708:RXJ327711 SHF327708:SHF327711 SRB327708:SRB327711 TAX327708:TAX327711 TKT327708:TKT327711 TUP327708:TUP327711 UEL327708:UEL327711 UOH327708:UOH327711 UYD327708:UYD327711 VHZ327708:VHZ327711 VRV327708:VRV327711 WBR327708:WBR327711 WLN327708:WLN327711 WVJ327708:WVJ327711 D393244:D393247 IX393244:IX393247 ST393244:ST393247 ACP393244:ACP393247 AML393244:AML393247 AWH393244:AWH393247 BGD393244:BGD393247 BPZ393244:BPZ393247 BZV393244:BZV393247 CJR393244:CJR393247 CTN393244:CTN393247 DDJ393244:DDJ393247 DNF393244:DNF393247 DXB393244:DXB393247 EGX393244:EGX393247 EQT393244:EQT393247 FAP393244:FAP393247 FKL393244:FKL393247 FUH393244:FUH393247 GED393244:GED393247 GNZ393244:GNZ393247 GXV393244:GXV393247 HHR393244:HHR393247 HRN393244:HRN393247 IBJ393244:IBJ393247 ILF393244:ILF393247 IVB393244:IVB393247 JEX393244:JEX393247 JOT393244:JOT393247 JYP393244:JYP393247 KIL393244:KIL393247 KSH393244:KSH393247 LCD393244:LCD393247 LLZ393244:LLZ393247 LVV393244:LVV393247 MFR393244:MFR393247 MPN393244:MPN393247 MZJ393244:MZJ393247 NJF393244:NJF393247 NTB393244:NTB393247 OCX393244:OCX393247 OMT393244:OMT393247 OWP393244:OWP393247 PGL393244:PGL393247 PQH393244:PQH393247 QAD393244:QAD393247 QJZ393244:QJZ393247 QTV393244:QTV393247 RDR393244:RDR393247 RNN393244:RNN393247 RXJ393244:RXJ393247 SHF393244:SHF393247 SRB393244:SRB393247 TAX393244:TAX393247 TKT393244:TKT393247 TUP393244:TUP393247 UEL393244:UEL393247 UOH393244:UOH393247 UYD393244:UYD393247 VHZ393244:VHZ393247 VRV393244:VRV393247 WBR393244:WBR393247 WLN393244:WLN393247 WVJ393244:WVJ393247 D458780:D458783 IX458780:IX458783 ST458780:ST458783 ACP458780:ACP458783 AML458780:AML458783 AWH458780:AWH458783 BGD458780:BGD458783 BPZ458780:BPZ458783 BZV458780:BZV458783 CJR458780:CJR458783 CTN458780:CTN458783 DDJ458780:DDJ458783 DNF458780:DNF458783 DXB458780:DXB458783 EGX458780:EGX458783 EQT458780:EQT458783 FAP458780:FAP458783 FKL458780:FKL458783 FUH458780:FUH458783 GED458780:GED458783 GNZ458780:GNZ458783 GXV458780:GXV458783 HHR458780:HHR458783 HRN458780:HRN458783 IBJ458780:IBJ458783 ILF458780:ILF458783 IVB458780:IVB458783 JEX458780:JEX458783 JOT458780:JOT458783 JYP458780:JYP458783 KIL458780:KIL458783 KSH458780:KSH458783 LCD458780:LCD458783 LLZ458780:LLZ458783 LVV458780:LVV458783 MFR458780:MFR458783 MPN458780:MPN458783 MZJ458780:MZJ458783 NJF458780:NJF458783 NTB458780:NTB458783 OCX458780:OCX458783 OMT458780:OMT458783 OWP458780:OWP458783 PGL458780:PGL458783 PQH458780:PQH458783 QAD458780:QAD458783 QJZ458780:QJZ458783 QTV458780:QTV458783 RDR458780:RDR458783 RNN458780:RNN458783 RXJ458780:RXJ458783 SHF458780:SHF458783 SRB458780:SRB458783 TAX458780:TAX458783 TKT458780:TKT458783 TUP458780:TUP458783 UEL458780:UEL458783 UOH458780:UOH458783 UYD458780:UYD458783 VHZ458780:VHZ458783 VRV458780:VRV458783 WBR458780:WBR458783 WLN458780:WLN458783 WVJ458780:WVJ458783 D524316:D524319 IX524316:IX524319 ST524316:ST524319 ACP524316:ACP524319 AML524316:AML524319 AWH524316:AWH524319 BGD524316:BGD524319 BPZ524316:BPZ524319 BZV524316:BZV524319 CJR524316:CJR524319 CTN524316:CTN524319 DDJ524316:DDJ524319 DNF524316:DNF524319 DXB524316:DXB524319 EGX524316:EGX524319 EQT524316:EQT524319 FAP524316:FAP524319 FKL524316:FKL524319 FUH524316:FUH524319 GED524316:GED524319 GNZ524316:GNZ524319 GXV524316:GXV524319 HHR524316:HHR524319 HRN524316:HRN524319 IBJ524316:IBJ524319 ILF524316:ILF524319 IVB524316:IVB524319 JEX524316:JEX524319 JOT524316:JOT524319 JYP524316:JYP524319 KIL524316:KIL524319 KSH524316:KSH524319 LCD524316:LCD524319 LLZ524316:LLZ524319 LVV524316:LVV524319 MFR524316:MFR524319 MPN524316:MPN524319 MZJ524316:MZJ524319 NJF524316:NJF524319 NTB524316:NTB524319 OCX524316:OCX524319 OMT524316:OMT524319 OWP524316:OWP524319 PGL524316:PGL524319 PQH524316:PQH524319 QAD524316:QAD524319 QJZ524316:QJZ524319 QTV524316:QTV524319 RDR524316:RDR524319 RNN524316:RNN524319 RXJ524316:RXJ524319 SHF524316:SHF524319 SRB524316:SRB524319 TAX524316:TAX524319 TKT524316:TKT524319 TUP524316:TUP524319 UEL524316:UEL524319 UOH524316:UOH524319 UYD524316:UYD524319 VHZ524316:VHZ524319 VRV524316:VRV524319 WBR524316:WBR524319 WLN524316:WLN524319 WVJ524316:WVJ524319 D589852:D589855 IX589852:IX589855 ST589852:ST589855 ACP589852:ACP589855 AML589852:AML589855 AWH589852:AWH589855 BGD589852:BGD589855 BPZ589852:BPZ589855 BZV589852:BZV589855 CJR589852:CJR589855 CTN589852:CTN589855 DDJ589852:DDJ589855 DNF589852:DNF589855 DXB589852:DXB589855 EGX589852:EGX589855 EQT589852:EQT589855 FAP589852:FAP589855 FKL589852:FKL589855 FUH589852:FUH589855 GED589852:GED589855 GNZ589852:GNZ589855 GXV589852:GXV589855 HHR589852:HHR589855 HRN589852:HRN589855 IBJ589852:IBJ589855 ILF589852:ILF589855 IVB589852:IVB589855 JEX589852:JEX589855 JOT589852:JOT589855 JYP589852:JYP589855 KIL589852:KIL589855 KSH589852:KSH589855 LCD589852:LCD589855 LLZ589852:LLZ589855 LVV589852:LVV589855 MFR589852:MFR589855 MPN589852:MPN589855 MZJ589852:MZJ589855 NJF589852:NJF589855 NTB589852:NTB589855 OCX589852:OCX589855 OMT589852:OMT589855 OWP589852:OWP589855 PGL589852:PGL589855 PQH589852:PQH589855 QAD589852:QAD589855 QJZ589852:QJZ589855 QTV589852:QTV589855 RDR589852:RDR589855 RNN589852:RNN589855 RXJ589852:RXJ589855 SHF589852:SHF589855 SRB589852:SRB589855 TAX589852:TAX589855 TKT589852:TKT589855 TUP589852:TUP589855 UEL589852:UEL589855 UOH589852:UOH589855 UYD589852:UYD589855 VHZ589852:VHZ589855 VRV589852:VRV589855 WBR589852:WBR589855 WLN589852:WLN589855 WVJ589852:WVJ589855 D655388:D655391 IX655388:IX655391 ST655388:ST655391 ACP655388:ACP655391 AML655388:AML655391 AWH655388:AWH655391 BGD655388:BGD655391 BPZ655388:BPZ655391 BZV655388:BZV655391 CJR655388:CJR655391 CTN655388:CTN655391 DDJ655388:DDJ655391 DNF655388:DNF655391 DXB655388:DXB655391 EGX655388:EGX655391 EQT655388:EQT655391 FAP655388:FAP655391 FKL655388:FKL655391 FUH655388:FUH655391 GED655388:GED655391 GNZ655388:GNZ655391 GXV655388:GXV655391 HHR655388:HHR655391 HRN655388:HRN655391 IBJ655388:IBJ655391 ILF655388:ILF655391 IVB655388:IVB655391 JEX655388:JEX655391 JOT655388:JOT655391 JYP655388:JYP655391 KIL655388:KIL655391 KSH655388:KSH655391 LCD655388:LCD655391 LLZ655388:LLZ655391 LVV655388:LVV655391 MFR655388:MFR655391 MPN655388:MPN655391 MZJ655388:MZJ655391 NJF655388:NJF655391 NTB655388:NTB655391 OCX655388:OCX655391 OMT655388:OMT655391 OWP655388:OWP655391 PGL655388:PGL655391 PQH655388:PQH655391 QAD655388:QAD655391 QJZ655388:QJZ655391 QTV655388:QTV655391 RDR655388:RDR655391 RNN655388:RNN655391 RXJ655388:RXJ655391 SHF655388:SHF655391 SRB655388:SRB655391 TAX655388:TAX655391 TKT655388:TKT655391 TUP655388:TUP655391 UEL655388:UEL655391 UOH655388:UOH655391 UYD655388:UYD655391 VHZ655388:VHZ655391 VRV655388:VRV655391 WBR655388:WBR655391 WLN655388:WLN655391 WVJ655388:WVJ655391 D720924:D720927 IX720924:IX720927 ST720924:ST720927 ACP720924:ACP720927 AML720924:AML720927 AWH720924:AWH720927 BGD720924:BGD720927 BPZ720924:BPZ720927 BZV720924:BZV720927 CJR720924:CJR720927 CTN720924:CTN720927 DDJ720924:DDJ720927 DNF720924:DNF720927 DXB720924:DXB720927 EGX720924:EGX720927 EQT720924:EQT720927 FAP720924:FAP720927 FKL720924:FKL720927 FUH720924:FUH720927 GED720924:GED720927 GNZ720924:GNZ720927 GXV720924:GXV720927 HHR720924:HHR720927 HRN720924:HRN720927 IBJ720924:IBJ720927 ILF720924:ILF720927 IVB720924:IVB720927 JEX720924:JEX720927 JOT720924:JOT720927 JYP720924:JYP720927 KIL720924:KIL720927 KSH720924:KSH720927 LCD720924:LCD720927 LLZ720924:LLZ720927 LVV720924:LVV720927 MFR720924:MFR720927 MPN720924:MPN720927 MZJ720924:MZJ720927 NJF720924:NJF720927 NTB720924:NTB720927 OCX720924:OCX720927 OMT720924:OMT720927 OWP720924:OWP720927 PGL720924:PGL720927 PQH720924:PQH720927 QAD720924:QAD720927 QJZ720924:QJZ720927 QTV720924:QTV720927 RDR720924:RDR720927 RNN720924:RNN720927 RXJ720924:RXJ720927 SHF720924:SHF720927 SRB720924:SRB720927 TAX720924:TAX720927 TKT720924:TKT720927 TUP720924:TUP720927 UEL720924:UEL720927 UOH720924:UOH720927 UYD720924:UYD720927 VHZ720924:VHZ720927 VRV720924:VRV720927 WBR720924:WBR720927 WLN720924:WLN720927 WVJ720924:WVJ720927 D786460:D786463 IX786460:IX786463 ST786460:ST786463 ACP786460:ACP786463 AML786460:AML786463 AWH786460:AWH786463 BGD786460:BGD786463 BPZ786460:BPZ786463 BZV786460:BZV786463 CJR786460:CJR786463 CTN786460:CTN786463 DDJ786460:DDJ786463 DNF786460:DNF786463 DXB786460:DXB786463 EGX786460:EGX786463 EQT786460:EQT786463 FAP786460:FAP786463 FKL786460:FKL786463 FUH786460:FUH786463 GED786460:GED786463 GNZ786460:GNZ786463 GXV786460:GXV786463 HHR786460:HHR786463 HRN786460:HRN786463 IBJ786460:IBJ786463 ILF786460:ILF786463 IVB786460:IVB786463 JEX786460:JEX786463 JOT786460:JOT786463 JYP786460:JYP786463 KIL786460:KIL786463 KSH786460:KSH786463 LCD786460:LCD786463 LLZ786460:LLZ786463 LVV786460:LVV786463 MFR786460:MFR786463 MPN786460:MPN786463 MZJ786460:MZJ786463 NJF786460:NJF786463 NTB786460:NTB786463 OCX786460:OCX786463 OMT786460:OMT786463 OWP786460:OWP786463 PGL786460:PGL786463 PQH786460:PQH786463 QAD786460:QAD786463 QJZ786460:QJZ786463 QTV786460:QTV786463 RDR786460:RDR786463 RNN786460:RNN786463 RXJ786460:RXJ786463 SHF786460:SHF786463 SRB786460:SRB786463 TAX786460:TAX786463 TKT786460:TKT786463 TUP786460:TUP786463 UEL786460:UEL786463 UOH786460:UOH786463 UYD786460:UYD786463 VHZ786460:VHZ786463 VRV786460:VRV786463 WBR786460:WBR786463 WLN786460:WLN786463 WVJ786460:WVJ786463 D851996:D851999 IX851996:IX851999 ST851996:ST851999 ACP851996:ACP851999 AML851996:AML851999 AWH851996:AWH851999 BGD851996:BGD851999 BPZ851996:BPZ851999 BZV851996:BZV851999 CJR851996:CJR851999 CTN851996:CTN851999 DDJ851996:DDJ851999 DNF851996:DNF851999 DXB851996:DXB851999 EGX851996:EGX851999 EQT851996:EQT851999 FAP851996:FAP851999 FKL851996:FKL851999 FUH851996:FUH851999 GED851996:GED851999 GNZ851996:GNZ851999 GXV851996:GXV851999 HHR851996:HHR851999 HRN851996:HRN851999 IBJ851996:IBJ851999 ILF851996:ILF851999 IVB851996:IVB851999 JEX851996:JEX851999 JOT851996:JOT851999 JYP851996:JYP851999 KIL851996:KIL851999 KSH851996:KSH851999 LCD851996:LCD851999 LLZ851996:LLZ851999 LVV851996:LVV851999 MFR851996:MFR851999 MPN851996:MPN851999 MZJ851996:MZJ851999 NJF851996:NJF851999 NTB851996:NTB851999 OCX851996:OCX851999 OMT851996:OMT851999 OWP851996:OWP851999 PGL851996:PGL851999 PQH851996:PQH851999 QAD851996:QAD851999 QJZ851996:QJZ851999 QTV851996:QTV851999 RDR851996:RDR851999 RNN851996:RNN851999 RXJ851996:RXJ851999 SHF851996:SHF851999 SRB851996:SRB851999 TAX851996:TAX851999 TKT851996:TKT851999 TUP851996:TUP851999 UEL851996:UEL851999 UOH851996:UOH851999 UYD851996:UYD851999 VHZ851996:VHZ851999 VRV851996:VRV851999 WBR851996:WBR851999 WLN851996:WLN851999 WVJ851996:WVJ851999 D917532:D917535 IX917532:IX917535 ST917532:ST917535 ACP917532:ACP917535 AML917532:AML917535 AWH917532:AWH917535 BGD917532:BGD917535 BPZ917532:BPZ917535 BZV917532:BZV917535 CJR917532:CJR917535 CTN917532:CTN917535 DDJ917532:DDJ917535 DNF917532:DNF917535 DXB917532:DXB917535 EGX917532:EGX917535 EQT917532:EQT917535 FAP917532:FAP917535 FKL917532:FKL917535 FUH917532:FUH917535 GED917532:GED917535 GNZ917532:GNZ917535 GXV917532:GXV917535 HHR917532:HHR917535 HRN917532:HRN917535 IBJ917532:IBJ917535 ILF917532:ILF917535 IVB917532:IVB917535 JEX917532:JEX917535 JOT917532:JOT917535 JYP917532:JYP917535 KIL917532:KIL917535 KSH917532:KSH917535 LCD917532:LCD917535 LLZ917532:LLZ917535 LVV917532:LVV917535 MFR917532:MFR917535 MPN917532:MPN917535 MZJ917532:MZJ917535 NJF917532:NJF917535 NTB917532:NTB917535 OCX917532:OCX917535 OMT917532:OMT917535 OWP917532:OWP917535 PGL917532:PGL917535 PQH917532:PQH917535 QAD917532:QAD917535 QJZ917532:QJZ917535 QTV917532:QTV917535 RDR917532:RDR917535 RNN917532:RNN917535 RXJ917532:RXJ917535 SHF917532:SHF917535 SRB917532:SRB917535 TAX917532:TAX917535 TKT917532:TKT917535 TUP917532:TUP917535 UEL917532:UEL917535 UOH917532:UOH917535 UYD917532:UYD917535 VHZ917532:VHZ917535 VRV917532:VRV917535 WBR917532:WBR917535 WLN917532:WLN917535 WVJ917532:WVJ917535 D983068:D983071 IX983068:IX983071 ST983068:ST983071 ACP983068:ACP983071 AML983068:AML983071 AWH983068:AWH983071 BGD983068:BGD983071 BPZ983068:BPZ983071 BZV983068:BZV983071 CJR983068:CJR983071 CTN983068:CTN983071 DDJ983068:DDJ983071 DNF983068:DNF983071 DXB983068:DXB983071 EGX983068:EGX983071 EQT983068:EQT983071 FAP983068:FAP983071 FKL983068:FKL983071 FUH983068:FUH983071 GED983068:GED983071 GNZ983068:GNZ983071 GXV983068:GXV983071 HHR983068:HHR983071 HRN983068:HRN983071 IBJ983068:IBJ983071 ILF983068:ILF983071 IVB983068:IVB983071 JEX983068:JEX983071 JOT983068:JOT983071 JYP983068:JYP983071 KIL983068:KIL983071 KSH983068:KSH983071 LCD983068:LCD983071 LLZ983068:LLZ983071 LVV983068:LVV983071 MFR983068:MFR983071 MPN983068:MPN983071 MZJ983068:MZJ983071 NJF983068:NJF983071 NTB983068:NTB983071 OCX983068:OCX983071 OMT983068:OMT983071 OWP983068:OWP983071 PGL983068:PGL983071 PQH983068:PQH983071 QAD983068:QAD983071 QJZ983068:QJZ983071 QTV983068:QTV983071 RDR983068:RDR983071 RNN983068:RNN983071 RXJ983068:RXJ983071 SHF983068:SHF983071 SRB983068:SRB983071 TAX983068:TAX983071 TKT983068:TKT983071 TUP983068:TUP983071 UEL983068:UEL983071 UOH983068:UOH983071 UYD983068:UYD983071 VHZ983068:VHZ983071 VRV983068:VRV983071 WBR983068:WBR983071 WLN983068:WLN983071 WVJ983068:WVJ983071" xr:uid="{53475A3F-B295-41E6-93A3-FFEF92705695}">
      <formula1>KPI</formula1>
    </dataValidation>
    <dataValidation type="list" allowBlank="1" showInputMessage="1" showErrorMessage="1" sqref="WVP983032:WVQ983032 JD6:JE6 SZ6:TA6 ACV6:ACW6 AMR6:AMS6 AWN6:AWO6 BGJ6:BGK6 BQF6:BQG6 CAB6:CAC6 CJX6:CJY6 CTT6:CTU6 DDP6:DDQ6 DNL6:DNM6 DXH6:DXI6 EHD6:EHE6 EQZ6:ERA6 FAV6:FAW6 FKR6:FKS6 FUN6:FUO6 GEJ6:GEK6 GOF6:GOG6 GYB6:GYC6 HHX6:HHY6 HRT6:HRU6 IBP6:IBQ6 ILL6:ILM6 IVH6:IVI6 JFD6:JFE6 JOZ6:JPA6 JYV6:JYW6 KIR6:KIS6 KSN6:KSO6 LCJ6:LCK6 LMF6:LMG6 LWB6:LWC6 MFX6:MFY6 MPT6:MPU6 MZP6:MZQ6 NJL6:NJM6 NTH6:NTI6 ODD6:ODE6 OMZ6:ONA6 OWV6:OWW6 PGR6:PGS6 PQN6:PQO6 QAJ6:QAK6 QKF6:QKG6 QUB6:QUC6 RDX6:RDY6 RNT6:RNU6 RXP6:RXQ6 SHL6:SHM6 SRH6:SRI6 TBD6:TBE6 TKZ6:TLA6 TUV6:TUW6 UER6:UES6 UON6:UOO6 UYJ6:UYK6 VIF6:VIG6 VSB6:VSC6 WBX6:WBY6 WLT6:WLU6 WVP6:WVQ6 J65528:K65528 JD65528:JE65528 SZ65528:TA65528 ACV65528:ACW65528 AMR65528:AMS65528 AWN65528:AWO65528 BGJ65528:BGK65528 BQF65528:BQG65528 CAB65528:CAC65528 CJX65528:CJY65528 CTT65528:CTU65528 DDP65528:DDQ65528 DNL65528:DNM65528 DXH65528:DXI65528 EHD65528:EHE65528 EQZ65528:ERA65528 FAV65528:FAW65528 FKR65528:FKS65528 FUN65528:FUO65528 GEJ65528:GEK65528 GOF65528:GOG65528 GYB65528:GYC65528 HHX65528:HHY65528 HRT65528:HRU65528 IBP65528:IBQ65528 ILL65528:ILM65528 IVH65528:IVI65528 JFD65528:JFE65528 JOZ65528:JPA65528 JYV65528:JYW65528 KIR65528:KIS65528 KSN65528:KSO65528 LCJ65528:LCK65528 LMF65528:LMG65528 LWB65528:LWC65528 MFX65528:MFY65528 MPT65528:MPU65528 MZP65528:MZQ65528 NJL65528:NJM65528 NTH65528:NTI65528 ODD65528:ODE65528 OMZ65528:ONA65528 OWV65528:OWW65528 PGR65528:PGS65528 PQN65528:PQO65528 QAJ65528:QAK65528 QKF65528:QKG65528 QUB65528:QUC65528 RDX65528:RDY65528 RNT65528:RNU65528 RXP65528:RXQ65528 SHL65528:SHM65528 SRH65528:SRI65528 TBD65528:TBE65528 TKZ65528:TLA65528 TUV65528:TUW65528 UER65528:UES65528 UON65528:UOO65528 UYJ65528:UYK65528 VIF65528:VIG65528 VSB65528:VSC65528 WBX65528:WBY65528 WLT65528:WLU65528 WVP65528:WVQ65528 J131064:K131064 JD131064:JE131064 SZ131064:TA131064 ACV131064:ACW131064 AMR131064:AMS131064 AWN131064:AWO131064 BGJ131064:BGK131064 BQF131064:BQG131064 CAB131064:CAC131064 CJX131064:CJY131064 CTT131064:CTU131064 DDP131064:DDQ131064 DNL131064:DNM131064 DXH131064:DXI131064 EHD131064:EHE131064 EQZ131064:ERA131064 FAV131064:FAW131064 FKR131064:FKS131064 FUN131064:FUO131064 GEJ131064:GEK131064 GOF131064:GOG131064 GYB131064:GYC131064 HHX131064:HHY131064 HRT131064:HRU131064 IBP131064:IBQ131064 ILL131064:ILM131064 IVH131064:IVI131064 JFD131064:JFE131064 JOZ131064:JPA131064 JYV131064:JYW131064 KIR131064:KIS131064 KSN131064:KSO131064 LCJ131064:LCK131064 LMF131064:LMG131064 LWB131064:LWC131064 MFX131064:MFY131064 MPT131064:MPU131064 MZP131064:MZQ131064 NJL131064:NJM131064 NTH131064:NTI131064 ODD131064:ODE131064 OMZ131064:ONA131064 OWV131064:OWW131064 PGR131064:PGS131064 PQN131064:PQO131064 QAJ131064:QAK131064 QKF131064:QKG131064 QUB131064:QUC131064 RDX131064:RDY131064 RNT131064:RNU131064 RXP131064:RXQ131064 SHL131064:SHM131064 SRH131064:SRI131064 TBD131064:TBE131064 TKZ131064:TLA131064 TUV131064:TUW131064 UER131064:UES131064 UON131064:UOO131064 UYJ131064:UYK131064 VIF131064:VIG131064 VSB131064:VSC131064 WBX131064:WBY131064 WLT131064:WLU131064 WVP131064:WVQ131064 J196600:K196600 JD196600:JE196600 SZ196600:TA196600 ACV196600:ACW196600 AMR196600:AMS196600 AWN196600:AWO196600 BGJ196600:BGK196600 BQF196600:BQG196600 CAB196600:CAC196600 CJX196600:CJY196600 CTT196600:CTU196600 DDP196600:DDQ196600 DNL196600:DNM196600 DXH196600:DXI196600 EHD196600:EHE196600 EQZ196600:ERA196600 FAV196600:FAW196600 FKR196600:FKS196600 FUN196600:FUO196600 GEJ196600:GEK196600 GOF196600:GOG196600 GYB196600:GYC196600 HHX196600:HHY196600 HRT196600:HRU196600 IBP196600:IBQ196600 ILL196600:ILM196600 IVH196600:IVI196600 JFD196600:JFE196600 JOZ196600:JPA196600 JYV196600:JYW196600 KIR196600:KIS196600 KSN196600:KSO196600 LCJ196600:LCK196600 LMF196600:LMG196600 LWB196600:LWC196600 MFX196600:MFY196600 MPT196600:MPU196600 MZP196600:MZQ196600 NJL196600:NJM196600 NTH196600:NTI196600 ODD196600:ODE196600 OMZ196600:ONA196600 OWV196600:OWW196600 PGR196600:PGS196600 PQN196600:PQO196600 QAJ196600:QAK196600 QKF196600:QKG196600 QUB196600:QUC196600 RDX196600:RDY196600 RNT196600:RNU196600 RXP196600:RXQ196600 SHL196600:SHM196600 SRH196600:SRI196600 TBD196600:TBE196600 TKZ196600:TLA196600 TUV196600:TUW196600 UER196600:UES196600 UON196600:UOO196600 UYJ196600:UYK196600 VIF196600:VIG196600 VSB196600:VSC196600 WBX196600:WBY196600 WLT196600:WLU196600 WVP196600:WVQ196600 J262136:K262136 JD262136:JE262136 SZ262136:TA262136 ACV262136:ACW262136 AMR262136:AMS262136 AWN262136:AWO262136 BGJ262136:BGK262136 BQF262136:BQG262136 CAB262136:CAC262136 CJX262136:CJY262136 CTT262136:CTU262136 DDP262136:DDQ262136 DNL262136:DNM262136 DXH262136:DXI262136 EHD262136:EHE262136 EQZ262136:ERA262136 FAV262136:FAW262136 FKR262136:FKS262136 FUN262136:FUO262136 GEJ262136:GEK262136 GOF262136:GOG262136 GYB262136:GYC262136 HHX262136:HHY262136 HRT262136:HRU262136 IBP262136:IBQ262136 ILL262136:ILM262136 IVH262136:IVI262136 JFD262136:JFE262136 JOZ262136:JPA262136 JYV262136:JYW262136 KIR262136:KIS262136 KSN262136:KSO262136 LCJ262136:LCK262136 LMF262136:LMG262136 LWB262136:LWC262136 MFX262136:MFY262136 MPT262136:MPU262136 MZP262136:MZQ262136 NJL262136:NJM262136 NTH262136:NTI262136 ODD262136:ODE262136 OMZ262136:ONA262136 OWV262136:OWW262136 PGR262136:PGS262136 PQN262136:PQO262136 QAJ262136:QAK262136 QKF262136:QKG262136 QUB262136:QUC262136 RDX262136:RDY262136 RNT262136:RNU262136 RXP262136:RXQ262136 SHL262136:SHM262136 SRH262136:SRI262136 TBD262136:TBE262136 TKZ262136:TLA262136 TUV262136:TUW262136 UER262136:UES262136 UON262136:UOO262136 UYJ262136:UYK262136 VIF262136:VIG262136 VSB262136:VSC262136 WBX262136:WBY262136 WLT262136:WLU262136 WVP262136:WVQ262136 J327672:K327672 JD327672:JE327672 SZ327672:TA327672 ACV327672:ACW327672 AMR327672:AMS327672 AWN327672:AWO327672 BGJ327672:BGK327672 BQF327672:BQG327672 CAB327672:CAC327672 CJX327672:CJY327672 CTT327672:CTU327672 DDP327672:DDQ327672 DNL327672:DNM327672 DXH327672:DXI327672 EHD327672:EHE327672 EQZ327672:ERA327672 FAV327672:FAW327672 FKR327672:FKS327672 FUN327672:FUO327672 GEJ327672:GEK327672 GOF327672:GOG327672 GYB327672:GYC327672 HHX327672:HHY327672 HRT327672:HRU327672 IBP327672:IBQ327672 ILL327672:ILM327672 IVH327672:IVI327672 JFD327672:JFE327672 JOZ327672:JPA327672 JYV327672:JYW327672 KIR327672:KIS327672 KSN327672:KSO327672 LCJ327672:LCK327672 LMF327672:LMG327672 LWB327672:LWC327672 MFX327672:MFY327672 MPT327672:MPU327672 MZP327672:MZQ327672 NJL327672:NJM327672 NTH327672:NTI327672 ODD327672:ODE327672 OMZ327672:ONA327672 OWV327672:OWW327672 PGR327672:PGS327672 PQN327672:PQO327672 QAJ327672:QAK327672 QKF327672:QKG327672 QUB327672:QUC327672 RDX327672:RDY327672 RNT327672:RNU327672 RXP327672:RXQ327672 SHL327672:SHM327672 SRH327672:SRI327672 TBD327672:TBE327672 TKZ327672:TLA327672 TUV327672:TUW327672 UER327672:UES327672 UON327672:UOO327672 UYJ327672:UYK327672 VIF327672:VIG327672 VSB327672:VSC327672 WBX327672:WBY327672 WLT327672:WLU327672 WVP327672:WVQ327672 J393208:K393208 JD393208:JE393208 SZ393208:TA393208 ACV393208:ACW393208 AMR393208:AMS393208 AWN393208:AWO393208 BGJ393208:BGK393208 BQF393208:BQG393208 CAB393208:CAC393208 CJX393208:CJY393208 CTT393208:CTU393208 DDP393208:DDQ393208 DNL393208:DNM393208 DXH393208:DXI393208 EHD393208:EHE393208 EQZ393208:ERA393208 FAV393208:FAW393208 FKR393208:FKS393208 FUN393208:FUO393208 GEJ393208:GEK393208 GOF393208:GOG393208 GYB393208:GYC393208 HHX393208:HHY393208 HRT393208:HRU393208 IBP393208:IBQ393208 ILL393208:ILM393208 IVH393208:IVI393208 JFD393208:JFE393208 JOZ393208:JPA393208 JYV393208:JYW393208 KIR393208:KIS393208 KSN393208:KSO393208 LCJ393208:LCK393208 LMF393208:LMG393208 LWB393208:LWC393208 MFX393208:MFY393208 MPT393208:MPU393208 MZP393208:MZQ393208 NJL393208:NJM393208 NTH393208:NTI393208 ODD393208:ODE393208 OMZ393208:ONA393208 OWV393208:OWW393208 PGR393208:PGS393208 PQN393208:PQO393208 QAJ393208:QAK393208 QKF393208:QKG393208 QUB393208:QUC393208 RDX393208:RDY393208 RNT393208:RNU393208 RXP393208:RXQ393208 SHL393208:SHM393208 SRH393208:SRI393208 TBD393208:TBE393208 TKZ393208:TLA393208 TUV393208:TUW393208 UER393208:UES393208 UON393208:UOO393208 UYJ393208:UYK393208 VIF393208:VIG393208 VSB393208:VSC393208 WBX393208:WBY393208 WLT393208:WLU393208 WVP393208:WVQ393208 J458744:K458744 JD458744:JE458744 SZ458744:TA458744 ACV458744:ACW458744 AMR458744:AMS458744 AWN458744:AWO458744 BGJ458744:BGK458744 BQF458744:BQG458744 CAB458744:CAC458744 CJX458744:CJY458744 CTT458744:CTU458744 DDP458744:DDQ458744 DNL458744:DNM458744 DXH458744:DXI458744 EHD458744:EHE458744 EQZ458744:ERA458744 FAV458744:FAW458744 FKR458744:FKS458744 FUN458744:FUO458744 GEJ458744:GEK458744 GOF458744:GOG458744 GYB458744:GYC458744 HHX458744:HHY458744 HRT458744:HRU458744 IBP458744:IBQ458744 ILL458744:ILM458744 IVH458744:IVI458744 JFD458744:JFE458744 JOZ458744:JPA458744 JYV458744:JYW458744 KIR458744:KIS458744 KSN458744:KSO458744 LCJ458744:LCK458744 LMF458744:LMG458744 LWB458744:LWC458744 MFX458744:MFY458744 MPT458744:MPU458744 MZP458744:MZQ458744 NJL458744:NJM458744 NTH458744:NTI458744 ODD458744:ODE458744 OMZ458744:ONA458744 OWV458744:OWW458744 PGR458744:PGS458744 PQN458744:PQO458744 QAJ458744:QAK458744 QKF458744:QKG458744 QUB458744:QUC458744 RDX458744:RDY458744 RNT458744:RNU458744 RXP458744:RXQ458744 SHL458744:SHM458744 SRH458744:SRI458744 TBD458744:TBE458744 TKZ458744:TLA458744 TUV458744:TUW458744 UER458744:UES458744 UON458744:UOO458744 UYJ458744:UYK458744 VIF458744:VIG458744 VSB458744:VSC458744 WBX458744:WBY458744 WLT458744:WLU458744 WVP458744:WVQ458744 J524280:K524280 JD524280:JE524280 SZ524280:TA524280 ACV524280:ACW524280 AMR524280:AMS524280 AWN524280:AWO524280 BGJ524280:BGK524280 BQF524280:BQG524280 CAB524280:CAC524280 CJX524280:CJY524280 CTT524280:CTU524280 DDP524280:DDQ524280 DNL524280:DNM524280 DXH524280:DXI524280 EHD524280:EHE524280 EQZ524280:ERA524280 FAV524280:FAW524280 FKR524280:FKS524280 FUN524280:FUO524280 GEJ524280:GEK524280 GOF524280:GOG524280 GYB524280:GYC524280 HHX524280:HHY524280 HRT524280:HRU524280 IBP524280:IBQ524280 ILL524280:ILM524280 IVH524280:IVI524280 JFD524280:JFE524280 JOZ524280:JPA524280 JYV524280:JYW524280 KIR524280:KIS524280 KSN524280:KSO524280 LCJ524280:LCK524280 LMF524280:LMG524280 LWB524280:LWC524280 MFX524280:MFY524280 MPT524280:MPU524280 MZP524280:MZQ524280 NJL524280:NJM524280 NTH524280:NTI524280 ODD524280:ODE524280 OMZ524280:ONA524280 OWV524280:OWW524280 PGR524280:PGS524280 PQN524280:PQO524280 QAJ524280:QAK524280 QKF524280:QKG524280 QUB524280:QUC524280 RDX524280:RDY524280 RNT524280:RNU524280 RXP524280:RXQ524280 SHL524280:SHM524280 SRH524280:SRI524280 TBD524280:TBE524280 TKZ524280:TLA524280 TUV524280:TUW524280 UER524280:UES524280 UON524280:UOO524280 UYJ524280:UYK524280 VIF524280:VIG524280 VSB524280:VSC524280 WBX524280:WBY524280 WLT524280:WLU524280 WVP524280:WVQ524280 J589816:K589816 JD589816:JE589816 SZ589816:TA589816 ACV589816:ACW589816 AMR589816:AMS589816 AWN589816:AWO589816 BGJ589816:BGK589816 BQF589816:BQG589816 CAB589816:CAC589816 CJX589816:CJY589816 CTT589816:CTU589816 DDP589816:DDQ589816 DNL589816:DNM589816 DXH589816:DXI589816 EHD589816:EHE589816 EQZ589816:ERA589816 FAV589816:FAW589816 FKR589816:FKS589816 FUN589816:FUO589816 GEJ589816:GEK589816 GOF589816:GOG589816 GYB589816:GYC589816 HHX589816:HHY589816 HRT589816:HRU589816 IBP589816:IBQ589816 ILL589816:ILM589816 IVH589816:IVI589816 JFD589816:JFE589816 JOZ589816:JPA589816 JYV589816:JYW589816 KIR589816:KIS589816 KSN589816:KSO589816 LCJ589816:LCK589816 LMF589816:LMG589816 LWB589816:LWC589816 MFX589816:MFY589816 MPT589816:MPU589816 MZP589816:MZQ589816 NJL589816:NJM589816 NTH589816:NTI589816 ODD589816:ODE589816 OMZ589816:ONA589816 OWV589816:OWW589816 PGR589816:PGS589816 PQN589816:PQO589816 QAJ589816:QAK589816 QKF589816:QKG589816 QUB589816:QUC589816 RDX589816:RDY589816 RNT589816:RNU589816 RXP589816:RXQ589816 SHL589816:SHM589816 SRH589816:SRI589816 TBD589816:TBE589816 TKZ589816:TLA589816 TUV589816:TUW589816 UER589816:UES589816 UON589816:UOO589816 UYJ589816:UYK589816 VIF589816:VIG589816 VSB589816:VSC589816 WBX589816:WBY589816 WLT589816:WLU589816 WVP589816:WVQ589816 J655352:K655352 JD655352:JE655352 SZ655352:TA655352 ACV655352:ACW655352 AMR655352:AMS655352 AWN655352:AWO655352 BGJ655352:BGK655352 BQF655352:BQG655352 CAB655352:CAC655352 CJX655352:CJY655352 CTT655352:CTU655352 DDP655352:DDQ655352 DNL655352:DNM655352 DXH655352:DXI655352 EHD655352:EHE655352 EQZ655352:ERA655352 FAV655352:FAW655352 FKR655352:FKS655352 FUN655352:FUO655352 GEJ655352:GEK655352 GOF655352:GOG655352 GYB655352:GYC655352 HHX655352:HHY655352 HRT655352:HRU655352 IBP655352:IBQ655352 ILL655352:ILM655352 IVH655352:IVI655352 JFD655352:JFE655352 JOZ655352:JPA655352 JYV655352:JYW655352 KIR655352:KIS655352 KSN655352:KSO655352 LCJ655352:LCK655352 LMF655352:LMG655352 LWB655352:LWC655352 MFX655352:MFY655352 MPT655352:MPU655352 MZP655352:MZQ655352 NJL655352:NJM655352 NTH655352:NTI655352 ODD655352:ODE655352 OMZ655352:ONA655352 OWV655352:OWW655352 PGR655352:PGS655352 PQN655352:PQO655352 QAJ655352:QAK655352 QKF655352:QKG655352 QUB655352:QUC655352 RDX655352:RDY655352 RNT655352:RNU655352 RXP655352:RXQ655352 SHL655352:SHM655352 SRH655352:SRI655352 TBD655352:TBE655352 TKZ655352:TLA655352 TUV655352:TUW655352 UER655352:UES655352 UON655352:UOO655352 UYJ655352:UYK655352 VIF655352:VIG655352 VSB655352:VSC655352 WBX655352:WBY655352 WLT655352:WLU655352 WVP655352:WVQ655352 J720888:K720888 JD720888:JE720888 SZ720888:TA720888 ACV720888:ACW720888 AMR720888:AMS720888 AWN720888:AWO720888 BGJ720888:BGK720888 BQF720888:BQG720888 CAB720888:CAC720888 CJX720888:CJY720888 CTT720888:CTU720888 DDP720888:DDQ720888 DNL720888:DNM720888 DXH720888:DXI720888 EHD720888:EHE720888 EQZ720888:ERA720888 FAV720888:FAW720888 FKR720888:FKS720888 FUN720888:FUO720888 GEJ720888:GEK720888 GOF720888:GOG720888 GYB720888:GYC720888 HHX720888:HHY720888 HRT720888:HRU720888 IBP720888:IBQ720888 ILL720888:ILM720888 IVH720888:IVI720888 JFD720888:JFE720888 JOZ720888:JPA720888 JYV720888:JYW720888 KIR720888:KIS720888 KSN720888:KSO720888 LCJ720888:LCK720888 LMF720888:LMG720888 LWB720888:LWC720888 MFX720888:MFY720888 MPT720888:MPU720888 MZP720888:MZQ720888 NJL720888:NJM720888 NTH720888:NTI720888 ODD720888:ODE720888 OMZ720888:ONA720888 OWV720888:OWW720888 PGR720888:PGS720888 PQN720888:PQO720888 QAJ720888:QAK720888 QKF720888:QKG720888 QUB720888:QUC720888 RDX720888:RDY720888 RNT720888:RNU720888 RXP720888:RXQ720888 SHL720888:SHM720888 SRH720888:SRI720888 TBD720888:TBE720888 TKZ720888:TLA720888 TUV720888:TUW720888 UER720888:UES720888 UON720888:UOO720888 UYJ720888:UYK720888 VIF720888:VIG720888 VSB720888:VSC720888 WBX720888:WBY720888 WLT720888:WLU720888 WVP720888:WVQ720888 J786424:K786424 JD786424:JE786424 SZ786424:TA786424 ACV786424:ACW786424 AMR786424:AMS786424 AWN786424:AWO786424 BGJ786424:BGK786424 BQF786424:BQG786424 CAB786424:CAC786424 CJX786424:CJY786424 CTT786424:CTU786424 DDP786424:DDQ786424 DNL786424:DNM786424 DXH786424:DXI786424 EHD786424:EHE786424 EQZ786424:ERA786424 FAV786424:FAW786424 FKR786424:FKS786424 FUN786424:FUO786424 GEJ786424:GEK786424 GOF786424:GOG786424 GYB786424:GYC786424 HHX786424:HHY786424 HRT786424:HRU786424 IBP786424:IBQ786424 ILL786424:ILM786424 IVH786424:IVI786424 JFD786424:JFE786424 JOZ786424:JPA786424 JYV786424:JYW786424 KIR786424:KIS786424 KSN786424:KSO786424 LCJ786424:LCK786424 LMF786424:LMG786424 LWB786424:LWC786424 MFX786424:MFY786424 MPT786424:MPU786424 MZP786424:MZQ786424 NJL786424:NJM786424 NTH786424:NTI786424 ODD786424:ODE786424 OMZ786424:ONA786424 OWV786424:OWW786424 PGR786424:PGS786424 PQN786424:PQO786424 QAJ786424:QAK786424 QKF786424:QKG786424 QUB786424:QUC786424 RDX786424:RDY786424 RNT786424:RNU786424 RXP786424:RXQ786424 SHL786424:SHM786424 SRH786424:SRI786424 TBD786424:TBE786424 TKZ786424:TLA786424 TUV786424:TUW786424 UER786424:UES786424 UON786424:UOO786424 UYJ786424:UYK786424 VIF786424:VIG786424 VSB786424:VSC786424 WBX786424:WBY786424 WLT786424:WLU786424 WVP786424:WVQ786424 J851960:K851960 JD851960:JE851960 SZ851960:TA851960 ACV851960:ACW851960 AMR851960:AMS851960 AWN851960:AWO851960 BGJ851960:BGK851960 BQF851960:BQG851960 CAB851960:CAC851960 CJX851960:CJY851960 CTT851960:CTU851960 DDP851960:DDQ851960 DNL851960:DNM851960 DXH851960:DXI851960 EHD851960:EHE851960 EQZ851960:ERA851960 FAV851960:FAW851960 FKR851960:FKS851960 FUN851960:FUO851960 GEJ851960:GEK851960 GOF851960:GOG851960 GYB851960:GYC851960 HHX851960:HHY851960 HRT851960:HRU851960 IBP851960:IBQ851960 ILL851960:ILM851960 IVH851960:IVI851960 JFD851960:JFE851960 JOZ851960:JPA851960 JYV851960:JYW851960 KIR851960:KIS851960 KSN851960:KSO851960 LCJ851960:LCK851960 LMF851960:LMG851960 LWB851960:LWC851960 MFX851960:MFY851960 MPT851960:MPU851960 MZP851960:MZQ851960 NJL851960:NJM851960 NTH851960:NTI851960 ODD851960:ODE851960 OMZ851960:ONA851960 OWV851960:OWW851960 PGR851960:PGS851960 PQN851960:PQO851960 QAJ851960:QAK851960 QKF851960:QKG851960 QUB851960:QUC851960 RDX851960:RDY851960 RNT851960:RNU851960 RXP851960:RXQ851960 SHL851960:SHM851960 SRH851960:SRI851960 TBD851960:TBE851960 TKZ851960:TLA851960 TUV851960:TUW851960 UER851960:UES851960 UON851960:UOO851960 UYJ851960:UYK851960 VIF851960:VIG851960 VSB851960:VSC851960 WBX851960:WBY851960 WLT851960:WLU851960 WVP851960:WVQ851960 J917496:K917496 JD917496:JE917496 SZ917496:TA917496 ACV917496:ACW917496 AMR917496:AMS917496 AWN917496:AWO917496 BGJ917496:BGK917496 BQF917496:BQG917496 CAB917496:CAC917496 CJX917496:CJY917496 CTT917496:CTU917496 DDP917496:DDQ917496 DNL917496:DNM917496 DXH917496:DXI917496 EHD917496:EHE917496 EQZ917496:ERA917496 FAV917496:FAW917496 FKR917496:FKS917496 FUN917496:FUO917496 GEJ917496:GEK917496 GOF917496:GOG917496 GYB917496:GYC917496 HHX917496:HHY917496 HRT917496:HRU917496 IBP917496:IBQ917496 ILL917496:ILM917496 IVH917496:IVI917496 JFD917496:JFE917496 JOZ917496:JPA917496 JYV917496:JYW917496 KIR917496:KIS917496 KSN917496:KSO917496 LCJ917496:LCK917496 LMF917496:LMG917496 LWB917496:LWC917496 MFX917496:MFY917496 MPT917496:MPU917496 MZP917496:MZQ917496 NJL917496:NJM917496 NTH917496:NTI917496 ODD917496:ODE917496 OMZ917496:ONA917496 OWV917496:OWW917496 PGR917496:PGS917496 PQN917496:PQO917496 QAJ917496:QAK917496 QKF917496:QKG917496 QUB917496:QUC917496 RDX917496:RDY917496 RNT917496:RNU917496 RXP917496:RXQ917496 SHL917496:SHM917496 SRH917496:SRI917496 TBD917496:TBE917496 TKZ917496:TLA917496 TUV917496:TUW917496 UER917496:UES917496 UON917496:UOO917496 UYJ917496:UYK917496 VIF917496:VIG917496 VSB917496:VSC917496 WBX917496:WBY917496 WLT917496:WLU917496 WVP917496:WVQ917496 J983032:K983032 JD983032:JE983032 SZ983032:TA983032 ACV983032:ACW983032 AMR983032:AMS983032 AWN983032:AWO983032 BGJ983032:BGK983032 BQF983032:BQG983032 CAB983032:CAC983032 CJX983032:CJY983032 CTT983032:CTU983032 DDP983032:DDQ983032 DNL983032:DNM983032 DXH983032:DXI983032 EHD983032:EHE983032 EQZ983032:ERA983032 FAV983032:FAW983032 FKR983032:FKS983032 FUN983032:FUO983032 GEJ983032:GEK983032 GOF983032:GOG983032 GYB983032:GYC983032 HHX983032:HHY983032 HRT983032:HRU983032 IBP983032:IBQ983032 ILL983032:ILM983032 IVH983032:IVI983032 JFD983032:JFE983032 JOZ983032:JPA983032 JYV983032:JYW983032 KIR983032:KIS983032 KSN983032:KSO983032 LCJ983032:LCK983032 LMF983032:LMG983032 LWB983032:LWC983032 MFX983032:MFY983032 MPT983032:MPU983032 MZP983032:MZQ983032 NJL983032:NJM983032 NTH983032:NTI983032 ODD983032:ODE983032 OMZ983032:ONA983032 OWV983032:OWW983032 PGR983032:PGS983032 PQN983032:PQO983032 QAJ983032:QAK983032 QKF983032:QKG983032 QUB983032:QUC983032 RDX983032:RDY983032 RNT983032:RNU983032 RXP983032:RXQ983032 SHL983032:SHM983032 SRH983032:SRI983032 TBD983032:TBE983032 TKZ983032:TLA983032 TUV983032:TUW983032 UER983032:UES983032 UON983032:UOO983032 UYJ983032:UYK983032 VIF983032:VIG983032 VSB983032:VSC983032 WBX983032:WBY983032 WLT983032:WLU983032" xr:uid="{A3DD2DD0-80F2-43ED-8222-180EE908361C}">
      <formula1>SchoolYear</formula1>
    </dataValidation>
    <dataValidation type="list" allowBlank="1" showInputMessage="1" showErrorMessage="1" sqref="WVK983032:WVL983032 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E65528:F65528 IY65528:IZ65528 SU65528:SV65528 ACQ65528:ACR65528 AMM65528:AMN65528 AWI65528:AWJ65528 BGE65528:BGF65528 BQA65528:BQB65528 BZW65528:BZX65528 CJS65528:CJT65528 CTO65528:CTP65528 DDK65528:DDL65528 DNG65528:DNH65528 DXC65528:DXD65528 EGY65528:EGZ65528 EQU65528:EQV65528 FAQ65528:FAR65528 FKM65528:FKN65528 FUI65528:FUJ65528 GEE65528:GEF65528 GOA65528:GOB65528 GXW65528:GXX65528 HHS65528:HHT65528 HRO65528:HRP65528 IBK65528:IBL65528 ILG65528:ILH65528 IVC65528:IVD65528 JEY65528:JEZ65528 JOU65528:JOV65528 JYQ65528:JYR65528 KIM65528:KIN65528 KSI65528:KSJ65528 LCE65528:LCF65528 LMA65528:LMB65528 LVW65528:LVX65528 MFS65528:MFT65528 MPO65528:MPP65528 MZK65528:MZL65528 NJG65528:NJH65528 NTC65528:NTD65528 OCY65528:OCZ65528 OMU65528:OMV65528 OWQ65528:OWR65528 PGM65528:PGN65528 PQI65528:PQJ65528 QAE65528:QAF65528 QKA65528:QKB65528 QTW65528:QTX65528 RDS65528:RDT65528 RNO65528:RNP65528 RXK65528:RXL65528 SHG65528:SHH65528 SRC65528:SRD65528 TAY65528:TAZ65528 TKU65528:TKV65528 TUQ65528:TUR65528 UEM65528:UEN65528 UOI65528:UOJ65528 UYE65528:UYF65528 VIA65528:VIB65528 VRW65528:VRX65528 WBS65528:WBT65528 WLO65528:WLP65528 WVK65528:WVL65528 E131064:F131064 IY131064:IZ131064 SU131064:SV131064 ACQ131064:ACR131064 AMM131064:AMN131064 AWI131064:AWJ131064 BGE131064:BGF131064 BQA131064:BQB131064 BZW131064:BZX131064 CJS131064:CJT131064 CTO131064:CTP131064 DDK131064:DDL131064 DNG131064:DNH131064 DXC131064:DXD131064 EGY131064:EGZ131064 EQU131064:EQV131064 FAQ131064:FAR131064 FKM131064:FKN131064 FUI131064:FUJ131064 GEE131064:GEF131064 GOA131064:GOB131064 GXW131064:GXX131064 HHS131064:HHT131064 HRO131064:HRP131064 IBK131064:IBL131064 ILG131064:ILH131064 IVC131064:IVD131064 JEY131064:JEZ131064 JOU131064:JOV131064 JYQ131064:JYR131064 KIM131064:KIN131064 KSI131064:KSJ131064 LCE131064:LCF131064 LMA131064:LMB131064 LVW131064:LVX131064 MFS131064:MFT131064 MPO131064:MPP131064 MZK131064:MZL131064 NJG131064:NJH131064 NTC131064:NTD131064 OCY131064:OCZ131064 OMU131064:OMV131064 OWQ131064:OWR131064 PGM131064:PGN131064 PQI131064:PQJ131064 QAE131064:QAF131064 QKA131064:QKB131064 QTW131064:QTX131064 RDS131064:RDT131064 RNO131064:RNP131064 RXK131064:RXL131064 SHG131064:SHH131064 SRC131064:SRD131064 TAY131064:TAZ131064 TKU131064:TKV131064 TUQ131064:TUR131064 UEM131064:UEN131064 UOI131064:UOJ131064 UYE131064:UYF131064 VIA131064:VIB131064 VRW131064:VRX131064 WBS131064:WBT131064 WLO131064:WLP131064 WVK131064:WVL131064 E196600:F196600 IY196600:IZ196600 SU196600:SV196600 ACQ196600:ACR196600 AMM196600:AMN196600 AWI196600:AWJ196600 BGE196600:BGF196600 BQA196600:BQB196600 BZW196600:BZX196600 CJS196600:CJT196600 CTO196600:CTP196600 DDK196600:DDL196600 DNG196600:DNH196600 DXC196600:DXD196600 EGY196600:EGZ196600 EQU196600:EQV196600 FAQ196600:FAR196600 FKM196600:FKN196600 FUI196600:FUJ196600 GEE196600:GEF196600 GOA196600:GOB196600 GXW196600:GXX196600 HHS196600:HHT196600 HRO196600:HRP196600 IBK196600:IBL196600 ILG196600:ILH196600 IVC196600:IVD196600 JEY196600:JEZ196600 JOU196600:JOV196600 JYQ196600:JYR196600 KIM196600:KIN196600 KSI196600:KSJ196600 LCE196600:LCF196600 LMA196600:LMB196600 LVW196600:LVX196600 MFS196600:MFT196600 MPO196600:MPP196600 MZK196600:MZL196600 NJG196600:NJH196600 NTC196600:NTD196600 OCY196600:OCZ196600 OMU196600:OMV196600 OWQ196600:OWR196600 PGM196600:PGN196600 PQI196600:PQJ196600 QAE196600:QAF196600 QKA196600:QKB196600 QTW196600:QTX196600 RDS196600:RDT196600 RNO196600:RNP196600 RXK196600:RXL196600 SHG196600:SHH196600 SRC196600:SRD196600 TAY196600:TAZ196600 TKU196600:TKV196600 TUQ196600:TUR196600 UEM196600:UEN196600 UOI196600:UOJ196600 UYE196600:UYF196600 VIA196600:VIB196600 VRW196600:VRX196600 WBS196600:WBT196600 WLO196600:WLP196600 WVK196600:WVL196600 E262136:F262136 IY262136:IZ262136 SU262136:SV262136 ACQ262136:ACR262136 AMM262136:AMN262136 AWI262136:AWJ262136 BGE262136:BGF262136 BQA262136:BQB262136 BZW262136:BZX262136 CJS262136:CJT262136 CTO262136:CTP262136 DDK262136:DDL262136 DNG262136:DNH262136 DXC262136:DXD262136 EGY262136:EGZ262136 EQU262136:EQV262136 FAQ262136:FAR262136 FKM262136:FKN262136 FUI262136:FUJ262136 GEE262136:GEF262136 GOA262136:GOB262136 GXW262136:GXX262136 HHS262136:HHT262136 HRO262136:HRP262136 IBK262136:IBL262136 ILG262136:ILH262136 IVC262136:IVD262136 JEY262136:JEZ262136 JOU262136:JOV262136 JYQ262136:JYR262136 KIM262136:KIN262136 KSI262136:KSJ262136 LCE262136:LCF262136 LMA262136:LMB262136 LVW262136:LVX262136 MFS262136:MFT262136 MPO262136:MPP262136 MZK262136:MZL262136 NJG262136:NJH262136 NTC262136:NTD262136 OCY262136:OCZ262136 OMU262136:OMV262136 OWQ262136:OWR262136 PGM262136:PGN262136 PQI262136:PQJ262136 QAE262136:QAF262136 QKA262136:QKB262136 QTW262136:QTX262136 RDS262136:RDT262136 RNO262136:RNP262136 RXK262136:RXL262136 SHG262136:SHH262136 SRC262136:SRD262136 TAY262136:TAZ262136 TKU262136:TKV262136 TUQ262136:TUR262136 UEM262136:UEN262136 UOI262136:UOJ262136 UYE262136:UYF262136 VIA262136:VIB262136 VRW262136:VRX262136 WBS262136:WBT262136 WLO262136:WLP262136 WVK262136:WVL262136 E327672:F327672 IY327672:IZ327672 SU327672:SV327672 ACQ327672:ACR327672 AMM327672:AMN327672 AWI327672:AWJ327672 BGE327672:BGF327672 BQA327672:BQB327672 BZW327672:BZX327672 CJS327672:CJT327672 CTO327672:CTP327672 DDK327672:DDL327672 DNG327672:DNH327672 DXC327672:DXD327672 EGY327672:EGZ327672 EQU327672:EQV327672 FAQ327672:FAR327672 FKM327672:FKN327672 FUI327672:FUJ327672 GEE327672:GEF327672 GOA327672:GOB327672 GXW327672:GXX327672 HHS327672:HHT327672 HRO327672:HRP327672 IBK327672:IBL327672 ILG327672:ILH327672 IVC327672:IVD327672 JEY327672:JEZ327672 JOU327672:JOV327672 JYQ327672:JYR327672 KIM327672:KIN327672 KSI327672:KSJ327672 LCE327672:LCF327672 LMA327672:LMB327672 LVW327672:LVX327672 MFS327672:MFT327672 MPO327672:MPP327672 MZK327672:MZL327672 NJG327672:NJH327672 NTC327672:NTD327672 OCY327672:OCZ327672 OMU327672:OMV327672 OWQ327672:OWR327672 PGM327672:PGN327672 PQI327672:PQJ327672 QAE327672:QAF327672 QKA327672:QKB327672 QTW327672:QTX327672 RDS327672:RDT327672 RNO327672:RNP327672 RXK327672:RXL327672 SHG327672:SHH327672 SRC327672:SRD327672 TAY327672:TAZ327672 TKU327672:TKV327672 TUQ327672:TUR327672 UEM327672:UEN327672 UOI327672:UOJ327672 UYE327672:UYF327672 VIA327672:VIB327672 VRW327672:VRX327672 WBS327672:WBT327672 WLO327672:WLP327672 WVK327672:WVL327672 E393208:F393208 IY393208:IZ393208 SU393208:SV393208 ACQ393208:ACR393208 AMM393208:AMN393208 AWI393208:AWJ393208 BGE393208:BGF393208 BQA393208:BQB393208 BZW393208:BZX393208 CJS393208:CJT393208 CTO393208:CTP393208 DDK393208:DDL393208 DNG393208:DNH393208 DXC393208:DXD393208 EGY393208:EGZ393208 EQU393208:EQV393208 FAQ393208:FAR393208 FKM393208:FKN393208 FUI393208:FUJ393208 GEE393208:GEF393208 GOA393208:GOB393208 GXW393208:GXX393208 HHS393208:HHT393208 HRO393208:HRP393208 IBK393208:IBL393208 ILG393208:ILH393208 IVC393208:IVD393208 JEY393208:JEZ393208 JOU393208:JOV393208 JYQ393208:JYR393208 KIM393208:KIN393208 KSI393208:KSJ393208 LCE393208:LCF393208 LMA393208:LMB393208 LVW393208:LVX393208 MFS393208:MFT393208 MPO393208:MPP393208 MZK393208:MZL393208 NJG393208:NJH393208 NTC393208:NTD393208 OCY393208:OCZ393208 OMU393208:OMV393208 OWQ393208:OWR393208 PGM393208:PGN393208 PQI393208:PQJ393208 QAE393208:QAF393208 QKA393208:QKB393208 QTW393208:QTX393208 RDS393208:RDT393208 RNO393208:RNP393208 RXK393208:RXL393208 SHG393208:SHH393208 SRC393208:SRD393208 TAY393208:TAZ393208 TKU393208:TKV393208 TUQ393208:TUR393208 UEM393208:UEN393208 UOI393208:UOJ393208 UYE393208:UYF393208 VIA393208:VIB393208 VRW393208:VRX393208 WBS393208:WBT393208 WLO393208:WLP393208 WVK393208:WVL393208 E458744:F458744 IY458744:IZ458744 SU458744:SV458744 ACQ458744:ACR458744 AMM458744:AMN458744 AWI458744:AWJ458744 BGE458744:BGF458744 BQA458744:BQB458744 BZW458744:BZX458744 CJS458744:CJT458744 CTO458744:CTP458744 DDK458744:DDL458744 DNG458744:DNH458744 DXC458744:DXD458744 EGY458744:EGZ458744 EQU458744:EQV458744 FAQ458744:FAR458744 FKM458744:FKN458744 FUI458744:FUJ458744 GEE458744:GEF458744 GOA458744:GOB458744 GXW458744:GXX458744 HHS458744:HHT458744 HRO458744:HRP458744 IBK458744:IBL458744 ILG458744:ILH458744 IVC458744:IVD458744 JEY458744:JEZ458744 JOU458744:JOV458744 JYQ458744:JYR458744 KIM458744:KIN458744 KSI458744:KSJ458744 LCE458744:LCF458744 LMA458744:LMB458744 LVW458744:LVX458744 MFS458744:MFT458744 MPO458744:MPP458744 MZK458744:MZL458744 NJG458744:NJH458744 NTC458744:NTD458744 OCY458744:OCZ458744 OMU458744:OMV458744 OWQ458744:OWR458744 PGM458744:PGN458744 PQI458744:PQJ458744 QAE458744:QAF458744 QKA458744:QKB458744 QTW458744:QTX458744 RDS458744:RDT458744 RNO458744:RNP458744 RXK458744:RXL458744 SHG458744:SHH458744 SRC458744:SRD458744 TAY458744:TAZ458744 TKU458744:TKV458744 TUQ458744:TUR458744 UEM458744:UEN458744 UOI458744:UOJ458744 UYE458744:UYF458744 VIA458744:VIB458744 VRW458744:VRX458744 WBS458744:WBT458744 WLO458744:WLP458744 WVK458744:WVL458744 E524280:F524280 IY524280:IZ524280 SU524280:SV524280 ACQ524280:ACR524280 AMM524280:AMN524280 AWI524280:AWJ524280 BGE524280:BGF524280 BQA524280:BQB524280 BZW524280:BZX524280 CJS524280:CJT524280 CTO524280:CTP524280 DDK524280:DDL524280 DNG524280:DNH524280 DXC524280:DXD524280 EGY524280:EGZ524280 EQU524280:EQV524280 FAQ524280:FAR524280 FKM524280:FKN524280 FUI524280:FUJ524280 GEE524280:GEF524280 GOA524280:GOB524280 GXW524280:GXX524280 HHS524280:HHT524280 HRO524280:HRP524280 IBK524280:IBL524280 ILG524280:ILH524280 IVC524280:IVD524280 JEY524280:JEZ524280 JOU524280:JOV524280 JYQ524280:JYR524280 KIM524280:KIN524280 KSI524280:KSJ524280 LCE524280:LCF524280 LMA524280:LMB524280 LVW524280:LVX524280 MFS524280:MFT524280 MPO524280:MPP524280 MZK524280:MZL524280 NJG524280:NJH524280 NTC524280:NTD524280 OCY524280:OCZ524280 OMU524280:OMV524280 OWQ524280:OWR524280 PGM524280:PGN524280 PQI524280:PQJ524280 QAE524280:QAF524280 QKA524280:QKB524280 QTW524280:QTX524280 RDS524280:RDT524280 RNO524280:RNP524280 RXK524280:RXL524280 SHG524280:SHH524280 SRC524280:SRD524280 TAY524280:TAZ524280 TKU524280:TKV524280 TUQ524280:TUR524280 UEM524280:UEN524280 UOI524280:UOJ524280 UYE524280:UYF524280 VIA524280:VIB524280 VRW524280:VRX524280 WBS524280:WBT524280 WLO524280:WLP524280 WVK524280:WVL524280 E589816:F589816 IY589816:IZ589816 SU589816:SV589816 ACQ589816:ACR589816 AMM589816:AMN589816 AWI589816:AWJ589816 BGE589816:BGF589816 BQA589816:BQB589816 BZW589816:BZX589816 CJS589816:CJT589816 CTO589816:CTP589816 DDK589816:DDL589816 DNG589816:DNH589816 DXC589816:DXD589816 EGY589816:EGZ589816 EQU589816:EQV589816 FAQ589816:FAR589816 FKM589816:FKN589816 FUI589816:FUJ589816 GEE589816:GEF589816 GOA589816:GOB589816 GXW589816:GXX589816 HHS589816:HHT589816 HRO589816:HRP589816 IBK589816:IBL589816 ILG589816:ILH589816 IVC589816:IVD589816 JEY589816:JEZ589816 JOU589816:JOV589816 JYQ589816:JYR589816 KIM589816:KIN589816 KSI589816:KSJ589816 LCE589816:LCF589816 LMA589816:LMB589816 LVW589816:LVX589816 MFS589816:MFT589816 MPO589816:MPP589816 MZK589816:MZL589816 NJG589816:NJH589816 NTC589816:NTD589816 OCY589816:OCZ589816 OMU589816:OMV589816 OWQ589816:OWR589816 PGM589816:PGN589816 PQI589816:PQJ589816 QAE589816:QAF589816 QKA589816:QKB589816 QTW589816:QTX589816 RDS589816:RDT589816 RNO589816:RNP589816 RXK589816:RXL589816 SHG589816:SHH589816 SRC589816:SRD589816 TAY589816:TAZ589816 TKU589816:TKV589816 TUQ589816:TUR589816 UEM589816:UEN589816 UOI589816:UOJ589816 UYE589816:UYF589816 VIA589816:VIB589816 VRW589816:VRX589816 WBS589816:WBT589816 WLO589816:WLP589816 WVK589816:WVL589816 E655352:F655352 IY655352:IZ655352 SU655352:SV655352 ACQ655352:ACR655352 AMM655352:AMN655352 AWI655352:AWJ655352 BGE655352:BGF655352 BQA655352:BQB655352 BZW655352:BZX655352 CJS655352:CJT655352 CTO655352:CTP655352 DDK655352:DDL655352 DNG655352:DNH655352 DXC655352:DXD655352 EGY655352:EGZ655352 EQU655352:EQV655352 FAQ655352:FAR655352 FKM655352:FKN655352 FUI655352:FUJ655352 GEE655352:GEF655352 GOA655352:GOB655352 GXW655352:GXX655352 HHS655352:HHT655352 HRO655352:HRP655352 IBK655352:IBL655352 ILG655352:ILH655352 IVC655352:IVD655352 JEY655352:JEZ655352 JOU655352:JOV655352 JYQ655352:JYR655352 KIM655352:KIN655352 KSI655352:KSJ655352 LCE655352:LCF655352 LMA655352:LMB655352 LVW655352:LVX655352 MFS655352:MFT655352 MPO655352:MPP655352 MZK655352:MZL655352 NJG655352:NJH655352 NTC655352:NTD655352 OCY655352:OCZ655352 OMU655352:OMV655352 OWQ655352:OWR655352 PGM655352:PGN655352 PQI655352:PQJ655352 QAE655352:QAF655352 QKA655352:QKB655352 QTW655352:QTX655352 RDS655352:RDT655352 RNO655352:RNP655352 RXK655352:RXL655352 SHG655352:SHH655352 SRC655352:SRD655352 TAY655352:TAZ655352 TKU655352:TKV655352 TUQ655352:TUR655352 UEM655352:UEN655352 UOI655352:UOJ655352 UYE655352:UYF655352 VIA655352:VIB655352 VRW655352:VRX655352 WBS655352:WBT655352 WLO655352:WLP655352 WVK655352:WVL655352 E720888:F720888 IY720888:IZ720888 SU720888:SV720888 ACQ720888:ACR720888 AMM720888:AMN720888 AWI720888:AWJ720888 BGE720888:BGF720888 BQA720888:BQB720888 BZW720888:BZX720888 CJS720888:CJT720888 CTO720888:CTP720888 DDK720888:DDL720888 DNG720888:DNH720888 DXC720888:DXD720888 EGY720888:EGZ720888 EQU720888:EQV720888 FAQ720888:FAR720888 FKM720888:FKN720888 FUI720888:FUJ720888 GEE720888:GEF720888 GOA720888:GOB720888 GXW720888:GXX720888 HHS720888:HHT720888 HRO720888:HRP720888 IBK720888:IBL720888 ILG720888:ILH720888 IVC720888:IVD720888 JEY720888:JEZ720888 JOU720888:JOV720888 JYQ720888:JYR720888 KIM720888:KIN720888 KSI720888:KSJ720888 LCE720888:LCF720888 LMA720888:LMB720888 LVW720888:LVX720888 MFS720888:MFT720888 MPO720888:MPP720888 MZK720888:MZL720888 NJG720888:NJH720888 NTC720888:NTD720888 OCY720888:OCZ720888 OMU720888:OMV720888 OWQ720888:OWR720888 PGM720888:PGN720888 PQI720888:PQJ720888 QAE720888:QAF720888 QKA720888:QKB720888 QTW720888:QTX720888 RDS720888:RDT720888 RNO720888:RNP720888 RXK720888:RXL720888 SHG720888:SHH720888 SRC720888:SRD720888 TAY720888:TAZ720888 TKU720888:TKV720888 TUQ720888:TUR720888 UEM720888:UEN720888 UOI720888:UOJ720888 UYE720888:UYF720888 VIA720888:VIB720888 VRW720888:VRX720888 WBS720888:WBT720888 WLO720888:WLP720888 WVK720888:WVL720888 E786424:F786424 IY786424:IZ786424 SU786424:SV786424 ACQ786424:ACR786424 AMM786424:AMN786424 AWI786424:AWJ786424 BGE786424:BGF786424 BQA786424:BQB786424 BZW786424:BZX786424 CJS786424:CJT786424 CTO786424:CTP786424 DDK786424:DDL786424 DNG786424:DNH786424 DXC786424:DXD786424 EGY786424:EGZ786424 EQU786424:EQV786424 FAQ786424:FAR786424 FKM786424:FKN786424 FUI786424:FUJ786424 GEE786424:GEF786424 GOA786424:GOB786424 GXW786424:GXX786424 HHS786424:HHT786424 HRO786424:HRP786424 IBK786424:IBL786424 ILG786424:ILH786424 IVC786424:IVD786424 JEY786424:JEZ786424 JOU786424:JOV786424 JYQ786424:JYR786424 KIM786424:KIN786424 KSI786424:KSJ786424 LCE786424:LCF786424 LMA786424:LMB786424 LVW786424:LVX786424 MFS786424:MFT786424 MPO786424:MPP786424 MZK786424:MZL786424 NJG786424:NJH786424 NTC786424:NTD786424 OCY786424:OCZ786424 OMU786424:OMV786424 OWQ786424:OWR786424 PGM786424:PGN786424 PQI786424:PQJ786424 QAE786424:QAF786424 QKA786424:QKB786424 QTW786424:QTX786424 RDS786424:RDT786424 RNO786424:RNP786424 RXK786424:RXL786424 SHG786424:SHH786424 SRC786424:SRD786424 TAY786424:TAZ786424 TKU786424:TKV786424 TUQ786424:TUR786424 UEM786424:UEN786424 UOI786424:UOJ786424 UYE786424:UYF786424 VIA786424:VIB786424 VRW786424:VRX786424 WBS786424:WBT786424 WLO786424:WLP786424 WVK786424:WVL786424 E851960:F851960 IY851960:IZ851960 SU851960:SV851960 ACQ851960:ACR851960 AMM851960:AMN851960 AWI851960:AWJ851960 BGE851960:BGF851960 BQA851960:BQB851960 BZW851960:BZX851960 CJS851960:CJT851960 CTO851960:CTP851960 DDK851960:DDL851960 DNG851960:DNH851960 DXC851960:DXD851960 EGY851960:EGZ851960 EQU851960:EQV851960 FAQ851960:FAR851960 FKM851960:FKN851960 FUI851960:FUJ851960 GEE851960:GEF851960 GOA851960:GOB851960 GXW851960:GXX851960 HHS851960:HHT851960 HRO851960:HRP851960 IBK851960:IBL851960 ILG851960:ILH851960 IVC851960:IVD851960 JEY851960:JEZ851960 JOU851960:JOV851960 JYQ851960:JYR851960 KIM851960:KIN851960 KSI851960:KSJ851960 LCE851960:LCF851960 LMA851960:LMB851960 LVW851960:LVX851960 MFS851960:MFT851960 MPO851960:MPP851960 MZK851960:MZL851960 NJG851960:NJH851960 NTC851960:NTD851960 OCY851960:OCZ851960 OMU851960:OMV851960 OWQ851960:OWR851960 PGM851960:PGN851960 PQI851960:PQJ851960 QAE851960:QAF851960 QKA851960:QKB851960 QTW851960:QTX851960 RDS851960:RDT851960 RNO851960:RNP851960 RXK851960:RXL851960 SHG851960:SHH851960 SRC851960:SRD851960 TAY851960:TAZ851960 TKU851960:TKV851960 TUQ851960:TUR851960 UEM851960:UEN851960 UOI851960:UOJ851960 UYE851960:UYF851960 VIA851960:VIB851960 VRW851960:VRX851960 WBS851960:WBT851960 WLO851960:WLP851960 WVK851960:WVL851960 E917496:F917496 IY917496:IZ917496 SU917496:SV917496 ACQ917496:ACR917496 AMM917496:AMN917496 AWI917496:AWJ917496 BGE917496:BGF917496 BQA917496:BQB917496 BZW917496:BZX917496 CJS917496:CJT917496 CTO917496:CTP917496 DDK917496:DDL917496 DNG917496:DNH917496 DXC917496:DXD917496 EGY917496:EGZ917496 EQU917496:EQV917496 FAQ917496:FAR917496 FKM917496:FKN917496 FUI917496:FUJ917496 GEE917496:GEF917496 GOA917496:GOB917496 GXW917496:GXX917496 HHS917496:HHT917496 HRO917496:HRP917496 IBK917496:IBL917496 ILG917496:ILH917496 IVC917496:IVD917496 JEY917496:JEZ917496 JOU917496:JOV917496 JYQ917496:JYR917496 KIM917496:KIN917496 KSI917496:KSJ917496 LCE917496:LCF917496 LMA917496:LMB917496 LVW917496:LVX917496 MFS917496:MFT917496 MPO917496:MPP917496 MZK917496:MZL917496 NJG917496:NJH917496 NTC917496:NTD917496 OCY917496:OCZ917496 OMU917496:OMV917496 OWQ917496:OWR917496 PGM917496:PGN917496 PQI917496:PQJ917496 QAE917496:QAF917496 QKA917496:QKB917496 QTW917496:QTX917496 RDS917496:RDT917496 RNO917496:RNP917496 RXK917496:RXL917496 SHG917496:SHH917496 SRC917496:SRD917496 TAY917496:TAZ917496 TKU917496:TKV917496 TUQ917496:TUR917496 UEM917496:UEN917496 UOI917496:UOJ917496 UYE917496:UYF917496 VIA917496:VIB917496 VRW917496:VRX917496 WBS917496:WBT917496 WLO917496:WLP917496 WVK917496:WVL917496 E983032:F983032 IY983032:IZ983032 SU983032:SV983032 ACQ983032:ACR983032 AMM983032:AMN983032 AWI983032:AWJ983032 BGE983032:BGF983032 BQA983032:BQB983032 BZW983032:BZX983032 CJS983032:CJT983032 CTO983032:CTP983032 DDK983032:DDL983032 DNG983032:DNH983032 DXC983032:DXD983032 EGY983032:EGZ983032 EQU983032:EQV983032 FAQ983032:FAR983032 FKM983032:FKN983032 FUI983032:FUJ983032 GEE983032:GEF983032 GOA983032:GOB983032 GXW983032:GXX983032 HHS983032:HHT983032 HRO983032:HRP983032 IBK983032:IBL983032 ILG983032:ILH983032 IVC983032:IVD983032 JEY983032:JEZ983032 JOU983032:JOV983032 JYQ983032:JYR983032 KIM983032:KIN983032 KSI983032:KSJ983032 LCE983032:LCF983032 LMA983032:LMB983032 LVW983032:LVX983032 MFS983032:MFT983032 MPO983032:MPP983032 MZK983032:MZL983032 NJG983032:NJH983032 NTC983032:NTD983032 OCY983032:OCZ983032 OMU983032:OMV983032 OWQ983032:OWR983032 PGM983032:PGN983032 PQI983032:PQJ983032 QAE983032:QAF983032 QKA983032:QKB983032 QTW983032:QTX983032 RDS983032:RDT983032 RNO983032:RNP983032 RXK983032:RXL983032 SHG983032:SHH983032 SRC983032:SRD983032 TAY983032:TAZ983032 TKU983032:TKV983032 TUQ983032:TUR983032 UEM983032:UEN983032 UOI983032:UOJ983032 UYE983032:UYF983032 VIA983032:VIB983032 VRW983032:VRX983032 WBS983032:WBT983032 WLO983032:WLP983032" xr:uid="{8201FBD7-2298-4956-ADC3-C0D97F36A766}">
      <formula1>Bg_Year</formula1>
    </dataValidation>
    <dataValidation type="list" allowBlank="1" showInputMessage="1" showErrorMessage="1" sqref="WVM983041:WVS983041 JA14:JG14 SW14:TC14 ACS14:ACY14 AMO14:AMU14 AWK14:AWQ14 BGG14:BGM14 BQC14:BQI14 BZY14:CAE14 CJU14:CKA14 CTQ14:CTW14 DDM14:DDS14 DNI14:DNO14 DXE14:DXK14 EHA14:EHG14 EQW14:ERC14 FAS14:FAY14 FKO14:FKU14 FUK14:FUQ14 GEG14:GEM14 GOC14:GOI14 GXY14:GYE14 HHU14:HIA14 HRQ14:HRW14 IBM14:IBS14 ILI14:ILO14 IVE14:IVK14 JFA14:JFG14 JOW14:JPC14 JYS14:JYY14 KIO14:KIU14 KSK14:KSQ14 LCG14:LCM14 LMC14:LMI14 LVY14:LWE14 MFU14:MGA14 MPQ14:MPW14 MZM14:MZS14 NJI14:NJO14 NTE14:NTK14 ODA14:ODG14 OMW14:ONC14 OWS14:OWY14 PGO14:PGU14 PQK14:PQQ14 QAG14:QAM14 QKC14:QKI14 QTY14:QUE14 RDU14:REA14 RNQ14:RNW14 RXM14:RXS14 SHI14:SHO14 SRE14:SRK14 TBA14:TBG14 TKW14:TLC14 TUS14:TUY14 UEO14:UEU14 UOK14:UOQ14 UYG14:UYM14 VIC14:VII14 VRY14:VSE14 WBU14:WCA14 WLQ14:WLW14 WVM14:WVS14 G65537:M65537 JA65537:JG65537 SW65537:TC65537 ACS65537:ACY65537 AMO65537:AMU65537 AWK65537:AWQ65537 BGG65537:BGM65537 BQC65537:BQI65537 BZY65537:CAE65537 CJU65537:CKA65537 CTQ65537:CTW65537 DDM65537:DDS65537 DNI65537:DNO65537 DXE65537:DXK65537 EHA65537:EHG65537 EQW65537:ERC65537 FAS65537:FAY65537 FKO65537:FKU65537 FUK65537:FUQ65537 GEG65537:GEM65537 GOC65537:GOI65537 GXY65537:GYE65537 HHU65537:HIA65537 HRQ65537:HRW65537 IBM65537:IBS65537 ILI65537:ILO65537 IVE65537:IVK65537 JFA65537:JFG65537 JOW65537:JPC65537 JYS65537:JYY65537 KIO65537:KIU65537 KSK65537:KSQ65537 LCG65537:LCM65537 LMC65537:LMI65537 LVY65537:LWE65537 MFU65537:MGA65537 MPQ65537:MPW65537 MZM65537:MZS65537 NJI65537:NJO65537 NTE65537:NTK65537 ODA65537:ODG65537 OMW65537:ONC65537 OWS65537:OWY65537 PGO65537:PGU65537 PQK65537:PQQ65537 QAG65537:QAM65537 QKC65537:QKI65537 QTY65537:QUE65537 RDU65537:REA65537 RNQ65537:RNW65537 RXM65537:RXS65537 SHI65537:SHO65537 SRE65537:SRK65537 TBA65537:TBG65537 TKW65537:TLC65537 TUS65537:TUY65537 UEO65537:UEU65537 UOK65537:UOQ65537 UYG65537:UYM65537 VIC65537:VII65537 VRY65537:VSE65537 WBU65537:WCA65537 WLQ65537:WLW65537 WVM65537:WVS65537 G131073:M131073 JA131073:JG131073 SW131073:TC131073 ACS131073:ACY131073 AMO131073:AMU131073 AWK131073:AWQ131073 BGG131073:BGM131073 BQC131073:BQI131073 BZY131073:CAE131073 CJU131073:CKA131073 CTQ131073:CTW131073 DDM131073:DDS131073 DNI131073:DNO131073 DXE131073:DXK131073 EHA131073:EHG131073 EQW131073:ERC131073 FAS131073:FAY131073 FKO131073:FKU131073 FUK131073:FUQ131073 GEG131073:GEM131073 GOC131073:GOI131073 GXY131073:GYE131073 HHU131073:HIA131073 HRQ131073:HRW131073 IBM131073:IBS131073 ILI131073:ILO131073 IVE131073:IVK131073 JFA131073:JFG131073 JOW131073:JPC131073 JYS131073:JYY131073 KIO131073:KIU131073 KSK131073:KSQ131073 LCG131073:LCM131073 LMC131073:LMI131073 LVY131073:LWE131073 MFU131073:MGA131073 MPQ131073:MPW131073 MZM131073:MZS131073 NJI131073:NJO131073 NTE131073:NTK131073 ODA131073:ODG131073 OMW131073:ONC131073 OWS131073:OWY131073 PGO131073:PGU131073 PQK131073:PQQ131073 QAG131073:QAM131073 QKC131073:QKI131073 QTY131073:QUE131073 RDU131073:REA131073 RNQ131073:RNW131073 RXM131073:RXS131073 SHI131073:SHO131073 SRE131073:SRK131073 TBA131073:TBG131073 TKW131073:TLC131073 TUS131073:TUY131073 UEO131073:UEU131073 UOK131073:UOQ131073 UYG131073:UYM131073 VIC131073:VII131073 VRY131073:VSE131073 WBU131073:WCA131073 WLQ131073:WLW131073 WVM131073:WVS131073 G196609:M196609 JA196609:JG196609 SW196609:TC196609 ACS196609:ACY196609 AMO196609:AMU196609 AWK196609:AWQ196609 BGG196609:BGM196609 BQC196609:BQI196609 BZY196609:CAE196609 CJU196609:CKA196609 CTQ196609:CTW196609 DDM196609:DDS196609 DNI196609:DNO196609 DXE196609:DXK196609 EHA196609:EHG196609 EQW196609:ERC196609 FAS196609:FAY196609 FKO196609:FKU196609 FUK196609:FUQ196609 GEG196609:GEM196609 GOC196609:GOI196609 GXY196609:GYE196609 HHU196609:HIA196609 HRQ196609:HRW196609 IBM196609:IBS196609 ILI196609:ILO196609 IVE196609:IVK196609 JFA196609:JFG196609 JOW196609:JPC196609 JYS196609:JYY196609 KIO196609:KIU196609 KSK196609:KSQ196609 LCG196609:LCM196609 LMC196609:LMI196609 LVY196609:LWE196609 MFU196609:MGA196609 MPQ196609:MPW196609 MZM196609:MZS196609 NJI196609:NJO196609 NTE196609:NTK196609 ODA196609:ODG196609 OMW196609:ONC196609 OWS196609:OWY196609 PGO196609:PGU196609 PQK196609:PQQ196609 QAG196609:QAM196609 QKC196609:QKI196609 QTY196609:QUE196609 RDU196609:REA196609 RNQ196609:RNW196609 RXM196609:RXS196609 SHI196609:SHO196609 SRE196609:SRK196609 TBA196609:TBG196609 TKW196609:TLC196609 TUS196609:TUY196609 UEO196609:UEU196609 UOK196609:UOQ196609 UYG196609:UYM196609 VIC196609:VII196609 VRY196609:VSE196609 WBU196609:WCA196609 WLQ196609:WLW196609 WVM196609:WVS196609 G262145:M262145 JA262145:JG262145 SW262145:TC262145 ACS262145:ACY262145 AMO262145:AMU262145 AWK262145:AWQ262145 BGG262145:BGM262145 BQC262145:BQI262145 BZY262145:CAE262145 CJU262145:CKA262145 CTQ262145:CTW262145 DDM262145:DDS262145 DNI262145:DNO262145 DXE262145:DXK262145 EHA262145:EHG262145 EQW262145:ERC262145 FAS262145:FAY262145 FKO262145:FKU262145 FUK262145:FUQ262145 GEG262145:GEM262145 GOC262145:GOI262145 GXY262145:GYE262145 HHU262145:HIA262145 HRQ262145:HRW262145 IBM262145:IBS262145 ILI262145:ILO262145 IVE262145:IVK262145 JFA262145:JFG262145 JOW262145:JPC262145 JYS262145:JYY262145 KIO262145:KIU262145 KSK262145:KSQ262145 LCG262145:LCM262145 LMC262145:LMI262145 LVY262145:LWE262145 MFU262145:MGA262145 MPQ262145:MPW262145 MZM262145:MZS262145 NJI262145:NJO262145 NTE262145:NTK262145 ODA262145:ODG262145 OMW262145:ONC262145 OWS262145:OWY262145 PGO262145:PGU262145 PQK262145:PQQ262145 QAG262145:QAM262145 QKC262145:QKI262145 QTY262145:QUE262145 RDU262145:REA262145 RNQ262145:RNW262145 RXM262145:RXS262145 SHI262145:SHO262145 SRE262145:SRK262145 TBA262145:TBG262145 TKW262145:TLC262145 TUS262145:TUY262145 UEO262145:UEU262145 UOK262145:UOQ262145 UYG262145:UYM262145 VIC262145:VII262145 VRY262145:VSE262145 WBU262145:WCA262145 WLQ262145:WLW262145 WVM262145:WVS262145 G327681:M327681 JA327681:JG327681 SW327681:TC327681 ACS327681:ACY327681 AMO327681:AMU327681 AWK327681:AWQ327681 BGG327681:BGM327681 BQC327681:BQI327681 BZY327681:CAE327681 CJU327681:CKA327681 CTQ327681:CTW327681 DDM327681:DDS327681 DNI327681:DNO327681 DXE327681:DXK327681 EHA327681:EHG327681 EQW327681:ERC327681 FAS327681:FAY327681 FKO327681:FKU327681 FUK327681:FUQ327681 GEG327681:GEM327681 GOC327681:GOI327681 GXY327681:GYE327681 HHU327681:HIA327681 HRQ327681:HRW327681 IBM327681:IBS327681 ILI327681:ILO327681 IVE327681:IVK327681 JFA327681:JFG327681 JOW327681:JPC327681 JYS327681:JYY327681 KIO327681:KIU327681 KSK327681:KSQ327681 LCG327681:LCM327681 LMC327681:LMI327681 LVY327681:LWE327681 MFU327681:MGA327681 MPQ327681:MPW327681 MZM327681:MZS327681 NJI327681:NJO327681 NTE327681:NTK327681 ODA327681:ODG327681 OMW327681:ONC327681 OWS327681:OWY327681 PGO327681:PGU327681 PQK327681:PQQ327681 QAG327681:QAM327681 QKC327681:QKI327681 QTY327681:QUE327681 RDU327681:REA327681 RNQ327681:RNW327681 RXM327681:RXS327681 SHI327681:SHO327681 SRE327681:SRK327681 TBA327681:TBG327681 TKW327681:TLC327681 TUS327681:TUY327681 UEO327681:UEU327681 UOK327681:UOQ327681 UYG327681:UYM327681 VIC327681:VII327681 VRY327681:VSE327681 WBU327681:WCA327681 WLQ327681:WLW327681 WVM327681:WVS327681 G393217:M393217 JA393217:JG393217 SW393217:TC393217 ACS393217:ACY393217 AMO393217:AMU393217 AWK393217:AWQ393217 BGG393217:BGM393217 BQC393217:BQI393217 BZY393217:CAE393217 CJU393217:CKA393217 CTQ393217:CTW393217 DDM393217:DDS393217 DNI393217:DNO393217 DXE393217:DXK393217 EHA393217:EHG393217 EQW393217:ERC393217 FAS393217:FAY393217 FKO393217:FKU393217 FUK393217:FUQ393217 GEG393217:GEM393217 GOC393217:GOI393217 GXY393217:GYE393217 HHU393217:HIA393217 HRQ393217:HRW393217 IBM393217:IBS393217 ILI393217:ILO393217 IVE393217:IVK393217 JFA393217:JFG393217 JOW393217:JPC393217 JYS393217:JYY393217 KIO393217:KIU393217 KSK393217:KSQ393217 LCG393217:LCM393217 LMC393217:LMI393217 LVY393217:LWE393217 MFU393217:MGA393217 MPQ393217:MPW393217 MZM393217:MZS393217 NJI393217:NJO393217 NTE393217:NTK393217 ODA393217:ODG393217 OMW393217:ONC393217 OWS393217:OWY393217 PGO393217:PGU393217 PQK393217:PQQ393217 QAG393217:QAM393217 QKC393217:QKI393217 QTY393217:QUE393217 RDU393217:REA393217 RNQ393217:RNW393217 RXM393217:RXS393217 SHI393217:SHO393217 SRE393217:SRK393217 TBA393217:TBG393217 TKW393217:TLC393217 TUS393217:TUY393217 UEO393217:UEU393217 UOK393217:UOQ393217 UYG393217:UYM393217 VIC393217:VII393217 VRY393217:VSE393217 WBU393217:WCA393217 WLQ393217:WLW393217 WVM393217:WVS393217 G458753:M458753 JA458753:JG458753 SW458753:TC458753 ACS458753:ACY458753 AMO458753:AMU458753 AWK458753:AWQ458753 BGG458753:BGM458753 BQC458753:BQI458753 BZY458753:CAE458753 CJU458753:CKA458753 CTQ458753:CTW458753 DDM458753:DDS458753 DNI458753:DNO458753 DXE458753:DXK458753 EHA458753:EHG458753 EQW458753:ERC458753 FAS458753:FAY458753 FKO458753:FKU458753 FUK458753:FUQ458753 GEG458753:GEM458753 GOC458753:GOI458753 GXY458753:GYE458753 HHU458753:HIA458753 HRQ458753:HRW458753 IBM458753:IBS458753 ILI458753:ILO458753 IVE458753:IVK458753 JFA458753:JFG458753 JOW458753:JPC458753 JYS458753:JYY458753 KIO458753:KIU458753 KSK458753:KSQ458753 LCG458753:LCM458753 LMC458753:LMI458753 LVY458753:LWE458753 MFU458753:MGA458753 MPQ458753:MPW458753 MZM458753:MZS458753 NJI458753:NJO458753 NTE458753:NTK458753 ODA458753:ODG458753 OMW458753:ONC458753 OWS458753:OWY458753 PGO458753:PGU458753 PQK458753:PQQ458753 QAG458753:QAM458753 QKC458753:QKI458753 QTY458753:QUE458753 RDU458753:REA458753 RNQ458753:RNW458753 RXM458753:RXS458753 SHI458753:SHO458753 SRE458753:SRK458753 TBA458753:TBG458753 TKW458753:TLC458753 TUS458753:TUY458753 UEO458753:UEU458753 UOK458753:UOQ458753 UYG458753:UYM458753 VIC458753:VII458753 VRY458753:VSE458753 WBU458753:WCA458753 WLQ458753:WLW458753 WVM458753:WVS458753 G524289:M524289 JA524289:JG524289 SW524289:TC524289 ACS524289:ACY524289 AMO524289:AMU524289 AWK524289:AWQ524289 BGG524289:BGM524289 BQC524289:BQI524289 BZY524289:CAE524289 CJU524289:CKA524289 CTQ524289:CTW524289 DDM524289:DDS524289 DNI524289:DNO524289 DXE524289:DXK524289 EHA524289:EHG524289 EQW524289:ERC524289 FAS524289:FAY524289 FKO524289:FKU524289 FUK524289:FUQ524289 GEG524289:GEM524289 GOC524289:GOI524289 GXY524289:GYE524289 HHU524289:HIA524289 HRQ524289:HRW524289 IBM524289:IBS524289 ILI524289:ILO524289 IVE524289:IVK524289 JFA524289:JFG524289 JOW524289:JPC524289 JYS524289:JYY524289 KIO524289:KIU524289 KSK524289:KSQ524289 LCG524289:LCM524289 LMC524289:LMI524289 LVY524289:LWE524289 MFU524289:MGA524289 MPQ524289:MPW524289 MZM524289:MZS524289 NJI524289:NJO524289 NTE524289:NTK524289 ODA524289:ODG524289 OMW524289:ONC524289 OWS524289:OWY524289 PGO524289:PGU524289 PQK524289:PQQ524289 QAG524289:QAM524289 QKC524289:QKI524289 QTY524289:QUE524289 RDU524289:REA524289 RNQ524289:RNW524289 RXM524289:RXS524289 SHI524289:SHO524289 SRE524289:SRK524289 TBA524289:TBG524289 TKW524289:TLC524289 TUS524289:TUY524289 UEO524289:UEU524289 UOK524289:UOQ524289 UYG524289:UYM524289 VIC524289:VII524289 VRY524289:VSE524289 WBU524289:WCA524289 WLQ524289:WLW524289 WVM524289:WVS524289 G589825:M589825 JA589825:JG589825 SW589825:TC589825 ACS589825:ACY589825 AMO589825:AMU589825 AWK589825:AWQ589825 BGG589825:BGM589825 BQC589825:BQI589825 BZY589825:CAE589825 CJU589825:CKA589825 CTQ589825:CTW589825 DDM589825:DDS589825 DNI589825:DNO589825 DXE589825:DXK589825 EHA589825:EHG589825 EQW589825:ERC589825 FAS589825:FAY589825 FKO589825:FKU589825 FUK589825:FUQ589825 GEG589825:GEM589825 GOC589825:GOI589825 GXY589825:GYE589825 HHU589825:HIA589825 HRQ589825:HRW589825 IBM589825:IBS589825 ILI589825:ILO589825 IVE589825:IVK589825 JFA589825:JFG589825 JOW589825:JPC589825 JYS589825:JYY589825 KIO589825:KIU589825 KSK589825:KSQ589825 LCG589825:LCM589825 LMC589825:LMI589825 LVY589825:LWE589825 MFU589825:MGA589825 MPQ589825:MPW589825 MZM589825:MZS589825 NJI589825:NJO589825 NTE589825:NTK589825 ODA589825:ODG589825 OMW589825:ONC589825 OWS589825:OWY589825 PGO589825:PGU589825 PQK589825:PQQ589825 QAG589825:QAM589825 QKC589825:QKI589825 QTY589825:QUE589825 RDU589825:REA589825 RNQ589825:RNW589825 RXM589825:RXS589825 SHI589825:SHO589825 SRE589825:SRK589825 TBA589825:TBG589825 TKW589825:TLC589825 TUS589825:TUY589825 UEO589825:UEU589825 UOK589825:UOQ589825 UYG589825:UYM589825 VIC589825:VII589825 VRY589825:VSE589825 WBU589825:WCA589825 WLQ589825:WLW589825 WVM589825:WVS589825 G655361:M655361 JA655361:JG655361 SW655361:TC655361 ACS655361:ACY655361 AMO655361:AMU655361 AWK655361:AWQ655361 BGG655361:BGM655361 BQC655361:BQI655361 BZY655361:CAE655361 CJU655361:CKA655361 CTQ655361:CTW655361 DDM655361:DDS655361 DNI655361:DNO655361 DXE655361:DXK655361 EHA655361:EHG655361 EQW655361:ERC655361 FAS655361:FAY655361 FKO655361:FKU655361 FUK655361:FUQ655361 GEG655361:GEM655361 GOC655361:GOI655361 GXY655361:GYE655361 HHU655361:HIA655361 HRQ655361:HRW655361 IBM655361:IBS655361 ILI655361:ILO655361 IVE655361:IVK655361 JFA655361:JFG655361 JOW655361:JPC655361 JYS655361:JYY655361 KIO655361:KIU655361 KSK655361:KSQ655361 LCG655361:LCM655361 LMC655361:LMI655361 LVY655361:LWE655361 MFU655361:MGA655361 MPQ655361:MPW655361 MZM655361:MZS655361 NJI655361:NJO655361 NTE655361:NTK655361 ODA655361:ODG655361 OMW655361:ONC655361 OWS655361:OWY655361 PGO655361:PGU655361 PQK655361:PQQ655361 QAG655361:QAM655361 QKC655361:QKI655361 QTY655361:QUE655361 RDU655361:REA655361 RNQ655361:RNW655361 RXM655361:RXS655361 SHI655361:SHO655361 SRE655361:SRK655361 TBA655361:TBG655361 TKW655361:TLC655361 TUS655361:TUY655361 UEO655361:UEU655361 UOK655361:UOQ655361 UYG655361:UYM655361 VIC655361:VII655361 VRY655361:VSE655361 WBU655361:WCA655361 WLQ655361:WLW655361 WVM655361:WVS655361 G720897:M720897 JA720897:JG720897 SW720897:TC720897 ACS720897:ACY720897 AMO720897:AMU720897 AWK720897:AWQ720897 BGG720897:BGM720897 BQC720897:BQI720897 BZY720897:CAE720897 CJU720897:CKA720897 CTQ720897:CTW720897 DDM720897:DDS720897 DNI720897:DNO720897 DXE720897:DXK720897 EHA720897:EHG720897 EQW720897:ERC720897 FAS720897:FAY720897 FKO720897:FKU720897 FUK720897:FUQ720897 GEG720897:GEM720897 GOC720897:GOI720897 GXY720897:GYE720897 HHU720897:HIA720897 HRQ720897:HRW720897 IBM720897:IBS720897 ILI720897:ILO720897 IVE720897:IVK720897 JFA720897:JFG720897 JOW720897:JPC720897 JYS720897:JYY720897 KIO720897:KIU720897 KSK720897:KSQ720897 LCG720897:LCM720897 LMC720897:LMI720897 LVY720897:LWE720897 MFU720897:MGA720897 MPQ720897:MPW720897 MZM720897:MZS720897 NJI720897:NJO720897 NTE720897:NTK720897 ODA720897:ODG720897 OMW720897:ONC720897 OWS720897:OWY720897 PGO720897:PGU720897 PQK720897:PQQ720897 QAG720897:QAM720897 QKC720897:QKI720897 QTY720897:QUE720897 RDU720897:REA720897 RNQ720897:RNW720897 RXM720897:RXS720897 SHI720897:SHO720897 SRE720897:SRK720897 TBA720897:TBG720897 TKW720897:TLC720897 TUS720897:TUY720897 UEO720897:UEU720897 UOK720897:UOQ720897 UYG720897:UYM720897 VIC720897:VII720897 VRY720897:VSE720897 WBU720897:WCA720897 WLQ720897:WLW720897 WVM720897:WVS720897 G786433:M786433 JA786433:JG786433 SW786433:TC786433 ACS786433:ACY786433 AMO786433:AMU786433 AWK786433:AWQ786433 BGG786433:BGM786433 BQC786433:BQI786433 BZY786433:CAE786433 CJU786433:CKA786433 CTQ786433:CTW786433 DDM786433:DDS786433 DNI786433:DNO786433 DXE786433:DXK786433 EHA786433:EHG786433 EQW786433:ERC786433 FAS786433:FAY786433 FKO786433:FKU786433 FUK786433:FUQ786433 GEG786433:GEM786433 GOC786433:GOI786433 GXY786433:GYE786433 HHU786433:HIA786433 HRQ786433:HRW786433 IBM786433:IBS786433 ILI786433:ILO786433 IVE786433:IVK786433 JFA786433:JFG786433 JOW786433:JPC786433 JYS786433:JYY786433 KIO786433:KIU786433 KSK786433:KSQ786433 LCG786433:LCM786433 LMC786433:LMI786433 LVY786433:LWE786433 MFU786433:MGA786433 MPQ786433:MPW786433 MZM786433:MZS786433 NJI786433:NJO786433 NTE786433:NTK786433 ODA786433:ODG786433 OMW786433:ONC786433 OWS786433:OWY786433 PGO786433:PGU786433 PQK786433:PQQ786433 QAG786433:QAM786433 QKC786433:QKI786433 QTY786433:QUE786433 RDU786433:REA786433 RNQ786433:RNW786433 RXM786433:RXS786433 SHI786433:SHO786433 SRE786433:SRK786433 TBA786433:TBG786433 TKW786433:TLC786433 TUS786433:TUY786433 UEO786433:UEU786433 UOK786433:UOQ786433 UYG786433:UYM786433 VIC786433:VII786433 VRY786433:VSE786433 WBU786433:WCA786433 WLQ786433:WLW786433 WVM786433:WVS786433 G851969:M851969 JA851969:JG851969 SW851969:TC851969 ACS851969:ACY851969 AMO851969:AMU851969 AWK851969:AWQ851969 BGG851969:BGM851969 BQC851969:BQI851969 BZY851969:CAE851969 CJU851969:CKA851969 CTQ851969:CTW851969 DDM851969:DDS851969 DNI851969:DNO851969 DXE851969:DXK851969 EHA851969:EHG851969 EQW851969:ERC851969 FAS851969:FAY851969 FKO851969:FKU851969 FUK851969:FUQ851969 GEG851969:GEM851969 GOC851969:GOI851969 GXY851969:GYE851969 HHU851969:HIA851969 HRQ851969:HRW851969 IBM851969:IBS851969 ILI851969:ILO851969 IVE851969:IVK851969 JFA851969:JFG851969 JOW851969:JPC851969 JYS851969:JYY851969 KIO851969:KIU851969 KSK851969:KSQ851969 LCG851969:LCM851969 LMC851969:LMI851969 LVY851969:LWE851969 MFU851969:MGA851969 MPQ851969:MPW851969 MZM851969:MZS851969 NJI851969:NJO851969 NTE851969:NTK851969 ODA851969:ODG851969 OMW851969:ONC851969 OWS851969:OWY851969 PGO851969:PGU851969 PQK851969:PQQ851969 QAG851969:QAM851969 QKC851969:QKI851969 QTY851969:QUE851969 RDU851969:REA851969 RNQ851969:RNW851969 RXM851969:RXS851969 SHI851969:SHO851969 SRE851969:SRK851969 TBA851969:TBG851969 TKW851969:TLC851969 TUS851969:TUY851969 UEO851969:UEU851969 UOK851969:UOQ851969 UYG851969:UYM851969 VIC851969:VII851969 VRY851969:VSE851969 WBU851969:WCA851969 WLQ851969:WLW851969 WVM851969:WVS851969 G917505:M917505 JA917505:JG917505 SW917505:TC917505 ACS917505:ACY917505 AMO917505:AMU917505 AWK917505:AWQ917505 BGG917505:BGM917505 BQC917505:BQI917505 BZY917505:CAE917505 CJU917505:CKA917505 CTQ917505:CTW917505 DDM917505:DDS917505 DNI917505:DNO917505 DXE917505:DXK917505 EHA917505:EHG917505 EQW917505:ERC917505 FAS917505:FAY917505 FKO917505:FKU917505 FUK917505:FUQ917505 GEG917505:GEM917505 GOC917505:GOI917505 GXY917505:GYE917505 HHU917505:HIA917505 HRQ917505:HRW917505 IBM917505:IBS917505 ILI917505:ILO917505 IVE917505:IVK917505 JFA917505:JFG917505 JOW917505:JPC917505 JYS917505:JYY917505 KIO917505:KIU917505 KSK917505:KSQ917505 LCG917505:LCM917505 LMC917505:LMI917505 LVY917505:LWE917505 MFU917505:MGA917505 MPQ917505:MPW917505 MZM917505:MZS917505 NJI917505:NJO917505 NTE917505:NTK917505 ODA917505:ODG917505 OMW917505:ONC917505 OWS917505:OWY917505 PGO917505:PGU917505 PQK917505:PQQ917505 QAG917505:QAM917505 QKC917505:QKI917505 QTY917505:QUE917505 RDU917505:REA917505 RNQ917505:RNW917505 RXM917505:RXS917505 SHI917505:SHO917505 SRE917505:SRK917505 TBA917505:TBG917505 TKW917505:TLC917505 TUS917505:TUY917505 UEO917505:UEU917505 UOK917505:UOQ917505 UYG917505:UYM917505 VIC917505:VII917505 VRY917505:VSE917505 WBU917505:WCA917505 WLQ917505:WLW917505 WVM917505:WVS917505 G983041:M983041 JA983041:JG983041 SW983041:TC983041 ACS983041:ACY983041 AMO983041:AMU983041 AWK983041:AWQ983041 BGG983041:BGM983041 BQC983041:BQI983041 BZY983041:CAE983041 CJU983041:CKA983041 CTQ983041:CTW983041 DDM983041:DDS983041 DNI983041:DNO983041 DXE983041:DXK983041 EHA983041:EHG983041 EQW983041:ERC983041 FAS983041:FAY983041 FKO983041:FKU983041 FUK983041:FUQ983041 GEG983041:GEM983041 GOC983041:GOI983041 GXY983041:GYE983041 HHU983041:HIA983041 HRQ983041:HRW983041 IBM983041:IBS983041 ILI983041:ILO983041 IVE983041:IVK983041 JFA983041:JFG983041 JOW983041:JPC983041 JYS983041:JYY983041 KIO983041:KIU983041 KSK983041:KSQ983041 LCG983041:LCM983041 LMC983041:LMI983041 LVY983041:LWE983041 MFU983041:MGA983041 MPQ983041:MPW983041 MZM983041:MZS983041 NJI983041:NJO983041 NTE983041:NTK983041 ODA983041:ODG983041 OMW983041:ONC983041 OWS983041:OWY983041 PGO983041:PGU983041 PQK983041:PQQ983041 QAG983041:QAM983041 QKC983041:QKI983041 QTY983041:QUE983041 RDU983041:REA983041 RNQ983041:RNW983041 RXM983041:RXS983041 SHI983041:SHO983041 SRE983041:SRK983041 TBA983041:TBG983041 TKW983041:TLC983041 TUS983041:TUY983041 UEO983041:UEU983041 UOK983041:UOQ983041 UYG983041:UYM983041 VIC983041:VII983041 VRY983041:VSE983041 WBU983041:WCA983041 WLQ983041:WLW983041" xr:uid="{E0A6B713-5B8D-499F-8F47-B4ACBB3D28E6}">
      <formula1>department</formula1>
    </dataValidation>
    <dataValidation type="list" allowBlank="1" showInputMessage="1" showErrorMessage="1" sqref="E8 IZ7:JA7 SV7:SW7 ACR7:ACS7 AMN7:AMO7 AWJ7:AWK7 BGF7:BGG7 BQB7:BQC7 BZX7:BZY7 CJT7:CJU7 CTP7:CTQ7 DDL7:DDM7 DNH7:DNI7 DXD7:DXE7 EGZ7:EHA7 EQV7:EQW7 FAR7:FAS7 FKN7:FKO7 FUJ7:FUK7 GEF7:GEG7 GOB7:GOC7 GXX7:GXY7 HHT7:HHU7 HRP7:HRQ7 IBL7:IBM7 ILH7:ILI7 IVD7:IVE7 JEZ7:JFA7 JOV7:JOW7 JYR7:JYS7 KIN7:KIO7 KSJ7:KSK7 LCF7:LCG7 LMB7:LMC7 LVX7:LVY7 MFT7:MFU7 MPP7:MPQ7 MZL7:MZM7 NJH7:NJI7 NTD7:NTE7 OCZ7:ODA7 OMV7:OMW7 OWR7:OWS7 PGN7:PGO7 PQJ7:PQK7 QAF7:QAG7 QKB7:QKC7 QTX7:QTY7 RDT7:RDU7 RNP7:RNQ7 RXL7:RXM7 SHH7:SHI7 SRD7:SRE7 TAZ7:TBA7 TKV7:TKW7 TUR7:TUS7 UEN7:UEO7 UOJ7:UOK7 UYF7:UYG7 VIB7:VIC7 VRX7:VRY7 WBT7:WBU7 WLP7:WLQ7 WVL7:WVM7 F65529:G65529 IZ65529:JA65529 SV65529:SW65529 ACR65529:ACS65529 AMN65529:AMO65529 AWJ65529:AWK65529 BGF65529:BGG65529 BQB65529:BQC65529 BZX65529:BZY65529 CJT65529:CJU65529 CTP65529:CTQ65529 DDL65529:DDM65529 DNH65529:DNI65529 DXD65529:DXE65529 EGZ65529:EHA65529 EQV65529:EQW65529 FAR65529:FAS65529 FKN65529:FKO65529 FUJ65529:FUK65529 GEF65529:GEG65529 GOB65529:GOC65529 GXX65529:GXY65529 HHT65529:HHU65529 HRP65529:HRQ65529 IBL65529:IBM65529 ILH65529:ILI65529 IVD65529:IVE65529 JEZ65529:JFA65529 JOV65529:JOW65529 JYR65529:JYS65529 KIN65529:KIO65529 KSJ65529:KSK65529 LCF65529:LCG65529 LMB65529:LMC65529 LVX65529:LVY65529 MFT65529:MFU65529 MPP65529:MPQ65529 MZL65529:MZM65529 NJH65529:NJI65529 NTD65529:NTE65529 OCZ65529:ODA65529 OMV65529:OMW65529 OWR65529:OWS65529 PGN65529:PGO65529 PQJ65529:PQK65529 QAF65529:QAG65529 QKB65529:QKC65529 QTX65529:QTY65529 RDT65529:RDU65529 RNP65529:RNQ65529 RXL65529:RXM65529 SHH65529:SHI65529 SRD65529:SRE65529 TAZ65529:TBA65529 TKV65529:TKW65529 TUR65529:TUS65529 UEN65529:UEO65529 UOJ65529:UOK65529 UYF65529:UYG65529 VIB65529:VIC65529 VRX65529:VRY65529 WBT65529:WBU65529 WLP65529:WLQ65529 WVL65529:WVM65529 F131065:G131065 IZ131065:JA131065 SV131065:SW131065 ACR131065:ACS131065 AMN131065:AMO131065 AWJ131065:AWK131065 BGF131065:BGG131065 BQB131065:BQC131065 BZX131065:BZY131065 CJT131065:CJU131065 CTP131065:CTQ131065 DDL131065:DDM131065 DNH131065:DNI131065 DXD131065:DXE131065 EGZ131065:EHA131065 EQV131065:EQW131065 FAR131065:FAS131065 FKN131065:FKO131065 FUJ131065:FUK131065 GEF131065:GEG131065 GOB131065:GOC131065 GXX131065:GXY131065 HHT131065:HHU131065 HRP131065:HRQ131065 IBL131065:IBM131065 ILH131065:ILI131065 IVD131065:IVE131065 JEZ131065:JFA131065 JOV131065:JOW131065 JYR131065:JYS131065 KIN131065:KIO131065 KSJ131065:KSK131065 LCF131065:LCG131065 LMB131065:LMC131065 LVX131065:LVY131065 MFT131065:MFU131065 MPP131065:MPQ131065 MZL131065:MZM131065 NJH131065:NJI131065 NTD131065:NTE131065 OCZ131065:ODA131065 OMV131065:OMW131065 OWR131065:OWS131065 PGN131065:PGO131065 PQJ131065:PQK131065 QAF131065:QAG131065 QKB131065:QKC131065 QTX131065:QTY131065 RDT131065:RDU131065 RNP131065:RNQ131065 RXL131065:RXM131065 SHH131065:SHI131065 SRD131065:SRE131065 TAZ131065:TBA131065 TKV131065:TKW131065 TUR131065:TUS131065 UEN131065:UEO131065 UOJ131065:UOK131065 UYF131065:UYG131065 VIB131065:VIC131065 VRX131065:VRY131065 WBT131065:WBU131065 WLP131065:WLQ131065 WVL131065:WVM131065 F196601:G196601 IZ196601:JA196601 SV196601:SW196601 ACR196601:ACS196601 AMN196601:AMO196601 AWJ196601:AWK196601 BGF196601:BGG196601 BQB196601:BQC196601 BZX196601:BZY196601 CJT196601:CJU196601 CTP196601:CTQ196601 DDL196601:DDM196601 DNH196601:DNI196601 DXD196601:DXE196601 EGZ196601:EHA196601 EQV196601:EQW196601 FAR196601:FAS196601 FKN196601:FKO196601 FUJ196601:FUK196601 GEF196601:GEG196601 GOB196601:GOC196601 GXX196601:GXY196601 HHT196601:HHU196601 HRP196601:HRQ196601 IBL196601:IBM196601 ILH196601:ILI196601 IVD196601:IVE196601 JEZ196601:JFA196601 JOV196601:JOW196601 JYR196601:JYS196601 KIN196601:KIO196601 KSJ196601:KSK196601 LCF196601:LCG196601 LMB196601:LMC196601 LVX196601:LVY196601 MFT196601:MFU196601 MPP196601:MPQ196601 MZL196601:MZM196601 NJH196601:NJI196601 NTD196601:NTE196601 OCZ196601:ODA196601 OMV196601:OMW196601 OWR196601:OWS196601 PGN196601:PGO196601 PQJ196601:PQK196601 QAF196601:QAG196601 QKB196601:QKC196601 QTX196601:QTY196601 RDT196601:RDU196601 RNP196601:RNQ196601 RXL196601:RXM196601 SHH196601:SHI196601 SRD196601:SRE196601 TAZ196601:TBA196601 TKV196601:TKW196601 TUR196601:TUS196601 UEN196601:UEO196601 UOJ196601:UOK196601 UYF196601:UYG196601 VIB196601:VIC196601 VRX196601:VRY196601 WBT196601:WBU196601 WLP196601:WLQ196601 WVL196601:WVM196601 F262137:G262137 IZ262137:JA262137 SV262137:SW262137 ACR262137:ACS262137 AMN262137:AMO262137 AWJ262137:AWK262137 BGF262137:BGG262137 BQB262137:BQC262137 BZX262137:BZY262137 CJT262137:CJU262137 CTP262137:CTQ262137 DDL262137:DDM262137 DNH262137:DNI262137 DXD262137:DXE262137 EGZ262137:EHA262137 EQV262137:EQW262137 FAR262137:FAS262137 FKN262137:FKO262137 FUJ262137:FUK262137 GEF262137:GEG262137 GOB262137:GOC262137 GXX262137:GXY262137 HHT262137:HHU262137 HRP262137:HRQ262137 IBL262137:IBM262137 ILH262137:ILI262137 IVD262137:IVE262137 JEZ262137:JFA262137 JOV262137:JOW262137 JYR262137:JYS262137 KIN262137:KIO262137 KSJ262137:KSK262137 LCF262137:LCG262137 LMB262137:LMC262137 LVX262137:LVY262137 MFT262137:MFU262137 MPP262137:MPQ262137 MZL262137:MZM262137 NJH262137:NJI262137 NTD262137:NTE262137 OCZ262137:ODA262137 OMV262137:OMW262137 OWR262137:OWS262137 PGN262137:PGO262137 PQJ262137:PQK262137 QAF262137:QAG262137 QKB262137:QKC262137 QTX262137:QTY262137 RDT262137:RDU262137 RNP262137:RNQ262137 RXL262137:RXM262137 SHH262137:SHI262137 SRD262137:SRE262137 TAZ262137:TBA262137 TKV262137:TKW262137 TUR262137:TUS262137 UEN262137:UEO262137 UOJ262137:UOK262137 UYF262137:UYG262137 VIB262137:VIC262137 VRX262137:VRY262137 WBT262137:WBU262137 WLP262137:WLQ262137 WVL262137:WVM262137 F327673:G327673 IZ327673:JA327673 SV327673:SW327673 ACR327673:ACS327673 AMN327673:AMO327673 AWJ327673:AWK327673 BGF327673:BGG327673 BQB327673:BQC327673 BZX327673:BZY327673 CJT327673:CJU327673 CTP327673:CTQ327673 DDL327673:DDM327673 DNH327673:DNI327673 DXD327673:DXE327673 EGZ327673:EHA327673 EQV327673:EQW327673 FAR327673:FAS327673 FKN327673:FKO327673 FUJ327673:FUK327673 GEF327673:GEG327673 GOB327673:GOC327673 GXX327673:GXY327673 HHT327673:HHU327673 HRP327673:HRQ327673 IBL327673:IBM327673 ILH327673:ILI327673 IVD327673:IVE327673 JEZ327673:JFA327673 JOV327673:JOW327673 JYR327673:JYS327673 KIN327673:KIO327673 KSJ327673:KSK327673 LCF327673:LCG327673 LMB327673:LMC327673 LVX327673:LVY327673 MFT327673:MFU327673 MPP327673:MPQ327673 MZL327673:MZM327673 NJH327673:NJI327673 NTD327673:NTE327673 OCZ327673:ODA327673 OMV327673:OMW327673 OWR327673:OWS327673 PGN327673:PGO327673 PQJ327673:PQK327673 QAF327673:QAG327673 QKB327673:QKC327673 QTX327673:QTY327673 RDT327673:RDU327673 RNP327673:RNQ327673 RXL327673:RXM327673 SHH327673:SHI327673 SRD327673:SRE327673 TAZ327673:TBA327673 TKV327673:TKW327673 TUR327673:TUS327673 UEN327673:UEO327673 UOJ327673:UOK327673 UYF327673:UYG327673 VIB327673:VIC327673 VRX327673:VRY327673 WBT327673:WBU327673 WLP327673:WLQ327673 WVL327673:WVM327673 F393209:G393209 IZ393209:JA393209 SV393209:SW393209 ACR393209:ACS393209 AMN393209:AMO393209 AWJ393209:AWK393209 BGF393209:BGG393209 BQB393209:BQC393209 BZX393209:BZY393209 CJT393209:CJU393209 CTP393209:CTQ393209 DDL393209:DDM393209 DNH393209:DNI393209 DXD393209:DXE393209 EGZ393209:EHA393209 EQV393209:EQW393209 FAR393209:FAS393209 FKN393209:FKO393209 FUJ393209:FUK393209 GEF393209:GEG393209 GOB393209:GOC393209 GXX393209:GXY393209 HHT393209:HHU393209 HRP393209:HRQ393209 IBL393209:IBM393209 ILH393209:ILI393209 IVD393209:IVE393209 JEZ393209:JFA393209 JOV393209:JOW393209 JYR393209:JYS393209 KIN393209:KIO393209 KSJ393209:KSK393209 LCF393209:LCG393209 LMB393209:LMC393209 LVX393209:LVY393209 MFT393209:MFU393209 MPP393209:MPQ393209 MZL393209:MZM393209 NJH393209:NJI393209 NTD393209:NTE393209 OCZ393209:ODA393209 OMV393209:OMW393209 OWR393209:OWS393209 PGN393209:PGO393209 PQJ393209:PQK393209 QAF393209:QAG393209 QKB393209:QKC393209 QTX393209:QTY393209 RDT393209:RDU393209 RNP393209:RNQ393209 RXL393209:RXM393209 SHH393209:SHI393209 SRD393209:SRE393209 TAZ393209:TBA393209 TKV393209:TKW393209 TUR393209:TUS393209 UEN393209:UEO393209 UOJ393209:UOK393209 UYF393209:UYG393209 VIB393209:VIC393209 VRX393209:VRY393209 WBT393209:WBU393209 WLP393209:WLQ393209 WVL393209:WVM393209 F458745:G458745 IZ458745:JA458745 SV458745:SW458745 ACR458745:ACS458745 AMN458745:AMO458745 AWJ458745:AWK458745 BGF458745:BGG458745 BQB458745:BQC458745 BZX458745:BZY458745 CJT458745:CJU458745 CTP458745:CTQ458745 DDL458745:DDM458745 DNH458745:DNI458745 DXD458745:DXE458745 EGZ458745:EHA458745 EQV458745:EQW458745 FAR458745:FAS458745 FKN458745:FKO458745 FUJ458745:FUK458745 GEF458745:GEG458745 GOB458745:GOC458745 GXX458745:GXY458745 HHT458745:HHU458745 HRP458745:HRQ458745 IBL458745:IBM458745 ILH458745:ILI458745 IVD458745:IVE458745 JEZ458745:JFA458745 JOV458745:JOW458745 JYR458745:JYS458745 KIN458745:KIO458745 KSJ458745:KSK458745 LCF458745:LCG458745 LMB458745:LMC458745 LVX458745:LVY458745 MFT458745:MFU458745 MPP458745:MPQ458745 MZL458745:MZM458745 NJH458745:NJI458745 NTD458745:NTE458745 OCZ458745:ODA458745 OMV458745:OMW458745 OWR458745:OWS458745 PGN458745:PGO458745 PQJ458745:PQK458745 QAF458745:QAG458745 QKB458745:QKC458745 QTX458745:QTY458745 RDT458745:RDU458745 RNP458745:RNQ458745 RXL458745:RXM458745 SHH458745:SHI458745 SRD458745:SRE458745 TAZ458745:TBA458745 TKV458745:TKW458745 TUR458745:TUS458745 UEN458745:UEO458745 UOJ458745:UOK458745 UYF458745:UYG458745 VIB458745:VIC458745 VRX458745:VRY458745 WBT458745:WBU458745 WLP458745:WLQ458745 WVL458745:WVM458745 F524281:G524281 IZ524281:JA524281 SV524281:SW524281 ACR524281:ACS524281 AMN524281:AMO524281 AWJ524281:AWK524281 BGF524281:BGG524281 BQB524281:BQC524281 BZX524281:BZY524281 CJT524281:CJU524281 CTP524281:CTQ524281 DDL524281:DDM524281 DNH524281:DNI524281 DXD524281:DXE524281 EGZ524281:EHA524281 EQV524281:EQW524281 FAR524281:FAS524281 FKN524281:FKO524281 FUJ524281:FUK524281 GEF524281:GEG524281 GOB524281:GOC524281 GXX524281:GXY524281 HHT524281:HHU524281 HRP524281:HRQ524281 IBL524281:IBM524281 ILH524281:ILI524281 IVD524281:IVE524281 JEZ524281:JFA524281 JOV524281:JOW524281 JYR524281:JYS524281 KIN524281:KIO524281 KSJ524281:KSK524281 LCF524281:LCG524281 LMB524281:LMC524281 LVX524281:LVY524281 MFT524281:MFU524281 MPP524281:MPQ524281 MZL524281:MZM524281 NJH524281:NJI524281 NTD524281:NTE524281 OCZ524281:ODA524281 OMV524281:OMW524281 OWR524281:OWS524281 PGN524281:PGO524281 PQJ524281:PQK524281 QAF524281:QAG524281 QKB524281:QKC524281 QTX524281:QTY524281 RDT524281:RDU524281 RNP524281:RNQ524281 RXL524281:RXM524281 SHH524281:SHI524281 SRD524281:SRE524281 TAZ524281:TBA524281 TKV524281:TKW524281 TUR524281:TUS524281 UEN524281:UEO524281 UOJ524281:UOK524281 UYF524281:UYG524281 VIB524281:VIC524281 VRX524281:VRY524281 WBT524281:WBU524281 WLP524281:WLQ524281 WVL524281:WVM524281 F589817:G589817 IZ589817:JA589817 SV589817:SW589817 ACR589817:ACS589817 AMN589817:AMO589817 AWJ589817:AWK589817 BGF589817:BGG589817 BQB589817:BQC589817 BZX589817:BZY589817 CJT589817:CJU589817 CTP589817:CTQ589817 DDL589817:DDM589817 DNH589817:DNI589817 DXD589817:DXE589817 EGZ589817:EHA589817 EQV589817:EQW589817 FAR589817:FAS589817 FKN589817:FKO589817 FUJ589817:FUK589817 GEF589817:GEG589817 GOB589817:GOC589817 GXX589817:GXY589817 HHT589817:HHU589817 HRP589817:HRQ589817 IBL589817:IBM589817 ILH589817:ILI589817 IVD589817:IVE589817 JEZ589817:JFA589817 JOV589817:JOW589817 JYR589817:JYS589817 KIN589817:KIO589817 KSJ589817:KSK589817 LCF589817:LCG589817 LMB589817:LMC589817 LVX589817:LVY589817 MFT589817:MFU589817 MPP589817:MPQ589817 MZL589817:MZM589817 NJH589817:NJI589817 NTD589817:NTE589817 OCZ589817:ODA589817 OMV589817:OMW589817 OWR589817:OWS589817 PGN589817:PGO589817 PQJ589817:PQK589817 QAF589817:QAG589817 QKB589817:QKC589817 QTX589817:QTY589817 RDT589817:RDU589817 RNP589817:RNQ589817 RXL589817:RXM589817 SHH589817:SHI589817 SRD589817:SRE589817 TAZ589817:TBA589817 TKV589817:TKW589817 TUR589817:TUS589817 UEN589817:UEO589817 UOJ589817:UOK589817 UYF589817:UYG589817 VIB589817:VIC589817 VRX589817:VRY589817 WBT589817:WBU589817 WLP589817:WLQ589817 WVL589817:WVM589817 F655353:G655353 IZ655353:JA655353 SV655353:SW655353 ACR655353:ACS655353 AMN655353:AMO655353 AWJ655353:AWK655353 BGF655353:BGG655353 BQB655353:BQC655353 BZX655353:BZY655353 CJT655353:CJU655353 CTP655353:CTQ655353 DDL655353:DDM655353 DNH655353:DNI655353 DXD655353:DXE655353 EGZ655353:EHA655353 EQV655353:EQW655353 FAR655353:FAS655353 FKN655353:FKO655353 FUJ655353:FUK655353 GEF655353:GEG655353 GOB655353:GOC655353 GXX655353:GXY655353 HHT655353:HHU655353 HRP655353:HRQ655353 IBL655353:IBM655353 ILH655353:ILI655353 IVD655353:IVE655353 JEZ655353:JFA655353 JOV655353:JOW655353 JYR655353:JYS655353 KIN655353:KIO655353 KSJ655353:KSK655353 LCF655353:LCG655353 LMB655353:LMC655353 LVX655353:LVY655353 MFT655353:MFU655353 MPP655353:MPQ655353 MZL655353:MZM655353 NJH655353:NJI655353 NTD655353:NTE655353 OCZ655353:ODA655353 OMV655353:OMW655353 OWR655353:OWS655353 PGN655353:PGO655353 PQJ655353:PQK655353 QAF655353:QAG655353 QKB655353:QKC655353 QTX655353:QTY655353 RDT655353:RDU655353 RNP655353:RNQ655353 RXL655353:RXM655353 SHH655353:SHI655353 SRD655353:SRE655353 TAZ655353:TBA655353 TKV655353:TKW655353 TUR655353:TUS655353 UEN655353:UEO655353 UOJ655353:UOK655353 UYF655353:UYG655353 VIB655353:VIC655353 VRX655353:VRY655353 WBT655353:WBU655353 WLP655353:WLQ655353 WVL655353:WVM655353 F720889:G720889 IZ720889:JA720889 SV720889:SW720889 ACR720889:ACS720889 AMN720889:AMO720889 AWJ720889:AWK720889 BGF720889:BGG720889 BQB720889:BQC720889 BZX720889:BZY720889 CJT720889:CJU720889 CTP720889:CTQ720889 DDL720889:DDM720889 DNH720889:DNI720889 DXD720889:DXE720889 EGZ720889:EHA720889 EQV720889:EQW720889 FAR720889:FAS720889 FKN720889:FKO720889 FUJ720889:FUK720889 GEF720889:GEG720889 GOB720889:GOC720889 GXX720889:GXY720889 HHT720889:HHU720889 HRP720889:HRQ720889 IBL720889:IBM720889 ILH720889:ILI720889 IVD720889:IVE720889 JEZ720889:JFA720889 JOV720889:JOW720889 JYR720889:JYS720889 KIN720889:KIO720889 KSJ720889:KSK720889 LCF720889:LCG720889 LMB720889:LMC720889 LVX720889:LVY720889 MFT720889:MFU720889 MPP720889:MPQ720889 MZL720889:MZM720889 NJH720889:NJI720889 NTD720889:NTE720889 OCZ720889:ODA720889 OMV720889:OMW720889 OWR720889:OWS720889 PGN720889:PGO720889 PQJ720889:PQK720889 QAF720889:QAG720889 QKB720889:QKC720889 QTX720889:QTY720889 RDT720889:RDU720889 RNP720889:RNQ720889 RXL720889:RXM720889 SHH720889:SHI720889 SRD720889:SRE720889 TAZ720889:TBA720889 TKV720889:TKW720889 TUR720889:TUS720889 UEN720889:UEO720889 UOJ720889:UOK720889 UYF720889:UYG720889 VIB720889:VIC720889 VRX720889:VRY720889 WBT720889:WBU720889 WLP720889:WLQ720889 WVL720889:WVM720889 F786425:G786425 IZ786425:JA786425 SV786425:SW786425 ACR786425:ACS786425 AMN786425:AMO786425 AWJ786425:AWK786425 BGF786425:BGG786425 BQB786425:BQC786425 BZX786425:BZY786425 CJT786425:CJU786425 CTP786425:CTQ786425 DDL786425:DDM786425 DNH786425:DNI786425 DXD786425:DXE786425 EGZ786425:EHA786425 EQV786425:EQW786425 FAR786425:FAS786425 FKN786425:FKO786425 FUJ786425:FUK786425 GEF786425:GEG786425 GOB786425:GOC786425 GXX786425:GXY786425 HHT786425:HHU786425 HRP786425:HRQ786425 IBL786425:IBM786425 ILH786425:ILI786425 IVD786425:IVE786425 JEZ786425:JFA786425 JOV786425:JOW786425 JYR786425:JYS786425 KIN786425:KIO786425 KSJ786425:KSK786425 LCF786425:LCG786425 LMB786425:LMC786425 LVX786425:LVY786425 MFT786425:MFU786425 MPP786425:MPQ786425 MZL786425:MZM786425 NJH786425:NJI786425 NTD786425:NTE786425 OCZ786425:ODA786425 OMV786425:OMW786425 OWR786425:OWS786425 PGN786425:PGO786425 PQJ786425:PQK786425 QAF786425:QAG786425 QKB786425:QKC786425 QTX786425:QTY786425 RDT786425:RDU786425 RNP786425:RNQ786425 RXL786425:RXM786425 SHH786425:SHI786425 SRD786425:SRE786425 TAZ786425:TBA786425 TKV786425:TKW786425 TUR786425:TUS786425 UEN786425:UEO786425 UOJ786425:UOK786425 UYF786425:UYG786425 VIB786425:VIC786425 VRX786425:VRY786425 WBT786425:WBU786425 WLP786425:WLQ786425 WVL786425:WVM786425 F851961:G851961 IZ851961:JA851961 SV851961:SW851961 ACR851961:ACS851961 AMN851961:AMO851961 AWJ851961:AWK851961 BGF851961:BGG851961 BQB851961:BQC851961 BZX851961:BZY851961 CJT851961:CJU851961 CTP851961:CTQ851961 DDL851961:DDM851961 DNH851961:DNI851961 DXD851961:DXE851961 EGZ851961:EHA851961 EQV851961:EQW851961 FAR851961:FAS851961 FKN851961:FKO851961 FUJ851961:FUK851961 GEF851961:GEG851961 GOB851961:GOC851961 GXX851961:GXY851961 HHT851961:HHU851961 HRP851961:HRQ851961 IBL851961:IBM851961 ILH851961:ILI851961 IVD851961:IVE851961 JEZ851961:JFA851961 JOV851961:JOW851961 JYR851961:JYS851961 KIN851961:KIO851961 KSJ851961:KSK851961 LCF851961:LCG851961 LMB851961:LMC851961 LVX851961:LVY851961 MFT851961:MFU851961 MPP851961:MPQ851961 MZL851961:MZM851961 NJH851961:NJI851961 NTD851961:NTE851961 OCZ851961:ODA851961 OMV851961:OMW851961 OWR851961:OWS851961 PGN851961:PGO851961 PQJ851961:PQK851961 QAF851961:QAG851961 QKB851961:QKC851961 QTX851961:QTY851961 RDT851961:RDU851961 RNP851961:RNQ851961 RXL851961:RXM851961 SHH851961:SHI851961 SRD851961:SRE851961 TAZ851961:TBA851961 TKV851961:TKW851961 TUR851961:TUS851961 UEN851961:UEO851961 UOJ851961:UOK851961 UYF851961:UYG851961 VIB851961:VIC851961 VRX851961:VRY851961 WBT851961:WBU851961 WLP851961:WLQ851961 WVL851961:WVM851961 F917497:G917497 IZ917497:JA917497 SV917497:SW917497 ACR917497:ACS917497 AMN917497:AMO917497 AWJ917497:AWK917497 BGF917497:BGG917497 BQB917497:BQC917497 BZX917497:BZY917497 CJT917497:CJU917497 CTP917497:CTQ917497 DDL917497:DDM917497 DNH917497:DNI917497 DXD917497:DXE917497 EGZ917497:EHA917497 EQV917497:EQW917497 FAR917497:FAS917497 FKN917497:FKO917497 FUJ917497:FUK917497 GEF917497:GEG917497 GOB917497:GOC917497 GXX917497:GXY917497 HHT917497:HHU917497 HRP917497:HRQ917497 IBL917497:IBM917497 ILH917497:ILI917497 IVD917497:IVE917497 JEZ917497:JFA917497 JOV917497:JOW917497 JYR917497:JYS917497 KIN917497:KIO917497 KSJ917497:KSK917497 LCF917497:LCG917497 LMB917497:LMC917497 LVX917497:LVY917497 MFT917497:MFU917497 MPP917497:MPQ917497 MZL917497:MZM917497 NJH917497:NJI917497 NTD917497:NTE917497 OCZ917497:ODA917497 OMV917497:OMW917497 OWR917497:OWS917497 PGN917497:PGO917497 PQJ917497:PQK917497 QAF917497:QAG917497 QKB917497:QKC917497 QTX917497:QTY917497 RDT917497:RDU917497 RNP917497:RNQ917497 RXL917497:RXM917497 SHH917497:SHI917497 SRD917497:SRE917497 TAZ917497:TBA917497 TKV917497:TKW917497 TUR917497:TUS917497 UEN917497:UEO917497 UOJ917497:UOK917497 UYF917497:UYG917497 VIB917497:VIC917497 VRX917497:VRY917497 WBT917497:WBU917497 WLP917497:WLQ917497 WVL917497:WVM917497 F983033:G983033 IZ983033:JA983033 SV983033:SW983033 ACR983033:ACS983033 AMN983033:AMO983033 AWJ983033:AWK983033 BGF983033:BGG983033 BQB983033:BQC983033 BZX983033:BZY983033 CJT983033:CJU983033 CTP983033:CTQ983033 DDL983033:DDM983033 DNH983033:DNI983033 DXD983033:DXE983033 EGZ983033:EHA983033 EQV983033:EQW983033 FAR983033:FAS983033 FKN983033:FKO983033 FUJ983033:FUK983033 GEF983033:GEG983033 GOB983033:GOC983033 GXX983033:GXY983033 HHT983033:HHU983033 HRP983033:HRQ983033 IBL983033:IBM983033 ILH983033:ILI983033 IVD983033:IVE983033 JEZ983033:JFA983033 JOV983033:JOW983033 JYR983033:JYS983033 KIN983033:KIO983033 KSJ983033:KSK983033 LCF983033:LCG983033 LMB983033:LMC983033 LVX983033:LVY983033 MFT983033:MFU983033 MPP983033:MPQ983033 MZL983033:MZM983033 NJH983033:NJI983033 NTD983033:NTE983033 OCZ983033:ODA983033 OMV983033:OMW983033 OWR983033:OWS983033 PGN983033:PGO983033 PQJ983033:PQK983033 QAF983033:QAG983033 QKB983033:QKC983033 QTX983033:QTY983033 RDT983033:RDU983033 RNP983033:RNQ983033 RXL983033:RXM983033 SHH983033:SHI983033 SRD983033:SRE983033 TAZ983033:TBA983033 TKV983033:TKW983033 TUR983033:TUS983033 UEN983033:UEO983033 UOJ983033:UOK983033 UYF983033:UYG983033 VIB983033:VIC983033 VRX983033:VRY983033 WBT983033:WBU983033 WLP983033:WLQ983033 WVL983033:WVM983033 WVK983033:WVK983034 IY7:IY8 SU7:SU8 ACQ7:ACQ8 AMM7:AMM8 AWI7:AWI8 BGE7:BGE8 BQA7:BQA8 BZW7:BZW8 CJS7:CJS8 CTO7:CTO8 DDK7:DDK8 DNG7:DNG8 DXC7:DXC8 EGY7:EGY8 EQU7:EQU8 FAQ7:FAQ8 FKM7:FKM8 FUI7:FUI8 GEE7:GEE8 GOA7:GOA8 GXW7:GXW8 HHS7:HHS8 HRO7:HRO8 IBK7:IBK8 ILG7:ILG8 IVC7:IVC8 JEY7:JEY8 JOU7:JOU8 JYQ7:JYQ8 KIM7:KIM8 KSI7:KSI8 LCE7:LCE8 LMA7:LMA8 LVW7:LVW8 MFS7:MFS8 MPO7:MPO8 MZK7:MZK8 NJG7:NJG8 NTC7:NTC8 OCY7:OCY8 OMU7:OMU8 OWQ7:OWQ8 PGM7:PGM8 PQI7:PQI8 QAE7:QAE8 QKA7:QKA8 QTW7:QTW8 RDS7:RDS8 RNO7:RNO8 RXK7:RXK8 SHG7:SHG8 SRC7:SRC8 TAY7:TAY8 TKU7:TKU8 TUQ7:TUQ8 UEM7:UEM8 UOI7:UOI8 UYE7:UYE8 VIA7:VIA8 VRW7:VRW8 WBS7:WBS8 WLO7:WLO8 WVK7:WVK8 E65529:E65530 IY65529:IY65530 SU65529:SU65530 ACQ65529:ACQ65530 AMM65529:AMM65530 AWI65529:AWI65530 BGE65529:BGE65530 BQA65529:BQA65530 BZW65529:BZW65530 CJS65529:CJS65530 CTO65529:CTO65530 DDK65529:DDK65530 DNG65529:DNG65530 DXC65529:DXC65530 EGY65529:EGY65530 EQU65529:EQU65530 FAQ65529:FAQ65530 FKM65529:FKM65530 FUI65529:FUI65530 GEE65529:GEE65530 GOA65529:GOA65530 GXW65529:GXW65530 HHS65529:HHS65530 HRO65529:HRO65530 IBK65529:IBK65530 ILG65529:ILG65530 IVC65529:IVC65530 JEY65529:JEY65530 JOU65529:JOU65530 JYQ65529:JYQ65530 KIM65529:KIM65530 KSI65529:KSI65530 LCE65529:LCE65530 LMA65529:LMA65530 LVW65529:LVW65530 MFS65529:MFS65530 MPO65529:MPO65530 MZK65529:MZK65530 NJG65529:NJG65530 NTC65529:NTC65530 OCY65529:OCY65530 OMU65529:OMU65530 OWQ65529:OWQ65530 PGM65529:PGM65530 PQI65529:PQI65530 QAE65529:QAE65530 QKA65529:QKA65530 QTW65529:QTW65530 RDS65529:RDS65530 RNO65529:RNO65530 RXK65529:RXK65530 SHG65529:SHG65530 SRC65529:SRC65530 TAY65529:TAY65530 TKU65529:TKU65530 TUQ65529:TUQ65530 UEM65529:UEM65530 UOI65529:UOI65530 UYE65529:UYE65530 VIA65529:VIA65530 VRW65529:VRW65530 WBS65529:WBS65530 WLO65529:WLO65530 WVK65529:WVK65530 E131065:E131066 IY131065:IY131066 SU131065:SU131066 ACQ131065:ACQ131066 AMM131065:AMM131066 AWI131065:AWI131066 BGE131065:BGE131066 BQA131065:BQA131066 BZW131065:BZW131066 CJS131065:CJS131066 CTO131065:CTO131066 DDK131065:DDK131066 DNG131065:DNG131066 DXC131065:DXC131066 EGY131065:EGY131066 EQU131065:EQU131066 FAQ131065:FAQ131066 FKM131065:FKM131066 FUI131065:FUI131066 GEE131065:GEE131066 GOA131065:GOA131066 GXW131065:GXW131066 HHS131065:HHS131066 HRO131065:HRO131066 IBK131065:IBK131066 ILG131065:ILG131066 IVC131065:IVC131066 JEY131065:JEY131066 JOU131065:JOU131066 JYQ131065:JYQ131066 KIM131065:KIM131066 KSI131065:KSI131066 LCE131065:LCE131066 LMA131065:LMA131066 LVW131065:LVW131066 MFS131065:MFS131066 MPO131065:MPO131066 MZK131065:MZK131066 NJG131065:NJG131066 NTC131065:NTC131066 OCY131065:OCY131066 OMU131065:OMU131066 OWQ131065:OWQ131066 PGM131065:PGM131066 PQI131065:PQI131066 QAE131065:QAE131066 QKA131065:QKA131066 QTW131065:QTW131066 RDS131065:RDS131066 RNO131065:RNO131066 RXK131065:RXK131066 SHG131065:SHG131066 SRC131065:SRC131066 TAY131065:TAY131066 TKU131065:TKU131066 TUQ131065:TUQ131066 UEM131065:UEM131066 UOI131065:UOI131066 UYE131065:UYE131066 VIA131065:VIA131066 VRW131065:VRW131066 WBS131065:WBS131066 WLO131065:WLO131066 WVK131065:WVK131066 E196601:E196602 IY196601:IY196602 SU196601:SU196602 ACQ196601:ACQ196602 AMM196601:AMM196602 AWI196601:AWI196602 BGE196601:BGE196602 BQA196601:BQA196602 BZW196601:BZW196602 CJS196601:CJS196602 CTO196601:CTO196602 DDK196601:DDK196602 DNG196601:DNG196602 DXC196601:DXC196602 EGY196601:EGY196602 EQU196601:EQU196602 FAQ196601:FAQ196602 FKM196601:FKM196602 FUI196601:FUI196602 GEE196601:GEE196602 GOA196601:GOA196602 GXW196601:GXW196602 HHS196601:HHS196602 HRO196601:HRO196602 IBK196601:IBK196602 ILG196601:ILG196602 IVC196601:IVC196602 JEY196601:JEY196602 JOU196601:JOU196602 JYQ196601:JYQ196602 KIM196601:KIM196602 KSI196601:KSI196602 LCE196601:LCE196602 LMA196601:LMA196602 LVW196601:LVW196602 MFS196601:MFS196602 MPO196601:MPO196602 MZK196601:MZK196602 NJG196601:NJG196602 NTC196601:NTC196602 OCY196601:OCY196602 OMU196601:OMU196602 OWQ196601:OWQ196602 PGM196601:PGM196602 PQI196601:PQI196602 QAE196601:QAE196602 QKA196601:QKA196602 QTW196601:QTW196602 RDS196601:RDS196602 RNO196601:RNO196602 RXK196601:RXK196602 SHG196601:SHG196602 SRC196601:SRC196602 TAY196601:TAY196602 TKU196601:TKU196602 TUQ196601:TUQ196602 UEM196601:UEM196602 UOI196601:UOI196602 UYE196601:UYE196602 VIA196601:VIA196602 VRW196601:VRW196602 WBS196601:WBS196602 WLO196601:WLO196602 WVK196601:WVK196602 E262137:E262138 IY262137:IY262138 SU262137:SU262138 ACQ262137:ACQ262138 AMM262137:AMM262138 AWI262137:AWI262138 BGE262137:BGE262138 BQA262137:BQA262138 BZW262137:BZW262138 CJS262137:CJS262138 CTO262137:CTO262138 DDK262137:DDK262138 DNG262137:DNG262138 DXC262137:DXC262138 EGY262137:EGY262138 EQU262137:EQU262138 FAQ262137:FAQ262138 FKM262137:FKM262138 FUI262137:FUI262138 GEE262137:GEE262138 GOA262137:GOA262138 GXW262137:GXW262138 HHS262137:HHS262138 HRO262137:HRO262138 IBK262137:IBK262138 ILG262137:ILG262138 IVC262137:IVC262138 JEY262137:JEY262138 JOU262137:JOU262138 JYQ262137:JYQ262138 KIM262137:KIM262138 KSI262137:KSI262138 LCE262137:LCE262138 LMA262137:LMA262138 LVW262137:LVW262138 MFS262137:MFS262138 MPO262137:MPO262138 MZK262137:MZK262138 NJG262137:NJG262138 NTC262137:NTC262138 OCY262137:OCY262138 OMU262137:OMU262138 OWQ262137:OWQ262138 PGM262137:PGM262138 PQI262137:PQI262138 QAE262137:QAE262138 QKA262137:QKA262138 QTW262137:QTW262138 RDS262137:RDS262138 RNO262137:RNO262138 RXK262137:RXK262138 SHG262137:SHG262138 SRC262137:SRC262138 TAY262137:TAY262138 TKU262137:TKU262138 TUQ262137:TUQ262138 UEM262137:UEM262138 UOI262137:UOI262138 UYE262137:UYE262138 VIA262137:VIA262138 VRW262137:VRW262138 WBS262137:WBS262138 WLO262137:WLO262138 WVK262137:WVK262138 E327673:E327674 IY327673:IY327674 SU327673:SU327674 ACQ327673:ACQ327674 AMM327673:AMM327674 AWI327673:AWI327674 BGE327673:BGE327674 BQA327673:BQA327674 BZW327673:BZW327674 CJS327673:CJS327674 CTO327673:CTO327674 DDK327673:DDK327674 DNG327673:DNG327674 DXC327673:DXC327674 EGY327673:EGY327674 EQU327673:EQU327674 FAQ327673:FAQ327674 FKM327673:FKM327674 FUI327673:FUI327674 GEE327673:GEE327674 GOA327673:GOA327674 GXW327673:GXW327674 HHS327673:HHS327674 HRO327673:HRO327674 IBK327673:IBK327674 ILG327673:ILG327674 IVC327673:IVC327674 JEY327673:JEY327674 JOU327673:JOU327674 JYQ327673:JYQ327674 KIM327673:KIM327674 KSI327673:KSI327674 LCE327673:LCE327674 LMA327673:LMA327674 LVW327673:LVW327674 MFS327673:MFS327674 MPO327673:MPO327674 MZK327673:MZK327674 NJG327673:NJG327674 NTC327673:NTC327674 OCY327673:OCY327674 OMU327673:OMU327674 OWQ327673:OWQ327674 PGM327673:PGM327674 PQI327673:PQI327674 QAE327673:QAE327674 QKA327673:QKA327674 QTW327673:QTW327674 RDS327673:RDS327674 RNO327673:RNO327674 RXK327673:RXK327674 SHG327673:SHG327674 SRC327673:SRC327674 TAY327673:TAY327674 TKU327673:TKU327674 TUQ327673:TUQ327674 UEM327673:UEM327674 UOI327673:UOI327674 UYE327673:UYE327674 VIA327673:VIA327674 VRW327673:VRW327674 WBS327673:WBS327674 WLO327673:WLO327674 WVK327673:WVK327674 E393209:E393210 IY393209:IY393210 SU393209:SU393210 ACQ393209:ACQ393210 AMM393209:AMM393210 AWI393209:AWI393210 BGE393209:BGE393210 BQA393209:BQA393210 BZW393209:BZW393210 CJS393209:CJS393210 CTO393209:CTO393210 DDK393209:DDK393210 DNG393209:DNG393210 DXC393209:DXC393210 EGY393209:EGY393210 EQU393209:EQU393210 FAQ393209:FAQ393210 FKM393209:FKM393210 FUI393209:FUI393210 GEE393209:GEE393210 GOA393209:GOA393210 GXW393209:GXW393210 HHS393209:HHS393210 HRO393209:HRO393210 IBK393209:IBK393210 ILG393209:ILG393210 IVC393209:IVC393210 JEY393209:JEY393210 JOU393209:JOU393210 JYQ393209:JYQ393210 KIM393209:KIM393210 KSI393209:KSI393210 LCE393209:LCE393210 LMA393209:LMA393210 LVW393209:LVW393210 MFS393209:MFS393210 MPO393209:MPO393210 MZK393209:MZK393210 NJG393209:NJG393210 NTC393209:NTC393210 OCY393209:OCY393210 OMU393209:OMU393210 OWQ393209:OWQ393210 PGM393209:PGM393210 PQI393209:PQI393210 QAE393209:QAE393210 QKA393209:QKA393210 QTW393209:QTW393210 RDS393209:RDS393210 RNO393209:RNO393210 RXK393209:RXK393210 SHG393209:SHG393210 SRC393209:SRC393210 TAY393209:TAY393210 TKU393209:TKU393210 TUQ393209:TUQ393210 UEM393209:UEM393210 UOI393209:UOI393210 UYE393209:UYE393210 VIA393209:VIA393210 VRW393209:VRW393210 WBS393209:WBS393210 WLO393209:WLO393210 WVK393209:WVK393210 E458745:E458746 IY458745:IY458746 SU458745:SU458746 ACQ458745:ACQ458746 AMM458745:AMM458746 AWI458745:AWI458746 BGE458745:BGE458746 BQA458745:BQA458746 BZW458745:BZW458746 CJS458745:CJS458746 CTO458745:CTO458746 DDK458745:DDK458746 DNG458745:DNG458746 DXC458745:DXC458746 EGY458745:EGY458746 EQU458745:EQU458746 FAQ458745:FAQ458746 FKM458745:FKM458746 FUI458745:FUI458746 GEE458745:GEE458746 GOA458745:GOA458746 GXW458745:GXW458746 HHS458745:HHS458746 HRO458745:HRO458746 IBK458745:IBK458746 ILG458745:ILG458746 IVC458745:IVC458746 JEY458745:JEY458746 JOU458745:JOU458746 JYQ458745:JYQ458746 KIM458745:KIM458746 KSI458745:KSI458746 LCE458745:LCE458746 LMA458745:LMA458746 LVW458745:LVW458746 MFS458745:MFS458746 MPO458745:MPO458746 MZK458745:MZK458746 NJG458745:NJG458746 NTC458745:NTC458746 OCY458745:OCY458746 OMU458745:OMU458746 OWQ458745:OWQ458746 PGM458745:PGM458746 PQI458745:PQI458746 QAE458745:QAE458746 QKA458745:QKA458746 QTW458745:QTW458746 RDS458745:RDS458746 RNO458745:RNO458746 RXK458745:RXK458746 SHG458745:SHG458746 SRC458745:SRC458746 TAY458745:TAY458746 TKU458745:TKU458746 TUQ458745:TUQ458746 UEM458745:UEM458746 UOI458745:UOI458746 UYE458745:UYE458746 VIA458745:VIA458746 VRW458745:VRW458746 WBS458745:WBS458746 WLO458745:WLO458746 WVK458745:WVK458746 E524281:E524282 IY524281:IY524282 SU524281:SU524282 ACQ524281:ACQ524282 AMM524281:AMM524282 AWI524281:AWI524282 BGE524281:BGE524282 BQA524281:BQA524282 BZW524281:BZW524282 CJS524281:CJS524282 CTO524281:CTO524282 DDK524281:DDK524282 DNG524281:DNG524282 DXC524281:DXC524282 EGY524281:EGY524282 EQU524281:EQU524282 FAQ524281:FAQ524282 FKM524281:FKM524282 FUI524281:FUI524282 GEE524281:GEE524282 GOA524281:GOA524282 GXW524281:GXW524282 HHS524281:HHS524282 HRO524281:HRO524282 IBK524281:IBK524282 ILG524281:ILG524282 IVC524281:IVC524282 JEY524281:JEY524282 JOU524281:JOU524282 JYQ524281:JYQ524282 KIM524281:KIM524282 KSI524281:KSI524282 LCE524281:LCE524282 LMA524281:LMA524282 LVW524281:LVW524282 MFS524281:MFS524282 MPO524281:MPO524282 MZK524281:MZK524282 NJG524281:NJG524282 NTC524281:NTC524282 OCY524281:OCY524282 OMU524281:OMU524282 OWQ524281:OWQ524282 PGM524281:PGM524282 PQI524281:PQI524282 QAE524281:QAE524282 QKA524281:QKA524282 QTW524281:QTW524282 RDS524281:RDS524282 RNO524281:RNO524282 RXK524281:RXK524282 SHG524281:SHG524282 SRC524281:SRC524282 TAY524281:TAY524282 TKU524281:TKU524282 TUQ524281:TUQ524282 UEM524281:UEM524282 UOI524281:UOI524282 UYE524281:UYE524282 VIA524281:VIA524282 VRW524281:VRW524282 WBS524281:WBS524282 WLO524281:WLO524282 WVK524281:WVK524282 E589817:E589818 IY589817:IY589818 SU589817:SU589818 ACQ589817:ACQ589818 AMM589817:AMM589818 AWI589817:AWI589818 BGE589817:BGE589818 BQA589817:BQA589818 BZW589817:BZW589818 CJS589817:CJS589818 CTO589817:CTO589818 DDK589817:DDK589818 DNG589817:DNG589818 DXC589817:DXC589818 EGY589817:EGY589818 EQU589817:EQU589818 FAQ589817:FAQ589818 FKM589817:FKM589818 FUI589817:FUI589818 GEE589817:GEE589818 GOA589817:GOA589818 GXW589817:GXW589818 HHS589817:HHS589818 HRO589817:HRO589818 IBK589817:IBK589818 ILG589817:ILG589818 IVC589817:IVC589818 JEY589817:JEY589818 JOU589817:JOU589818 JYQ589817:JYQ589818 KIM589817:KIM589818 KSI589817:KSI589818 LCE589817:LCE589818 LMA589817:LMA589818 LVW589817:LVW589818 MFS589817:MFS589818 MPO589817:MPO589818 MZK589817:MZK589818 NJG589817:NJG589818 NTC589817:NTC589818 OCY589817:OCY589818 OMU589817:OMU589818 OWQ589817:OWQ589818 PGM589817:PGM589818 PQI589817:PQI589818 QAE589817:QAE589818 QKA589817:QKA589818 QTW589817:QTW589818 RDS589817:RDS589818 RNO589817:RNO589818 RXK589817:RXK589818 SHG589817:SHG589818 SRC589817:SRC589818 TAY589817:TAY589818 TKU589817:TKU589818 TUQ589817:TUQ589818 UEM589817:UEM589818 UOI589817:UOI589818 UYE589817:UYE589818 VIA589817:VIA589818 VRW589817:VRW589818 WBS589817:WBS589818 WLO589817:WLO589818 WVK589817:WVK589818 E655353:E655354 IY655353:IY655354 SU655353:SU655354 ACQ655353:ACQ655354 AMM655353:AMM655354 AWI655353:AWI655354 BGE655353:BGE655354 BQA655353:BQA655354 BZW655353:BZW655354 CJS655353:CJS655354 CTO655353:CTO655354 DDK655353:DDK655354 DNG655353:DNG655354 DXC655353:DXC655354 EGY655353:EGY655354 EQU655353:EQU655354 FAQ655353:FAQ655354 FKM655353:FKM655354 FUI655353:FUI655354 GEE655353:GEE655354 GOA655353:GOA655354 GXW655353:GXW655354 HHS655353:HHS655354 HRO655353:HRO655354 IBK655353:IBK655354 ILG655353:ILG655354 IVC655353:IVC655354 JEY655353:JEY655354 JOU655353:JOU655354 JYQ655353:JYQ655354 KIM655353:KIM655354 KSI655353:KSI655354 LCE655353:LCE655354 LMA655353:LMA655354 LVW655353:LVW655354 MFS655353:MFS655354 MPO655353:MPO655354 MZK655353:MZK655354 NJG655353:NJG655354 NTC655353:NTC655354 OCY655353:OCY655354 OMU655353:OMU655354 OWQ655353:OWQ655354 PGM655353:PGM655354 PQI655353:PQI655354 QAE655353:QAE655354 QKA655353:QKA655354 QTW655353:QTW655354 RDS655353:RDS655354 RNO655353:RNO655354 RXK655353:RXK655354 SHG655353:SHG655354 SRC655353:SRC655354 TAY655353:TAY655354 TKU655353:TKU655354 TUQ655353:TUQ655354 UEM655353:UEM655354 UOI655353:UOI655354 UYE655353:UYE655354 VIA655353:VIA655354 VRW655353:VRW655354 WBS655353:WBS655354 WLO655353:WLO655354 WVK655353:WVK655354 E720889:E720890 IY720889:IY720890 SU720889:SU720890 ACQ720889:ACQ720890 AMM720889:AMM720890 AWI720889:AWI720890 BGE720889:BGE720890 BQA720889:BQA720890 BZW720889:BZW720890 CJS720889:CJS720890 CTO720889:CTO720890 DDK720889:DDK720890 DNG720889:DNG720890 DXC720889:DXC720890 EGY720889:EGY720890 EQU720889:EQU720890 FAQ720889:FAQ720890 FKM720889:FKM720890 FUI720889:FUI720890 GEE720889:GEE720890 GOA720889:GOA720890 GXW720889:GXW720890 HHS720889:HHS720890 HRO720889:HRO720890 IBK720889:IBK720890 ILG720889:ILG720890 IVC720889:IVC720890 JEY720889:JEY720890 JOU720889:JOU720890 JYQ720889:JYQ720890 KIM720889:KIM720890 KSI720889:KSI720890 LCE720889:LCE720890 LMA720889:LMA720890 LVW720889:LVW720890 MFS720889:MFS720890 MPO720889:MPO720890 MZK720889:MZK720890 NJG720889:NJG720890 NTC720889:NTC720890 OCY720889:OCY720890 OMU720889:OMU720890 OWQ720889:OWQ720890 PGM720889:PGM720890 PQI720889:PQI720890 QAE720889:QAE720890 QKA720889:QKA720890 QTW720889:QTW720890 RDS720889:RDS720890 RNO720889:RNO720890 RXK720889:RXK720890 SHG720889:SHG720890 SRC720889:SRC720890 TAY720889:TAY720890 TKU720889:TKU720890 TUQ720889:TUQ720890 UEM720889:UEM720890 UOI720889:UOI720890 UYE720889:UYE720890 VIA720889:VIA720890 VRW720889:VRW720890 WBS720889:WBS720890 WLO720889:WLO720890 WVK720889:WVK720890 E786425:E786426 IY786425:IY786426 SU786425:SU786426 ACQ786425:ACQ786426 AMM786425:AMM786426 AWI786425:AWI786426 BGE786425:BGE786426 BQA786425:BQA786426 BZW786425:BZW786426 CJS786425:CJS786426 CTO786425:CTO786426 DDK786425:DDK786426 DNG786425:DNG786426 DXC786425:DXC786426 EGY786425:EGY786426 EQU786425:EQU786426 FAQ786425:FAQ786426 FKM786425:FKM786426 FUI786425:FUI786426 GEE786425:GEE786426 GOA786425:GOA786426 GXW786425:GXW786426 HHS786425:HHS786426 HRO786425:HRO786426 IBK786425:IBK786426 ILG786425:ILG786426 IVC786425:IVC786426 JEY786425:JEY786426 JOU786425:JOU786426 JYQ786425:JYQ786426 KIM786425:KIM786426 KSI786425:KSI786426 LCE786425:LCE786426 LMA786425:LMA786426 LVW786425:LVW786426 MFS786425:MFS786426 MPO786425:MPO786426 MZK786425:MZK786426 NJG786425:NJG786426 NTC786425:NTC786426 OCY786425:OCY786426 OMU786425:OMU786426 OWQ786425:OWQ786426 PGM786425:PGM786426 PQI786425:PQI786426 QAE786425:QAE786426 QKA786425:QKA786426 QTW786425:QTW786426 RDS786425:RDS786426 RNO786425:RNO786426 RXK786425:RXK786426 SHG786425:SHG786426 SRC786425:SRC786426 TAY786425:TAY786426 TKU786425:TKU786426 TUQ786425:TUQ786426 UEM786425:UEM786426 UOI786425:UOI786426 UYE786425:UYE786426 VIA786425:VIA786426 VRW786425:VRW786426 WBS786425:WBS786426 WLO786425:WLO786426 WVK786425:WVK786426 E851961:E851962 IY851961:IY851962 SU851961:SU851962 ACQ851961:ACQ851962 AMM851961:AMM851962 AWI851961:AWI851962 BGE851961:BGE851962 BQA851961:BQA851962 BZW851961:BZW851962 CJS851961:CJS851962 CTO851961:CTO851962 DDK851961:DDK851962 DNG851961:DNG851962 DXC851961:DXC851962 EGY851961:EGY851962 EQU851961:EQU851962 FAQ851961:FAQ851962 FKM851961:FKM851962 FUI851961:FUI851962 GEE851961:GEE851962 GOA851961:GOA851962 GXW851961:GXW851962 HHS851961:HHS851962 HRO851961:HRO851962 IBK851961:IBK851962 ILG851961:ILG851962 IVC851961:IVC851962 JEY851961:JEY851962 JOU851961:JOU851962 JYQ851961:JYQ851962 KIM851961:KIM851962 KSI851961:KSI851962 LCE851961:LCE851962 LMA851961:LMA851962 LVW851961:LVW851962 MFS851961:MFS851962 MPO851961:MPO851962 MZK851961:MZK851962 NJG851961:NJG851962 NTC851961:NTC851962 OCY851961:OCY851962 OMU851961:OMU851962 OWQ851961:OWQ851962 PGM851961:PGM851962 PQI851961:PQI851962 QAE851961:QAE851962 QKA851961:QKA851962 QTW851961:QTW851962 RDS851961:RDS851962 RNO851961:RNO851962 RXK851961:RXK851962 SHG851961:SHG851962 SRC851961:SRC851962 TAY851961:TAY851962 TKU851961:TKU851962 TUQ851961:TUQ851962 UEM851961:UEM851962 UOI851961:UOI851962 UYE851961:UYE851962 VIA851961:VIA851962 VRW851961:VRW851962 WBS851961:WBS851962 WLO851961:WLO851962 WVK851961:WVK851962 E917497:E917498 IY917497:IY917498 SU917497:SU917498 ACQ917497:ACQ917498 AMM917497:AMM917498 AWI917497:AWI917498 BGE917497:BGE917498 BQA917497:BQA917498 BZW917497:BZW917498 CJS917497:CJS917498 CTO917497:CTO917498 DDK917497:DDK917498 DNG917497:DNG917498 DXC917497:DXC917498 EGY917497:EGY917498 EQU917497:EQU917498 FAQ917497:FAQ917498 FKM917497:FKM917498 FUI917497:FUI917498 GEE917497:GEE917498 GOA917497:GOA917498 GXW917497:GXW917498 HHS917497:HHS917498 HRO917497:HRO917498 IBK917497:IBK917498 ILG917497:ILG917498 IVC917497:IVC917498 JEY917497:JEY917498 JOU917497:JOU917498 JYQ917497:JYQ917498 KIM917497:KIM917498 KSI917497:KSI917498 LCE917497:LCE917498 LMA917497:LMA917498 LVW917497:LVW917498 MFS917497:MFS917498 MPO917497:MPO917498 MZK917497:MZK917498 NJG917497:NJG917498 NTC917497:NTC917498 OCY917497:OCY917498 OMU917497:OMU917498 OWQ917497:OWQ917498 PGM917497:PGM917498 PQI917497:PQI917498 QAE917497:QAE917498 QKA917497:QKA917498 QTW917497:QTW917498 RDS917497:RDS917498 RNO917497:RNO917498 RXK917497:RXK917498 SHG917497:SHG917498 SRC917497:SRC917498 TAY917497:TAY917498 TKU917497:TKU917498 TUQ917497:TUQ917498 UEM917497:UEM917498 UOI917497:UOI917498 UYE917497:UYE917498 VIA917497:VIA917498 VRW917497:VRW917498 WBS917497:WBS917498 WLO917497:WLO917498 WVK917497:WVK917498 E983033:E983034 IY983033:IY983034 SU983033:SU983034 ACQ983033:ACQ983034 AMM983033:AMM983034 AWI983033:AWI983034 BGE983033:BGE983034 BQA983033:BQA983034 BZW983033:BZW983034 CJS983033:CJS983034 CTO983033:CTO983034 DDK983033:DDK983034 DNG983033:DNG983034 DXC983033:DXC983034 EGY983033:EGY983034 EQU983033:EQU983034 FAQ983033:FAQ983034 FKM983033:FKM983034 FUI983033:FUI983034 GEE983033:GEE983034 GOA983033:GOA983034 GXW983033:GXW983034 HHS983033:HHS983034 HRO983033:HRO983034 IBK983033:IBK983034 ILG983033:ILG983034 IVC983033:IVC983034 JEY983033:JEY983034 JOU983033:JOU983034 JYQ983033:JYQ983034 KIM983033:KIM983034 KSI983033:KSI983034 LCE983033:LCE983034 LMA983033:LMA983034 LVW983033:LVW983034 MFS983033:MFS983034 MPO983033:MPO983034 MZK983033:MZK983034 NJG983033:NJG983034 NTC983033:NTC983034 OCY983033:OCY983034 OMU983033:OMU983034 OWQ983033:OWQ983034 PGM983033:PGM983034 PQI983033:PQI983034 QAE983033:QAE983034 QKA983033:QKA983034 QTW983033:QTW983034 RDS983033:RDS983034 RNO983033:RNO983034 RXK983033:RXK983034 SHG983033:SHG983034 SRC983033:SRC983034 TAY983033:TAY983034 TKU983033:TKU983034 TUQ983033:TUQ983034 UEM983033:UEM983034 UOI983033:UOI983034 UYE983033:UYE983034 VIA983033:VIA983034 VRW983033:VRW983034 WBS983033:WBS983034 WLO983033:WLO983034" xr:uid="{019801BF-769F-4871-BD17-5D2773C1D53E}">
      <formula1>Activity</formula1>
    </dataValidation>
    <dataValidation type="list" allowBlank="1" showInputMessage="1" showErrorMessage="1" sqref="J6:K6" xr:uid="{34763806-BB91-4563-AB24-603D0647ABE5}">
      <formula1>ปีการศึกษา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orientation="portrait" r:id="rId1"/>
  <headerFooter alignWithMargins="0">
    <oddHeader>&amp;R&amp;"Arial Narrow,ธรรมดา"&amp;P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AE3838-2716-47FA-BA95-F0B50FB2FF62}">
          <x14:formula1>
            <xm:f>CODE!$T$2:$T$28</xm:f>
          </x14:formula1>
          <xm:sqref>J66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0"/>
  <sheetViews>
    <sheetView topLeftCell="A37" zoomScale="110" zoomScaleNormal="110" workbookViewId="0">
      <selection activeCell="B40" sqref="B40"/>
    </sheetView>
  </sheetViews>
  <sheetFormatPr defaultColWidth="9.19921875" defaultRowHeight="21" x14ac:dyDescent="0.25"/>
  <cols>
    <col min="1" max="1" width="8" style="3" customWidth="1"/>
    <col min="2" max="2" width="155.3984375" style="4" customWidth="1"/>
    <col min="3" max="16384" width="9.19921875" style="3"/>
  </cols>
  <sheetData>
    <row r="1" spans="1:2" ht="25.8" x14ac:dyDescent="0.25">
      <c r="A1" s="234" t="s">
        <v>233</v>
      </c>
      <c r="B1" s="235"/>
    </row>
    <row r="2" spans="1:2" s="154" customFormat="1" x14ac:dyDescent="0.25">
      <c r="A2" s="236" t="s">
        <v>257</v>
      </c>
      <c r="B2" s="237"/>
    </row>
    <row r="3" spans="1:2" x14ac:dyDescent="0.25">
      <c r="A3" s="238"/>
      <c r="B3" s="239" t="s">
        <v>234</v>
      </c>
    </row>
    <row r="4" spans="1:2" x14ac:dyDescent="0.25">
      <c r="A4" s="238"/>
      <c r="B4" s="239" t="s">
        <v>235</v>
      </c>
    </row>
    <row r="5" spans="1:2" x14ac:dyDescent="0.25">
      <c r="A5" s="238"/>
      <c r="B5" s="239" t="s">
        <v>236</v>
      </c>
    </row>
    <row r="6" spans="1:2" x14ac:dyDescent="0.25">
      <c r="A6" s="238"/>
      <c r="B6" s="239" t="s">
        <v>237</v>
      </c>
    </row>
    <row r="7" spans="1:2" x14ac:dyDescent="0.25">
      <c r="A7" s="238"/>
      <c r="B7" s="235"/>
    </row>
    <row r="8" spans="1:2" s="154" customFormat="1" x14ac:dyDescent="0.25">
      <c r="A8" s="236" t="s">
        <v>258</v>
      </c>
      <c r="B8" s="237"/>
    </row>
    <row r="9" spans="1:2" x14ac:dyDescent="0.25">
      <c r="A9" s="238"/>
      <c r="B9" s="239" t="s">
        <v>238</v>
      </c>
    </row>
    <row r="10" spans="1:2" x14ac:dyDescent="0.25">
      <c r="A10" s="238"/>
      <c r="B10" s="239" t="s">
        <v>239</v>
      </c>
    </row>
    <row r="11" spans="1:2" x14ac:dyDescent="0.25">
      <c r="A11" s="238"/>
      <c r="B11" s="235"/>
    </row>
    <row r="12" spans="1:2" s="154" customFormat="1" ht="25.8" customHeight="1" x14ac:dyDescent="0.25">
      <c r="A12" s="359" t="s">
        <v>259</v>
      </c>
      <c r="B12" s="359"/>
    </row>
    <row r="13" spans="1:2" ht="42" x14ac:dyDescent="0.25">
      <c r="A13" s="238"/>
      <c r="B13" s="239" t="s">
        <v>240</v>
      </c>
    </row>
    <row r="14" spans="1:2" ht="42" x14ac:dyDescent="0.25">
      <c r="A14" s="238"/>
      <c r="B14" s="239" t="s">
        <v>241</v>
      </c>
    </row>
    <row r="15" spans="1:2" x14ac:dyDescent="0.25">
      <c r="A15" s="238"/>
      <c r="B15" s="239" t="s">
        <v>242</v>
      </c>
    </row>
    <row r="16" spans="1:2" ht="42" x14ac:dyDescent="0.25">
      <c r="A16" s="238"/>
      <c r="B16" s="239" t="s">
        <v>243</v>
      </c>
    </row>
    <row r="17" spans="1:2" x14ac:dyDescent="0.25">
      <c r="A17" s="238"/>
      <c r="B17" s="239" t="s">
        <v>244</v>
      </c>
    </row>
    <row r="18" spans="1:2" x14ac:dyDescent="0.25">
      <c r="A18" s="238"/>
      <c r="B18" s="239" t="s">
        <v>245</v>
      </c>
    </row>
    <row r="19" spans="1:2" x14ac:dyDescent="0.25">
      <c r="A19" s="238"/>
      <c r="B19" s="239"/>
    </row>
    <row r="20" spans="1:2" s="154" customFormat="1" ht="55.5" customHeight="1" x14ac:dyDescent="0.25">
      <c r="A20" s="359" t="s">
        <v>260</v>
      </c>
      <c r="B20" s="359"/>
    </row>
    <row r="21" spans="1:2" x14ac:dyDescent="0.25">
      <c r="A21" s="238"/>
      <c r="B21" s="235"/>
    </row>
    <row r="22" spans="1:2" s="154" customFormat="1" ht="49.5" customHeight="1" x14ac:dyDescent="0.25">
      <c r="A22" s="359" t="s">
        <v>261</v>
      </c>
      <c r="B22" s="359"/>
    </row>
    <row r="23" spans="1:2" x14ac:dyDescent="0.25">
      <c r="A23" s="240" t="s">
        <v>246</v>
      </c>
      <c r="B23" s="235"/>
    </row>
    <row r="24" spans="1:2" x14ac:dyDescent="0.25">
      <c r="A24" s="238"/>
      <c r="B24" s="239" t="s">
        <v>247</v>
      </c>
    </row>
    <row r="25" spans="1:2" x14ac:dyDescent="0.25">
      <c r="A25" s="238"/>
      <c r="B25" s="239" t="s">
        <v>248</v>
      </c>
    </row>
    <row r="26" spans="1:2" x14ac:dyDescent="0.25">
      <c r="A26" s="238"/>
      <c r="B26" s="239" t="s">
        <v>249</v>
      </c>
    </row>
    <row r="27" spans="1:2" x14ac:dyDescent="0.25">
      <c r="A27" s="238"/>
      <c r="B27" s="239" t="s">
        <v>250</v>
      </c>
    </row>
    <row r="28" spans="1:2" x14ac:dyDescent="0.25">
      <c r="A28" s="238"/>
      <c r="B28" s="239" t="s">
        <v>251</v>
      </c>
    </row>
    <row r="29" spans="1:2" x14ac:dyDescent="0.25">
      <c r="A29" s="241"/>
      <c r="B29" s="235"/>
    </row>
    <row r="30" spans="1:2" s="154" customFormat="1" ht="25.2" customHeight="1" x14ac:dyDescent="0.25">
      <c r="A30" s="359" t="s">
        <v>262</v>
      </c>
      <c r="B30" s="359"/>
    </row>
    <row r="31" spans="1:2" x14ac:dyDescent="0.25">
      <c r="A31" s="238"/>
      <c r="B31" s="242" t="s">
        <v>252</v>
      </c>
    </row>
    <row r="32" spans="1:2" x14ac:dyDescent="0.25">
      <c r="A32" s="238"/>
      <c r="B32" s="239" t="s">
        <v>253</v>
      </c>
    </row>
    <row r="33" spans="1:2" x14ac:dyDescent="0.25">
      <c r="A33" s="238"/>
      <c r="B33" s="239" t="s">
        <v>254</v>
      </c>
    </row>
    <row r="34" spans="1:2" x14ac:dyDescent="0.25">
      <c r="A34" s="238"/>
      <c r="B34" s="239" t="s">
        <v>255</v>
      </c>
    </row>
    <row r="35" spans="1:2" x14ac:dyDescent="0.25">
      <c r="A35" s="238"/>
      <c r="B35" s="239" t="s">
        <v>256</v>
      </c>
    </row>
    <row r="36" spans="1:2" x14ac:dyDescent="0.25">
      <c r="A36" s="238"/>
      <c r="B36" s="235"/>
    </row>
    <row r="37" spans="1:2" s="154" customFormat="1" ht="61.5" customHeight="1" x14ac:dyDescent="0.25">
      <c r="A37" s="359" t="s">
        <v>263</v>
      </c>
      <c r="B37" s="359"/>
    </row>
    <row r="39" spans="1:2" ht="49.5" customHeight="1" x14ac:dyDescent="0.25"/>
    <row r="40" spans="1:2" x14ac:dyDescent="0.25">
      <c r="B40" s="116" t="s">
        <v>303</v>
      </c>
    </row>
  </sheetData>
  <mergeCells count="5">
    <mergeCell ref="A12:B12"/>
    <mergeCell ref="A20:B20"/>
    <mergeCell ref="A22:B22"/>
    <mergeCell ref="A30:B30"/>
    <mergeCell ref="A37:B37"/>
  </mergeCells>
  <hyperlinks>
    <hyperlink ref="B40" location="ข้อเสนอโครงการ!A1" display="กลับหน้าหลัก" xr:uid="{00000000-0004-0000-02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47</vt:i4>
      </vt:variant>
    </vt:vector>
  </HeadingPairs>
  <TitlesOfParts>
    <vt:vector size="52" baseType="lpstr">
      <vt:lpstr>CODE</vt:lpstr>
      <vt:lpstr>Sheet1</vt:lpstr>
      <vt:lpstr>ข้อเสนอโครงการ</vt:lpstr>
      <vt:lpstr>แบบประเมินโครงการ</vt:lpstr>
      <vt:lpstr>note-วิธีการวัดประเมินผล</vt:lpstr>
      <vt:lpstr>DATE</vt:lpstr>
      <vt:lpstr>department</vt:lpstr>
      <vt:lpstr>name</vt:lpstr>
      <vt:lpstr>ก1_1_การผลิตบัณฑิตให้มีสมรรถนะสูงทั้งด้านวิชาการและวิชาชีพรวมทั้งทักษะที่จำเป็นในอนาคตที่ได้รับการยอมรับทั้งในระดับชาติและนานาชาติ</vt:lpstr>
      <vt:lpstr>ก1_2_บัณฑิตมีสมรรถนะพร้อมเป็นผู้ประกอบการและมีความสามารถในการสร้างนวัตกรรม</vt:lpstr>
      <vt:lpstr>ก1_3_การจัดการศึกษาตลอดชีวิต</vt:lpstr>
      <vt:lpstr>ก2_1_เพิ่มศักยภาพการวิจัยและสร้างนวัตกรรมที่สามารถนำไปใช้ประโยชน์ได้เพื่อให้เป็นที่ยอมรับในระดับสากล</vt:lpstr>
      <vt:lpstr>ก2_2_เพิ่มศักยภาพการสร้างนวัตกรรมที่สามารถนำไปใช้ประโยชน์เชิงพาณิชย์หรือสังคมและภาคอุตสาหกรรม</vt:lpstr>
      <vt:lpstr>ก3_1_การบริการวิชาการเพื่อเพิ่มรายได้</vt:lpstr>
      <vt:lpstr>ก3_2_ยกระดับคุณภาพชีวิตด้านเศรษฐกิจและสังคม</vt:lpstr>
      <vt:lpstr>ก4_1_การบริหารทรัพยากรบุคคลเพื่อความยั่งยืน</vt:lpstr>
      <vt:lpstr>ก4_2_การบริหารจัดการด้วยเทคโนโลยีดิจิทัล</vt:lpstr>
      <vt:lpstr>ก4_3_ความยั่งยืนด้านการเงิน</vt:lpstr>
      <vt:lpstr>ก4_4_การสร้างสภาพแวดล้อมที่เอื้อต่อการทำงาน</vt:lpstr>
      <vt:lpstr>กลยุทธ์</vt:lpstr>
      <vt:lpstr>กลยุทธ์ที่_1_Smart_Education</vt:lpstr>
      <vt:lpstr>กลยุทธ์ที่_2_การวิจัยที่มุ่งเน้นการสร้างงานวิจัยและนวัตกรรมที่มีคุณภาพสูง</vt:lpstr>
      <vt:lpstr>กลยุทธ์ที่_3_บริการวิชาการเพื่อถ่ายทอดองค์ความรู้_เทคโนโลยีและนวัตกรรมในการพัฒนาภาคอุตสาหกรรมและชุมชน</vt:lpstr>
      <vt:lpstr>กลยุทธ์ที่_4_การบริหารจัดการองค์กรที่ทันสมัยและคล่องตัว</vt:lpstr>
      <vt:lpstr>กลุ่มเป้าหมาย</vt:lpstr>
      <vt:lpstr>การรายงานผล</vt:lpstr>
      <vt:lpstr>การวัดผล</vt:lpstr>
      <vt:lpstr>คำนำหน้า</vt:lpstr>
      <vt:lpstr>ตัวชี้วัด</vt:lpstr>
      <vt:lpstr>ตำแหน่งบริหาร</vt:lpstr>
      <vt:lpstr>ปีการศึกษา</vt:lpstr>
      <vt:lpstr>ปีงบประมาณ</vt:lpstr>
      <vt:lpstr>ภาควิชาวิศวกรรมเคมี</vt:lpstr>
      <vt:lpstr>ภาควิชาวิศวกรรมเครื่องกล</vt:lpstr>
      <vt:lpstr>ภาควิชาวิศวกรรมไฟฟ้าและอิเล็กทรอนิกส์</vt:lpstr>
      <vt:lpstr>ภาควิชาวิศวกรรมโยธา</vt:lpstr>
      <vt:lpstr>ภาควิชาวิศวกรรมอุตสาหการ</vt:lpstr>
      <vt:lpstr>รหัสกองทุน</vt:lpstr>
      <vt:lpstr>รหัสหน่วยงาน</vt:lpstr>
      <vt:lpstr>ลักษณะโครงการ</vt:lpstr>
      <vt:lpstr>สำนักงานเลขานุการ</vt:lpstr>
      <vt:lpstr>หน่วยงาน</vt:lpstr>
      <vt:lpstr>หน่วยงานย่อย</vt:lpstr>
      <vt:lpstr>หน่วยนับ</vt:lpstr>
      <vt:lpstr>หมวดค่าจ้างชั่วคราว</vt:lpstr>
      <vt:lpstr>หมวดค่าใช้สอย</vt:lpstr>
      <vt:lpstr>หมวดค่าตอบแทน</vt:lpstr>
      <vt:lpstr>หมวดค่าวัสดุ</vt:lpstr>
      <vt:lpstr>หมวดค่าสาธารณูปโภค</vt:lpstr>
      <vt:lpstr>หมวดเงินเดือน</vt:lpstr>
      <vt:lpstr>หมวดรายจ่าย</vt:lpstr>
      <vt:lpstr>แหล่งเงิน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Plan-EN</dc:creator>
  <cp:lastModifiedBy>Nok</cp:lastModifiedBy>
  <cp:lastPrinted>2022-11-16T04:23:12Z</cp:lastPrinted>
  <dcterms:created xsi:type="dcterms:W3CDTF">2020-03-31T12:43:06Z</dcterms:created>
  <dcterms:modified xsi:type="dcterms:W3CDTF">2023-11-07T03:34:05Z</dcterms:modified>
</cp:coreProperties>
</file>