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K\Harddisk no_1 myDOC DOC\อาคารสถานที่\2562 สำรวจข้อมูลการซ่อมครุภัณฑ์-อาคาร\"/>
    </mc:Choice>
  </mc:AlternateContent>
  <bookViews>
    <workbookView xWindow="-122" yWindow="-122" windowWidth="24237" windowHeight="13287"/>
  </bookViews>
  <sheets>
    <sheet name="รวม ทุกคณะ" sheetId="1" r:id="rId1"/>
    <sheet name="แบบฟอร์ม" sheetId="2" r:id="rId2"/>
  </sheets>
  <definedNames>
    <definedName name="_xlnm._FilterDatabase" localSheetId="0" hidden="1">'รวม ทุกคณะ'!$A$4:$AA$152</definedName>
    <definedName name="_xlnm.Print_Titles" localSheetId="0">'รวม ทุกคณะ'!$4:$6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35" i="2" l="1"/>
  <c r="F34" i="2" s="1"/>
  <c r="F31" i="2"/>
  <c r="F160" i="1"/>
  <c r="F156" i="1"/>
  <c r="G155" i="1"/>
  <c r="G148" i="1"/>
  <c r="G143" i="1"/>
  <c r="G139" i="1"/>
  <c r="G136" i="1"/>
  <c r="G132" i="1"/>
  <c r="G128" i="1"/>
  <c r="G114" i="1"/>
  <c r="G109" i="1"/>
  <c r="G92" i="1"/>
  <c r="G84" i="1"/>
  <c r="G78" i="1"/>
  <c r="G65" i="1"/>
  <c r="I61" i="1"/>
  <c r="G59" i="1"/>
  <c r="G54" i="1"/>
  <c r="G46" i="1"/>
  <c r="G41" i="1"/>
  <c r="AA3" i="1"/>
  <c r="F159" i="1" l="1"/>
</calcChain>
</file>

<file path=xl/sharedStrings.xml><?xml version="1.0" encoding="utf-8"?>
<sst xmlns="http://schemas.openxmlformats.org/spreadsheetml/2006/main" count="655" uniqueCount="252">
  <si>
    <t>แบบสำรวจการใช้ประโยชน์อาคาร ภายในมหาวิทยาลัยอุบลราชธานี</t>
  </si>
  <si>
    <t>สำนักงานบริหารกายภาพและสิ่งแวดล้อม</t>
  </si>
  <si>
    <t>ประจำปีงบประมาณ 2562</t>
  </si>
  <si>
    <t>ข้อมูล ณ</t>
  </si>
  <si>
    <t>ลำดับ</t>
  </si>
  <si>
    <t>คณะ</t>
  </si>
  <si>
    <t>ประเภท</t>
  </si>
  <si>
    <t>รายละเอียดสินทรัพย์</t>
  </si>
  <si>
    <t>ลักษณะอาคาร</t>
  </si>
  <si>
    <t>วงเงินก่อสร้าง</t>
  </si>
  <si>
    <t>พื้นที่</t>
  </si>
  <si>
    <t>ปีที่ได้มา</t>
  </si>
  <si>
    <t>จำนวน</t>
  </si>
  <si>
    <t>ลักษณะการใช้ประโยชน์ (ห้อง)</t>
  </si>
  <si>
    <t>ลักษณะห้อง</t>
  </si>
  <si>
    <t>การใช้ประโยชน์โดยเฉลี่ย</t>
  </si>
  <si>
    <t>ค่าเฉลี่ยการ</t>
  </si>
  <si>
    <t>จำนวนผู้อาศัยหรือ</t>
  </si>
  <si>
    <t>ที่</t>
  </si>
  <si>
    <t>สินทรัพย์</t>
  </si>
  <si>
    <t>ชื่ออาคาร</t>
  </si>
  <si>
    <t>อาคาร</t>
  </si>
  <si>
    <t>ห้อง</t>
  </si>
  <si>
    <t>ที่พักอาศัย</t>
  </si>
  <si>
    <t>สำนักงาน</t>
  </si>
  <si>
    <t>ห้องเรียน</t>
  </si>
  <si>
    <t>ห้องประชุม</t>
  </si>
  <si>
    <t>ห้องทดลอง</t>
  </si>
  <si>
    <t>ห้องปฏิบัติการ</t>
  </si>
  <si>
    <t>ห้องสมุด</t>
  </si>
  <si>
    <t>บริการ</t>
  </si>
  <si>
    <t>สถานประกอบการ</t>
  </si>
  <si>
    <t>ปรับอากาศ</t>
  </si>
  <si>
    <t>ไม่ปรับอากาศ</t>
  </si>
  <si>
    <t>(ระยะเวลา/ครั้ง)</t>
  </si>
  <si>
    <t>(วัน/สัปดาห์)</t>
  </si>
  <si>
    <t>ใช้ประโยชน์</t>
  </si>
  <si>
    <t>(บาท)</t>
  </si>
  <si>
    <t>( ตร.ม. )</t>
  </si>
  <si>
    <t>ภายในอาคาร</t>
  </si>
  <si>
    <t>(แฟลต/หอพัก)</t>
  </si>
  <si>
    <t>laboratory</t>
  </si>
  <si>
    <t>คอมพิวเตอร์</t>
  </si>
  <si>
    <t>เครือข่าย(server)</t>
  </si>
  <si>
    <t>ด้านสุขภาพ</t>
  </si>
  <si>
    <t>ส่วนกลาง</t>
  </si>
  <si>
    <t>เชิงพานิชย์</t>
  </si>
  <si>
    <t>ชั่วโมง</t>
  </si>
  <si>
    <t>นาที</t>
  </si>
  <si>
    <t>(ชั่วโมง/วัน)</t>
  </si>
  <si>
    <t>ภายในอาคาร/วัน (คน)</t>
  </si>
  <si>
    <t>คณะวิศวกรรมศาสตร์</t>
  </si>
  <si>
    <t>อาคารถาวร</t>
  </si>
  <si>
    <t>คสล. 1 ชั้น</t>
  </si>
  <si>
    <t>EN 4   อาคารวิศวกรรมยานยนต์</t>
  </si>
  <si>
    <t>คสล. 1 ชั้น พร้อมชั้นลอย</t>
  </si>
  <si>
    <t>EN3   อาคารควบคุมอัติโนมัติและ CNC.</t>
  </si>
  <si>
    <t>EN2   อาคารปฏิบัติการโรงงาน</t>
  </si>
  <si>
    <t>คสล. 4 ชั้น</t>
  </si>
  <si>
    <t>EN 6   อาคารวิศวกรรมศาสตร์</t>
  </si>
  <si>
    <t>คสล. 7 ชั้น พร้อมดาดฟ้า / ลิฟท์</t>
  </si>
  <si>
    <t>รวม</t>
  </si>
  <si>
    <t>คณะเกษตรศาสตร์</t>
  </si>
  <si>
    <t>อาคารโรงเรือนสุกรพันธ์</t>
  </si>
  <si>
    <t>อาคารโรงเรือนสุกรขุน</t>
  </si>
  <si>
    <t>โรงจอดรถแทรคเตอร์ 1</t>
  </si>
  <si>
    <t>โรงจอด คสล. 1 ชั้น</t>
  </si>
  <si>
    <t>ไม่มีข้อมูล</t>
  </si>
  <si>
    <t>อาคารโรงอาหารสัตว์</t>
  </si>
  <si>
    <t>คสล. สูง 1 ชั้น</t>
  </si>
  <si>
    <t>สิ่งปลูกสร้าง</t>
  </si>
  <si>
    <t>โรงเรือนไก่ EVAP</t>
  </si>
  <si>
    <t>โครงเหล็ก / พลากสติก พร้อมงานระบบ</t>
  </si>
  <si>
    <t>โรงเรือนไก่เนื้อ</t>
  </si>
  <si>
    <t>โครงตาข่ายเหล็ก</t>
  </si>
  <si>
    <t>โรงเรือนไก่ไข่</t>
  </si>
  <si>
    <t>อาคารสำนักงานไร่ฝึกฯ</t>
  </si>
  <si>
    <t>คสล. 2 ชั้น</t>
  </si>
  <si>
    <t>อาคารโรงเก็บวัสดุการเกษตร</t>
  </si>
  <si>
    <t>โรงเรือนโคเนื้อ</t>
  </si>
  <si>
    <t>คสล. 1 ชั้น ยกพื้นสูง</t>
  </si>
  <si>
    <t>อาคารปฏิบัติการเกษตรอุตสาหกรรม</t>
  </si>
  <si>
    <t>คสล. 2 ชั้น พร้อมโรงงาน</t>
  </si>
  <si>
    <t>โรงจอดรถแทรคเตอร์ 2</t>
  </si>
  <si>
    <t>โรงเรือนโคนม</t>
  </si>
  <si>
    <t>โรงเรือนปฏิบัติการโรคพืช</t>
  </si>
  <si>
    <t>อาคารโรงเก็บเมล็ดพันธ์พร้อมลานตาก</t>
  </si>
  <si>
    <t>อาคารเพาะเมล็ดและปลูกพืชทดลอง</t>
  </si>
  <si>
    <t>เรือนกระจก 1 ชั้น</t>
  </si>
  <si>
    <t>อาคารควบคุมคุณภาพน้ำและวัสดุอาหารสัตว์น้ำ</t>
  </si>
  <si>
    <t>คสล. 1 ชั้น พร้อมห้องเย็น</t>
  </si>
  <si>
    <t>โรงเก็บเครื่องจักรกลการเกษตร</t>
  </si>
  <si>
    <t>อาคารปฏิบัติการเทคโนโลยีการเกษตร</t>
  </si>
  <si>
    <t>คสล. 3 ชั้น พร้อมดาดฟ้า / ลิฟท์</t>
  </si>
  <si>
    <t>อาคารปฏิบัติการเนือ้สัตว์</t>
  </si>
  <si>
    <t>อาคารโรงเรือนแพะแกะ</t>
  </si>
  <si>
    <t>โรงเรือนสัตว์ปีกพื้นเมือง</t>
  </si>
  <si>
    <t>อาคารปฏิบัติการเทคโนโลยีการอาหาร</t>
  </si>
  <si>
    <t>อาคารสัมมนาทางวิชาการและที่พักนักศึกษาฯ</t>
  </si>
  <si>
    <t>คณะเภสัชศาสตร์</t>
  </si>
  <si>
    <t/>
  </si>
  <si>
    <t>อาคารคณะเภสัชศาสตร์</t>
  </si>
  <si>
    <t>คสล. 4 ชั้น พร้อมครุภัณฑ์-ดาดฟ้า-ลิฟท์</t>
  </si>
  <si>
    <t>อาคารเภสัชชุมชน (ร้านขายยา)</t>
  </si>
  <si>
    <t>โรงเรือนสำหรับชะล้าง</t>
  </si>
  <si>
    <t>คณะวิทยาศาสตร์</t>
  </si>
  <si>
    <t>อาคารปฏิบัติการชีวภาพ (2)</t>
  </si>
  <si>
    <t>คสล. 3 ชั้น หลังคากระเบื้อง</t>
  </si>
  <si>
    <t>อาคารปฏิบัติการเคมี</t>
  </si>
  <si>
    <t>คสล. 4 ชั้น หลังคา Metal Sheet-ลิฟท์-ดาดฟ้า</t>
  </si>
  <si>
    <t>อาคารวิทยาศาสตร์กายภาพ (2)</t>
  </si>
  <si>
    <t>คสล. 3 ชั้น หลังคากระเบื้อง-ลิฟท์</t>
  </si>
  <si>
    <t>อาคารปฏิบัติการชีวภาพ (1)</t>
  </si>
  <si>
    <t>คสล. 3 ชั้น หลังคากระเบื้อง/ลิฟท์</t>
  </si>
  <si>
    <t>อาคารวิจัยคณะวิทยาศาสตร์</t>
  </si>
  <si>
    <t>คสล. 6 ชั้น หลังคากระเบื้อง-ลิฟท์-ครุภัณฑ์</t>
  </si>
  <si>
    <t>อาคารปฏิบัติการแก้ว</t>
  </si>
  <si>
    <t>คณะศิลปศาสตร์</t>
  </si>
  <si>
    <t>อาคารสถาบันภาษาและวัฒนธรรม (1)</t>
  </si>
  <si>
    <t>คสล. 3 ชั้น-หลังคา Metal Sheet (เดิมกระเบื้อง)</t>
  </si>
  <si>
    <t>อาคารปฏิบัติการทางภาษาและวัฒนธรรม (โรงละคร)</t>
  </si>
  <si>
    <t>คสล. 4 ชั้น-ดาดฟ้า-ลิฟท์-Metal Sheet บางส่วน</t>
  </si>
  <si>
    <t>โรงอาหารกลางคณะศิลปศาสตร์</t>
  </si>
  <si>
    <t>คณะบริหารศาสตร์</t>
  </si>
  <si>
    <t>อาคารเอนกประสงค์</t>
  </si>
  <si>
    <t>คสล. 4 ชั้น-ลิฟท์-ดาดฟ้า-หลังคา Metal Sheet บางส่วน</t>
  </si>
  <si>
    <t xml:space="preserve">อาคารเรียนรวม 1 </t>
  </si>
  <si>
    <t>คณะบริศาสตร์-อาคารปฏิบัติการรวมทางสังคมศาสตร์</t>
  </si>
  <si>
    <t>สำนักงานอธิการบดี</t>
  </si>
  <si>
    <t>บ้านพักอธิการบดี</t>
  </si>
  <si>
    <t>อาคารบริหาร (หลังที่ 1)</t>
  </si>
  <si>
    <t>คสล. 4 ชั้น-ลิฟท์-ดาดฟ้า-Metal Sheet บางส่วน</t>
  </si>
  <si>
    <t>อาคารบำรุงรักษายานพาหนะ</t>
  </si>
  <si>
    <t>อาคารสำนักงานฝ่ายอาคารสถานที่</t>
  </si>
  <si>
    <t>คสล. 2 ชั้นครึ่ง หลังคา Metal Sheet</t>
  </si>
  <si>
    <t>อาคารสำนักงานงานไฟฟ้า</t>
  </si>
  <si>
    <t>คสล. 1 ชั้น หลังคากระเบือ้ง</t>
  </si>
  <si>
    <t>อาคารสำนักงานสวนและสิ่งแวดล้อม</t>
  </si>
  <si>
    <t>เรือนเพาะชำกลาง</t>
  </si>
  <si>
    <t>โครงเหล็ก-ตาข่าย</t>
  </si>
  <si>
    <t>อาคารเรียนรวม 4</t>
  </si>
  <si>
    <t>คสล. 3 ชั้น - ลิฟท์</t>
  </si>
  <si>
    <t>อาคารสถาบันเครือข่ายฯ (ตึกอธิการหลังที่ 2)</t>
  </si>
  <si>
    <t xml:space="preserve">สำนักงานกองบริการ (ตึกอธิการเก่าชั้นล่าง) </t>
  </si>
  <si>
    <t>อาคารฉลิมพระเกียรติ 80 พรรษา</t>
  </si>
  <si>
    <t>กองกิจการนักศึกษา</t>
  </si>
  <si>
    <t>อาคารศูนย์กีฬาเอนกประสงค์</t>
  </si>
  <si>
    <t>คสล. 2 ชั้น-หลังคา Metal Sheet</t>
  </si>
  <si>
    <t>อาคารกิจกรรมนักศึกษา</t>
  </si>
  <si>
    <t>คสล. 2 ชั้น-หลังคากระเบื้อง</t>
  </si>
  <si>
    <t>อาคารสระว่ายน้ำ</t>
  </si>
  <si>
    <t>อาคารโรงพละเอนกประสงค์</t>
  </si>
  <si>
    <t>คสล. 1 ชั้น (โล่ง) หลังคาโค้ง Metal Sheet</t>
  </si>
  <si>
    <t>สำนักงานบริหารทรัพย์สินและสิทธิประโยชน์</t>
  </si>
  <si>
    <t>งานสวัสดิการ</t>
  </si>
  <si>
    <t>อาคารชุดพักอาศัยหลังที่ 1</t>
  </si>
  <si>
    <t>คสล. 4 ชั้น หลังคากระเบื้อง</t>
  </si>
  <si>
    <t>อาคารชุดพักอาศัยหลังที่ 2</t>
  </si>
  <si>
    <t>อาคารชุดพักอาศัยหลังที่ 3</t>
  </si>
  <si>
    <t>อาคารชุดพักอาศัยหลังที่ 4</t>
  </si>
  <si>
    <t>คสล. 4 ชั้น หลังคา Metal Sheet</t>
  </si>
  <si>
    <t>อาคารชุดพักอาศัยหลังที่ 5</t>
  </si>
  <si>
    <t>คสล. 4 ชั้น ดาดฟ้า คสล.</t>
  </si>
  <si>
    <t>ฝ่ายสิทธิประโยชน์</t>
  </si>
  <si>
    <t>อาคารสำนักงาน</t>
  </si>
  <si>
    <t>คสล. 2 ชั้น หลังคากระเบื้อง</t>
  </si>
  <si>
    <t>หอพักนักศึกษา / ราชาวดี 1</t>
  </si>
  <si>
    <t>หอพักนักศึกษา / ราชาวดี 2</t>
  </si>
  <si>
    <t>โรงอาหารกลาง (เขตการศึกษา ) หลังที่ 1</t>
  </si>
  <si>
    <t>หอพักนักศึกษา / ราชพฤกษ์ 1</t>
  </si>
  <si>
    <t>หอพักนักศึกษา / ราชพฤกษ์ 2</t>
  </si>
  <si>
    <t>ศูนย์อาหาร (Food Center)</t>
  </si>
  <si>
    <t>คสล. 1 ชั้น หลังคา Metal Sheet</t>
  </si>
  <si>
    <t>หอพักนักศึกษา / ลีลาวดี 1</t>
  </si>
  <si>
    <t>หอพักนักศึกษา / ลีลาวดี 2</t>
  </si>
  <si>
    <t>หอพักนักศึกษา / ราชาวดี 3</t>
  </si>
  <si>
    <t>หอพักนักศึกษา / ราชาวดี 4</t>
  </si>
  <si>
    <t>สำนักงานหอพักนักศึกษา</t>
  </si>
  <si>
    <t xml:space="preserve"> -</t>
  </si>
  <si>
    <t>โรงอาหารกลาง (เขตการศึกษา ) หลังที่ 2</t>
  </si>
  <si>
    <t>สถานีบริการน้ำมันเชื้อเพลิงเพื่อสวัสดิการมหาวิทยาลัยอุบลราชธานี</t>
  </si>
  <si>
    <t>คณะศิลปประยุกต์ฯ</t>
  </si>
  <si>
    <t>อาคารปฏิบัติการศิลปประยุกต์ฯ</t>
  </si>
  <si>
    <t>คสล. 2 ชั้น พร้อมโรงงาน-หลังคา Metal Sheet</t>
  </si>
  <si>
    <t>อาคารคณะศิลปประยุกต์และสถาปัตยกรรมศาสตร์</t>
  </si>
  <si>
    <t>วิทยาลัยแพทย์ศาสตร์ฯ</t>
  </si>
  <si>
    <t>อาคารวิทยาลัยแพทย์ศาสตร์ ( สำนักวิทยบริการเดิม )</t>
  </si>
  <si>
    <t>คสล. 3 ชั้น หลังคา Metal Sheet</t>
  </si>
  <si>
    <t>อาคารพยาบาลกลาง</t>
  </si>
  <si>
    <t>อาคารเรือนเลี้ยงเด็กอ่อนหลังที่ 2</t>
  </si>
  <si>
    <t>คสล. 1 ชั้น หลังคากระเบื้อง</t>
  </si>
  <si>
    <t xml:space="preserve">อาคารวิทยาลัยแพทย์ศาสตร์ </t>
  </si>
  <si>
    <t>อาคารกิจกรรมด้านสุขภาพ</t>
  </si>
  <si>
    <t>คสล.</t>
  </si>
  <si>
    <t>อาคารสมจิตต์ ยอดเสรนีย์ (กายวิภาค)</t>
  </si>
  <si>
    <t>อาคารผู้ป่วยนอก</t>
  </si>
  <si>
    <t>อาคารผู้ป่วยใน</t>
  </si>
  <si>
    <t>อาคารจ่ายกลาง</t>
  </si>
  <si>
    <t>อาคารแฟลต 6 สำหรับบุคลากรสายสุขภาพ</t>
  </si>
  <si>
    <t>อาคารแฟลต 7 สำหรับบุคลากร โรงพยาบาล</t>
  </si>
  <si>
    <t>หอพักนักศึกษาแพทย์</t>
  </si>
  <si>
    <t>คณะพยาบาลศาสตร์</t>
  </si>
  <si>
    <t>อาคารปฏิบัติการรวมคณะพยาบาลศาสตร์</t>
  </si>
  <si>
    <t>คสล. 3 ชั้น</t>
  </si>
  <si>
    <t>สำนักวิทยบริการ</t>
  </si>
  <si>
    <t>อาคารศูนย์ข้อมูลท้องถิ่น</t>
  </si>
  <si>
    <t>คสล. 3 ชั้น-ดาดฟ้า คสล.</t>
  </si>
  <si>
    <t>อาคารสารสนเทศ</t>
  </si>
  <si>
    <t>สำนักคอมพิวเตอร์และเครือข่าย</t>
  </si>
  <si>
    <t>อาคารสำนักคอมพิวเตอร์ฯ</t>
  </si>
  <si>
    <t>คสล. 4 ชั้น - ดาดฟ้า คสล.</t>
  </si>
  <si>
    <t>คณะรัฐศาสตร์</t>
  </si>
  <si>
    <t>อาคารเรียนรวม 3  (คณะรัฐศาสตร์)</t>
  </si>
  <si>
    <t>คณะรัฐศาสตร์-อาคารปฏิบัติการรวมทางสังคมศาสตร์</t>
  </si>
  <si>
    <t>คณะนิติศาสตร์</t>
  </si>
  <si>
    <t>อาคารเรียนรวม 2   (คณะนิติศาสตร์)</t>
  </si>
  <si>
    <t>คณะนิติศาสตร์-อาคารปฏิบัติการรวมทางสังคมศาสตร์</t>
  </si>
  <si>
    <t>ศูนย์เผยแพร่และช่วยเหลือประชาชนทางกฎหมาย (ศชปก.)</t>
  </si>
  <si>
    <t>สถานนปฏิบัติการท่องเที่ยวและโรงแรม</t>
  </si>
  <si>
    <t>โรงแรมยู-เพลส</t>
  </si>
  <si>
    <t>โรงพิมพ์มหาวิทยาลัยอุบลราชธานี</t>
  </si>
  <si>
    <t>สรุป</t>
  </si>
  <si>
    <t>*คำอธิบายเพิ่มเติม</t>
  </si>
  <si>
    <t>หมายถึง</t>
  </si>
  <si>
    <t>บ้านพัก แฟลตบุคลากร หอพักนักศึกษา</t>
  </si>
  <si>
    <t>สำนักงาน/หน่วยงานเทียบเท่า</t>
  </si>
  <si>
    <t>ห้องเรียนที่มีการจัดการเรียนการสอน</t>
  </si>
  <si>
    <t>ห้องปฏิบัติการ (laboratory)</t>
  </si>
  <si>
    <t>ห้องปฏิบัติการ ห้องทดลองด้านวิทยาศาสตร์</t>
  </si>
  <si>
    <t>ห้องปฏิบัติการคอมพิวเตอร์</t>
  </si>
  <si>
    <t>ห้องปฏิบัติการทางด้านคอมพิวเตอร์</t>
  </si>
  <si>
    <t>ห้อง หรืออาคารที่รวบรวมจัดเก็บหนังสือ สิ่งพิมพ์ เอกสารความรู้ต่าง ๆ เพื่อใช้ค้นหาความรู้</t>
  </si>
  <si>
    <t>บริการด้านสุขภาพ</t>
  </si>
  <si>
    <t>โรงพยาบาล อาคารผู้ป่วยนอก อาคารผู้ป่วยใน</t>
  </si>
  <si>
    <t>พื้นที่ส่วนกลาง</t>
  </si>
  <si>
    <t>ห้องอเนกประสงค์ หอประชุม โรงอาหาร ศูนย์อาหาร ศูนย์กีฬาเพื่อการสันทนาการ สนามกีฬากลาง สระว่ายน้ำ</t>
  </si>
  <si>
    <t>โรงแรม โรงพิมพ์</t>
  </si>
  <si>
    <t>ข้อสังเกต</t>
  </si>
  <si>
    <t xml:space="preserve"> - ลำดับที่ 11 , 12 , 13 , 20 , 28 และ 51  น่าจะเป็นสินทรัพย์ประเภทโรงเรือน  ซึ่งมีอายุการใช้งานอย่างมีประสิทธิภาพ 11 ปี</t>
  </si>
  <si>
    <t xml:space="preserve"> - ลำดับที่ 9, 10, 11 , 12   และ 54  ไม่มีข้อมูลวงเงินก่อสร้าง</t>
  </si>
  <si>
    <t xml:space="preserve"> - วันที่/ปีที่ได้มา ที่ถูกต้องจะต้องเป็นข้อมูลที่ได้จาก วันที่/ปีที่ ตรวจรับงานงวดสุดท้าย  ไม่ใช่วันเริ่มต้นสัญญา</t>
  </si>
  <si>
    <t>ห้องที่มีขนาดและความจุ สามารถรองรับจำนวนผู้เข้าร่วม ประชุมสัมมนาและฝึกอบรมได้จำนวน 15-40 คน</t>
  </si>
  <si>
    <r>
      <rPr>
        <b/>
        <sz val="18"/>
        <rFont val="TH SarabunPSK"/>
        <family val="2"/>
      </rPr>
      <t xml:space="preserve">ถ้าใช่ --&gt; </t>
    </r>
    <r>
      <rPr>
        <sz val="18"/>
        <rFont val="TH SarabunPSK"/>
        <family val="2"/>
      </rPr>
      <t xml:space="preserve"> ให้แก้คำว่า "สิ่งปลูกสร้าง" เป็น คำว่า  "โรงเรือน" ในคอลัมน์ B  เท่านั้น  สูตรก็จะเปลี่ยนเอง</t>
    </r>
  </si>
  <si>
    <t>ลำดับที่</t>
  </si>
  <si>
    <t>ประเภทสินทรัพย์</t>
  </si>
  <si>
    <t>รายละเอียดสินทรัพย์ชื่ออาคาร</t>
  </si>
  <si>
    <t>วงเงินก่อสร้าง(บาท)</t>
  </si>
  <si>
    <t>พื้นที่อาคาร( ตร.ม. )</t>
  </si>
  <si>
    <t>EN 5   อาคารเทคโนโลยีโลหะการ</t>
  </si>
  <si>
    <t>EN1   อาคารปฏิบัติการวิศวกรรมโยธา</t>
  </si>
  <si>
    <t>EN 7   อาคารปฏิบัติการวิศวกรรมไฟฟ้าและศูนย์วิจัยร่วม</t>
  </si>
  <si>
    <r>
      <rPr>
        <b/>
        <sz val="11"/>
        <color theme="1"/>
        <rFont val="TH SarabunPSK"/>
        <family val="2"/>
      </rPr>
      <t xml:space="preserve">ถ้าใช่ --&gt; </t>
    </r>
    <r>
      <rPr>
        <sz val="11"/>
        <color theme="1"/>
        <rFont val="TH SarabunPSK"/>
        <family val="2"/>
      </rPr>
      <t xml:space="preserve"> ให้แก้คำว่า "สิ่งปลูกสร้าง" เป็น คำว่า  "โรงเรือน" ในคอลัมน์ B  เท่านั้น  สูตรก็จะเปลี่ยนเอง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</si>
</sst>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[$-101041E]d\ mmm\ yy;@"/>
    <numFmt numFmtId="188" formatCode="_-* #,##0_-;\-* #,##0_-;_-* &quot;-&quot;??_-;_-@_-"/>
  </numFmts>
  <fonts count="3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sz val="14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2"/>
      <color rgb="FFFF0000"/>
      <name val="TH SarabunPSK"/>
      <family val="2"/>
    </font>
    <font>
      <sz val="14"/>
      <name val="TH SarabunPSK"/>
      <family val="2"/>
    </font>
    <font>
      <sz val="10"/>
      <color rgb="FFFF0000"/>
      <name val="TH SarabunPSK"/>
      <family val="2"/>
    </font>
    <font>
      <b/>
      <u/>
      <sz val="18"/>
      <color rgb="FF0000FF"/>
      <name val="TH SarabunPSK"/>
      <family val="2"/>
    </font>
    <font>
      <sz val="10"/>
      <color rgb="FF0000FF"/>
      <name val="TH SarabunPSK"/>
      <family val="2"/>
    </font>
    <font>
      <sz val="14"/>
      <color rgb="FFFF0000"/>
      <name val="TH SarabunPSK"/>
      <family val="2"/>
    </font>
    <font>
      <b/>
      <sz val="14"/>
      <color rgb="FF0000FF"/>
      <name val="TH SarabunPSK"/>
      <family val="2"/>
    </font>
    <font>
      <sz val="14"/>
      <color rgb="FF0000FF"/>
      <name val="TH SarabunPSK"/>
      <family val="2"/>
    </font>
    <font>
      <b/>
      <sz val="16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u/>
      <sz val="18"/>
      <name val="TH SarabunPSK"/>
      <family val="2"/>
    </font>
    <font>
      <b/>
      <sz val="12"/>
      <color rgb="FFFF0000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6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43" fontId="4" fillId="0" borderId="1" xfId="0" applyNumberFormat="1" applyFont="1" applyBorder="1" applyAlignment="1">
      <alignment horizontal="center" vertical="top"/>
    </xf>
    <xf numFmtId="43" fontId="4" fillId="0" borderId="6" xfId="1" applyFont="1" applyBorder="1" applyAlignment="1">
      <alignment horizontal="center" vertical="top" wrapText="1"/>
    </xf>
    <xf numFmtId="43" fontId="4" fillId="0" borderId="1" xfId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43" fontId="4" fillId="0" borderId="7" xfId="1" applyFont="1" applyBorder="1" applyAlignment="1">
      <alignment horizontal="center" vertical="top"/>
    </xf>
    <xf numFmtId="43" fontId="4" fillId="0" borderId="7" xfId="0" applyNumberFormat="1" applyFont="1" applyBorder="1" applyAlignment="1">
      <alignment horizontal="center" vertical="top"/>
    </xf>
    <xf numFmtId="43" fontId="4" fillId="0" borderId="8" xfId="1" applyFont="1" applyBorder="1" applyAlignment="1">
      <alignment horizontal="center" vertical="top"/>
    </xf>
    <xf numFmtId="0" fontId="4" fillId="0" borderId="7" xfId="1" applyNumberFormat="1" applyFont="1" applyBorder="1" applyAlignment="1">
      <alignment horizontal="center" vertical="top"/>
    </xf>
    <xf numFmtId="43" fontId="4" fillId="0" borderId="8" xfId="1" applyFont="1" applyBorder="1" applyAlignment="1">
      <alignment horizontal="center" vertical="top" wrapText="1"/>
    </xf>
    <xf numFmtId="43" fontId="4" fillId="0" borderId="7" xfId="1" applyFont="1" applyBorder="1" applyAlignment="1">
      <alignment horizontal="center" vertical="top" wrapText="1"/>
    </xf>
    <xf numFmtId="43" fontId="4" fillId="0" borderId="9" xfId="1" applyFont="1" applyBorder="1" applyAlignment="1">
      <alignment horizontal="center" vertical="top"/>
    </xf>
    <xf numFmtId="43" fontId="4" fillId="0" borderId="9" xfId="0" applyNumberFormat="1" applyFont="1" applyBorder="1" applyAlignment="1">
      <alignment horizontal="center" vertical="top"/>
    </xf>
    <xf numFmtId="0" fontId="4" fillId="0" borderId="9" xfId="1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4" fillId="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3" fontId="6" fillId="0" borderId="10" xfId="0" applyNumberFormat="1" applyFont="1" applyBorder="1" applyAlignment="1">
      <alignment vertical="top"/>
    </xf>
    <xf numFmtId="1" fontId="6" fillId="0" borderId="10" xfId="0" applyNumberFormat="1" applyFont="1" applyBorder="1" applyAlignment="1">
      <alignment horizontal="center" vertical="top"/>
    </xf>
    <xf numFmtId="43" fontId="6" fillId="0" borderId="10" xfId="1" applyFont="1" applyBorder="1" applyAlignment="1">
      <alignment vertical="top"/>
    </xf>
    <xf numFmtId="0" fontId="7" fillId="0" borderId="0" xfId="0" applyFont="1" applyAlignment="1">
      <alignment vertical="top"/>
    </xf>
    <xf numFmtId="0" fontId="6" fillId="0" borderId="11" xfId="0" applyFont="1" applyBorder="1" applyAlignment="1">
      <alignment horizontal="center" vertical="top"/>
    </xf>
    <xf numFmtId="0" fontId="4" fillId="2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43" fontId="6" fillId="0" borderId="11" xfId="1" applyFont="1" applyBorder="1" applyAlignment="1">
      <alignment horizontal="center" vertical="top"/>
    </xf>
    <xf numFmtId="43" fontId="6" fillId="0" borderId="11" xfId="0" applyNumberFormat="1" applyFont="1" applyBorder="1" applyAlignment="1">
      <alignment vertical="top"/>
    </xf>
    <xf numFmtId="1" fontId="6" fillId="0" borderId="11" xfId="0" applyNumberFormat="1" applyFont="1" applyBorder="1" applyAlignment="1">
      <alignment horizontal="center" vertical="top"/>
    </xf>
    <xf numFmtId="188" fontId="6" fillId="0" borderId="11" xfId="0" applyNumberFormat="1" applyFont="1" applyBorder="1" applyAlignment="1">
      <alignment vertical="top"/>
    </xf>
    <xf numFmtId="188" fontId="6" fillId="0" borderId="11" xfId="1" applyNumberFormat="1" applyFont="1" applyBorder="1" applyAlignment="1">
      <alignment vertical="top"/>
    </xf>
    <xf numFmtId="188" fontId="6" fillId="0" borderId="11" xfId="1" applyNumberFormat="1" applyFont="1" applyBorder="1" applyAlignment="1">
      <alignment horizontal="center" vertical="top"/>
    </xf>
    <xf numFmtId="0" fontId="6" fillId="4" borderId="11" xfId="0" applyFont="1" applyFill="1" applyBorder="1" applyAlignment="1">
      <alignment horizontal="center" vertical="top"/>
    </xf>
    <xf numFmtId="0" fontId="6" fillId="4" borderId="11" xfId="0" applyFont="1" applyFill="1" applyBorder="1" applyAlignment="1">
      <alignment vertical="top"/>
    </xf>
    <xf numFmtId="0" fontId="4" fillId="4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vertical="top" wrapText="1"/>
    </xf>
    <xf numFmtId="43" fontId="6" fillId="4" borderId="11" xfId="1" applyFont="1" applyFill="1" applyBorder="1" applyAlignment="1">
      <alignment horizontal="center" vertical="top"/>
    </xf>
    <xf numFmtId="43" fontId="4" fillId="4" borderId="11" xfId="0" applyNumberFormat="1" applyFont="1" applyFill="1" applyBorder="1" applyAlignment="1">
      <alignment vertical="top"/>
    </xf>
    <xf numFmtId="1" fontId="6" fillId="4" borderId="11" xfId="0" applyNumberFormat="1" applyFont="1" applyFill="1" applyBorder="1" applyAlignment="1">
      <alignment horizontal="center" vertical="top"/>
    </xf>
    <xf numFmtId="188" fontId="6" fillId="4" borderId="11" xfId="1" applyNumberFormat="1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shrinkToFit="1"/>
    </xf>
    <xf numFmtId="0" fontId="6" fillId="0" borderId="12" xfId="0" applyFont="1" applyBorder="1" applyAlignment="1">
      <alignment vertical="top" wrapText="1"/>
    </xf>
    <xf numFmtId="0" fontId="4" fillId="2" borderId="11" xfId="0" applyFont="1" applyFill="1" applyBorder="1" applyAlignment="1">
      <alignment horizontal="left" vertical="top"/>
    </xf>
    <xf numFmtId="0" fontId="7" fillId="0" borderId="11" xfId="0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43" fontId="6" fillId="0" borderId="12" xfId="1" applyFont="1" applyBorder="1" applyAlignment="1">
      <alignment horizontal="center" vertical="top"/>
    </xf>
    <xf numFmtId="43" fontId="6" fillId="0" borderId="12" xfId="0" applyNumberFormat="1" applyFont="1" applyBorder="1" applyAlignment="1">
      <alignment vertical="top"/>
    </xf>
    <xf numFmtId="1" fontId="6" fillId="0" borderId="12" xfId="0" applyNumberFormat="1" applyFont="1" applyBorder="1" applyAlignment="1">
      <alignment horizontal="center" vertical="top"/>
    </xf>
    <xf numFmtId="188" fontId="6" fillId="0" borderId="12" xfId="1" applyNumberFormat="1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4" borderId="13" xfId="0" applyFont="1" applyFill="1" applyBorder="1" applyAlignment="1">
      <alignment horizontal="center" vertical="top"/>
    </xf>
    <xf numFmtId="0" fontId="6" fillId="4" borderId="13" xfId="0" applyFont="1" applyFill="1" applyBorder="1" applyAlignment="1">
      <alignment vertical="top"/>
    </xf>
    <xf numFmtId="0" fontId="4" fillId="4" borderId="13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vertical="top" wrapText="1"/>
    </xf>
    <xf numFmtId="43" fontId="6" fillId="4" borderId="13" xfId="1" applyFont="1" applyFill="1" applyBorder="1" applyAlignment="1">
      <alignment horizontal="center" vertical="top"/>
    </xf>
    <xf numFmtId="43" fontId="4" fillId="4" borderId="13" xfId="0" applyNumberFormat="1" applyFont="1" applyFill="1" applyBorder="1" applyAlignment="1">
      <alignment vertical="top"/>
    </xf>
    <xf numFmtId="1" fontId="6" fillId="4" borderId="13" xfId="0" applyNumberFormat="1" applyFont="1" applyFill="1" applyBorder="1" applyAlignment="1">
      <alignment horizontal="center" vertical="top"/>
    </xf>
    <xf numFmtId="188" fontId="6" fillId="4" borderId="13" xfId="1" applyNumberFormat="1" applyFont="1" applyFill="1" applyBorder="1" applyAlignment="1">
      <alignment horizontal="center" vertical="top"/>
    </xf>
    <xf numFmtId="0" fontId="6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43" fontId="4" fillId="0" borderId="14" xfId="1" applyFont="1" applyBorder="1" applyAlignment="1">
      <alignment horizontal="center" vertical="top"/>
    </xf>
    <xf numFmtId="1" fontId="6" fillId="0" borderId="0" xfId="0" applyNumberFormat="1" applyFont="1" applyAlignment="1">
      <alignment horizontal="center" vertical="top"/>
    </xf>
    <xf numFmtId="43" fontId="6" fillId="0" borderId="0" xfId="1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7" fillId="0" borderId="0" xfId="0" applyFont="1" applyAlignment="1">
      <alignment vertical="top" wrapText="1"/>
    </xf>
    <xf numFmtId="43" fontId="7" fillId="0" borderId="0" xfId="1" applyFont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43" fontId="7" fillId="0" borderId="0" xfId="1" applyFont="1" applyAlignment="1">
      <alignment vertical="top"/>
    </xf>
    <xf numFmtId="0" fontId="7" fillId="2" borderId="0" xfId="0" applyFont="1" applyFill="1" applyAlignment="1">
      <alignment horizontal="center" vertical="top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 vertical="top"/>
    </xf>
    <xf numFmtId="0" fontId="8" fillId="2" borderId="0" xfId="0" applyFont="1" applyFill="1" applyAlignment="1">
      <alignment vertical="top"/>
    </xf>
    <xf numFmtId="0" fontId="10" fillId="0" borderId="0" xfId="0" applyFont="1" applyAlignment="1">
      <alignment horizontal="right" vertical="top" wrapText="1"/>
    </xf>
    <xf numFmtId="0" fontId="10" fillId="0" borderId="2" xfId="0" applyFont="1" applyBorder="1" applyAlignment="1">
      <alignment vertical="top" wrapText="1"/>
    </xf>
    <xf numFmtId="43" fontId="8" fillId="0" borderId="2" xfId="1" applyFont="1" applyBorder="1" applyAlignment="1">
      <alignment horizontal="center" vertical="top"/>
    </xf>
    <xf numFmtId="0" fontId="8" fillId="0" borderId="2" xfId="0" applyFont="1" applyBorder="1" applyAlignment="1">
      <alignment vertical="top"/>
    </xf>
    <xf numFmtId="1" fontId="8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43" fontId="8" fillId="0" borderId="2" xfId="1" applyFont="1" applyBorder="1" applyAlignment="1">
      <alignment vertical="top"/>
    </xf>
    <xf numFmtId="43" fontId="8" fillId="0" borderId="2" xfId="0" applyNumberFormat="1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43" fontId="4" fillId="0" borderId="0" xfId="1" applyFont="1" applyAlignment="1">
      <alignment horizontal="left" vertical="top"/>
    </xf>
    <xf numFmtId="43" fontId="6" fillId="0" borderId="0" xfId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vertical="top" wrapText="1"/>
    </xf>
    <xf numFmtId="43" fontId="8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center" vertical="top"/>
    </xf>
    <xf numFmtId="43" fontId="8" fillId="0" borderId="0" xfId="1" applyFont="1" applyAlignment="1">
      <alignment vertical="top"/>
    </xf>
    <xf numFmtId="43" fontId="7" fillId="0" borderId="0" xfId="0" applyNumberFormat="1" applyFont="1" applyAlignment="1">
      <alignment vertical="top" wrapText="1"/>
    </xf>
    <xf numFmtId="0" fontId="7" fillId="0" borderId="0" xfId="1" applyNumberFormat="1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43" fontId="13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43" fontId="7" fillId="0" borderId="0" xfId="1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15" fillId="2" borderId="0" xfId="0" applyFont="1" applyFill="1" applyAlignment="1">
      <alignment vertical="top"/>
    </xf>
    <xf numFmtId="0" fontId="14" fillId="0" borderId="0" xfId="0" applyFont="1" applyAlignment="1">
      <alignment vertical="top"/>
    </xf>
    <xf numFmtId="187" fontId="14" fillId="0" borderId="0" xfId="0" applyNumberFormat="1" applyFont="1" applyAlignment="1">
      <alignment vertical="top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43" fontId="16" fillId="0" borderId="1" xfId="1" applyFont="1" applyBorder="1" applyAlignment="1">
      <alignment horizontal="center" vertical="top"/>
    </xf>
    <xf numFmtId="43" fontId="16" fillId="0" borderId="1" xfId="0" applyNumberFormat="1" applyFont="1" applyBorder="1" applyAlignment="1">
      <alignment horizontal="center" vertical="top"/>
    </xf>
    <xf numFmtId="43" fontId="16" fillId="0" borderId="6" xfId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 wrapText="1"/>
    </xf>
    <xf numFmtId="43" fontId="16" fillId="0" borderId="7" xfId="1" applyFont="1" applyBorder="1" applyAlignment="1">
      <alignment horizontal="center" vertical="top"/>
    </xf>
    <xf numFmtId="43" fontId="16" fillId="0" borderId="7" xfId="0" applyNumberFormat="1" applyFont="1" applyBorder="1" applyAlignment="1">
      <alignment horizontal="center" vertical="top"/>
    </xf>
    <xf numFmtId="43" fontId="16" fillId="0" borderId="7" xfId="1" applyFont="1" applyBorder="1" applyAlignment="1">
      <alignment vertical="top"/>
    </xf>
    <xf numFmtId="43" fontId="16" fillId="0" borderId="8" xfId="1" applyFont="1" applyBorder="1" applyAlignment="1">
      <alignment horizontal="center" vertical="top"/>
    </xf>
    <xf numFmtId="0" fontId="16" fillId="0" borderId="7" xfId="1" applyNumberFormat="1" applyFont="1" applyBorder="1" applyAlignment="1">
      <alignment horizontal="center" vertical="top"/>
    </xf>
    <xf numFmtId="43" fontId="16" fillId="0" borderId="8" xfId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 wrapText="1"/>
    </xf>
    <xf numFmtId="43" fontId="16" fillId="0" borderId="9" xfId="1" applyFont="1" applyBorder="1" applyAlignment="1">
      <alignment horizontal="center" vertical="top"/>
    </xf>
    <xf numFmtId="43" fontId="16" fillId="0" borderId="9" xfId="0" applyNumberFormat="1" applyFont="1" applyBorder="1" applyAlignment="1">
      <alignment horizontal="center" vertical="top"/>
    </xf>
    <xf numFmtId="0" fontId="16" fillId="0" borderId="9" xfId="0" applyFont="1" applyBorder="1" applyAlignment="1">
      <alignment vertical="top"/>
    </xf>
    <xf numFmtId="0" fontId="16" fillId="0" borderId="9" xfId="1" applyNumberFormat="1" applyFont="1" applyBorder="1" applyAlignment="1">
      <alignment horizontal="center" vertical="top"/>
    </xf>
    <xf numFmtId="0" fontId="18" fillId="2" borderId="15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vertical="top" wrapText="1"/>
    </xf>
    <xf numFmtId="0" fontId="18" fillId="2" borderId="15" xfId="0" applyFont="1" applyFill="1" applyBorder="1" applyAlignment="1">
      <alignment vertical="top"/>
    </xf>
    <xf numFmtId="0" fontId="16" fillId="2" borderId="15" xfId="0" applyFont="1" applyFill="1" applyBorder="1" applyAlignment="1">
      <alignment vertical="top" wrapText="1"/>
    </xf>
    <xf numFmtId="0" fontId="18" fillId="2" borderId="15" xfId="0" applyFont="1" applyFill="1" applyBorder="1" applyAlignment="1">
      <alignment vertical="top" wrapText="1"/>
    </xf>
    <xf numFmtId="43" fontId="18" fillId="2" borderId="15" xfId="1" applyFont="1" applyFill="1" applyBorder="1" applyAlignment="1">
      <alignment horizontal="center" vertical="top"/>
    </xf>
    <xf numFmtId="43" fontId="18" fillId="2" borderId="15" xfId="0" applyNumberFormat="1" applyFont="1" applyFill="1" applyBorder="1" applyAlignment="1">
      <alignment vertical="top"/>
    </xf>
    <xf numFmtId="1" fontId="18" fillId="2" borderId="15" xfId="0" applyNumberFormat="1" applyFont="1" applyFill="1" applyBorder="1" applyAlignment="1">
      <alignment horizontal="center" vertical="top"/>
    </xf>
    <xf numFmtId="188" fontId="18" fillId="2" borderId="15" xfId="0" applyNumberFormat="1" applyFont="1" applyFill="1" applyBorder="1" applyAlignment="1">
      <alignment vertical="top"/>
    </xf>
    <xf numFmtId="43" fontId="18" fillId="2" borderId="15" xfId="1" applyFont="1" applyFill="1" applyBorder="1" applyAlignment="1">
      <alignment vertical="top"/>
    </xf>
    <xf numFmtId="0" fontId="19" fillId="2" borderId="0" xfId="0" applyFont="1" applyFill="1" applyAlignment="1">
      <alignment vertical="top"/>
    </xf>
    <xf numFmtId="0" fontId="18" fillId="0" borderId="11" xfId="0" applyFont="1" applyBorder="1" applyAlignment="1">
      <alignment horizontal="center" vertical="top"/>
    </xf>
    <xf numFmtId="0" fontId="18" fillId="0" borderId="11" xfId="0" applyFont="1" applyBorder="1" applyAlignment="1">
      <alignment vertical="top"/>
    </xf>
    <xf numFmtId="0" fontId="18" fillId="0" borderId="11" xfId="0" applyFont="1" applyBorder="1" applyAlignment="1">
      <alignment vertical="top" wrapText="1"/>
    </xf>
    <xf numFmtId="43" fontId="18" fillId="0" borderId="11" xfId="1" applyFont="1" applyBorder="1" applyAlignment="1">
      <alignment horizontal="center" vertical="top"/>
    </xf>
    <xf numFmtId="43" fontId="18" fillId="0" borderId="11" xfId="0" applyNumberFormat="1" applyFont="1" applyBorder="1" applyAlignment="1">
      <alignment vertical="top"/>
    </xf>
    <xf numFmtId="1" fontId="18" fillId="0" borderId="11" xfId="0" applyNumberFormat="1" applyFont="1" applyBorder="1" applyAlignment="1">
      <alignment horizontal="center" vertical="top"/>
    </xf>
    <xf numFmtId="188" fontId="18" fillId="0" borderId="11" xfId="0" applyNumberFormat="1" applyFont="1" applyBorder="1" applyAlignment="1">
      <alignment vertical="top"/>
    </xf>
    <xf numFmtId="188" fontId="18" fillId="0" borderId="11" xfId="1" applyNumberFormat="1" applyFont="1" applyBorder="1" applyAlignment="1">
      <alignment vertical="top"/>
    </xf>
    <xf numFmtId="188" fontId="18" fillId="0" borderId="11" xfId="1" applyNumberFormat="1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vertical="top" wrapText="1"/>
    </xf>
    <xf numFmtId="0" fontId="18" fillId="4" borderId="13" xfId="0" applyFont="1" applyFill="1" applyBorder="1" applyAlignment="1">
      <alignment horizontal="center" vertical="top"/>
    </xf>
    <xf numFmtId="0" fontId="18" fillId="4" borderId="13" xfId="0" applyFont="1" applyFill="1" applyBorder="1" applyAlignment="1">
      <alignment vertical="top"/>
    </xf>
    <xf numFmtId="0" fontId="16" fillId="4" borderId="13" xfId="0" applyFont="1" applyFill="1" applyBorder="1" applyAlignment="1">
      <alignment horizontal="center" vertical="top" wrapText="1"/>
    </xf>
    <xf numFmtId="0" fontId="18" fillId="4" borderId="13" xfId="0" applyFont="1" applyFill="1" applyBorder="1" applyAlignment="1">
      <alignment vertical="top" wrapText="1"/>
    </xf>
    <xf numFmtId="43" fontId="18" fillId="4" borderId="13" xfId="1" applyFont="1" applyFill="1" applyBorder="1" applyAlignment="1">
      <alignment horizontal="center" vertical="top"/>
    </xf>
    <xf numFmtId="43" fontId="16" fillId="4" borderId="13" xfId="0" applyNumberFormat="1" applyFont="1" applyFill="1" applyBorder="1" applyAlignment="1">
      <alignment vertical="top"/>
    </xf>
    <xf numFmtId="1" fontId="18" fillId="4" borderId="13" xfId="0" applyNumberFormat="1" applyFont="1" applyFill="1" applyBorder="1" applyAlignment="1">
      <alignment horizontal="center" vertical="top"/>
    </xf>
    <xf numFmtId="188" fontId="16" fillId="4" borderId="13" xfId="0" applyNumberFormat="1" applyFont="1" applyFill="1" applyBorder="1" applyAlignment="1">
      <alignment vertical="top"/>
    </xf>
    <xf numFmtId="188" fontId="18" fillId="4" borderId="13" xfId="1" applyNumberFormat="1" applyFont="1" applyFill="1" applyBorder="1" applyAlignment="1">
      <alignment vertical="top"/>
    </xf>
    <xf numFmtId="188" fontId="18" fillId="4" borderId="13" xfId="1" applyNumberFormat="1" applyFont="1" applyFill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2" borderId="0" xfId="0" applyFont="1" applyFill="1" applyAlignment="1">
      <alignment horizontal="center" vertical="top"/>
    </xf>
    <xf numFmtId="0" fontId="18" fillId="0" borderId="0" xfId="0" applyFont="1" applyAlignment="1">
      <alignment vertical="top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43" fontId="16" fillId="0" borderId="14" xfId="1" applyFont="1" applyBorder="1" applyAlignment="1">
      <alignment horizontal="center" vertical="top"/>
    </xf>
    <xf numFmtId="1" fontId="18" fillId="0" borderId="0" xfId="0" applyNumberFormat="1" applyFont="1" applyAlignment="1">
      <alignment horizontal="center" vertical="top"/>
    </xf>
    <xf numFmtId="43" fontId="18" fillId="0" borderId="0" xfId="1" applyFont="1" applyAlignment="1">
      <alignment vertical="top"/>
    </xf>
    <xf numFmtId="0" fontId="21" fillId="0" borderId="0" xfId="0" applyFont="1" applyAlignment="1">
      <alignment horizontal="center" vertical="top"/>
    </xf>
    <xf numFmtId="0" fontId="21" fillId="2" borderId="0" xfId="0" applyFont="1" applyFill="1" applyAlignment="1">
      <alignment horizontal="center" vertical="top"/>
    </xf>
    <xf numFmtId="0" fontId="19" fillId="0" borderId="0" xfId="0" applyFont="1" applyAlignment="1">
      <alignment vertical="top" wrapText="1"/>
    </xf>
    <xf numFmtId="43" fontId="19" fillId="0" borderId="0" xfId="1" applyFont="1" applyAlignment="1">
      <alignment horizontal="center" vertical="top"/>
    </xf>
    <xf numFmtId="1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3" fontId="19" fillId="0" borderId="0" xfId="1" applyFont="1" applyAlignment="1">
      <alignment vertical="top"/>
    </xf>
    <xf numFmtId="0" fontId="22" fillId="0" borderId="0" xfId="0" applyFont="1" applyAlignment="1">
      <alignment horizontal="center" vertical="top"/>
    </xf>
    <xf numFmtId="0" fontId="22" fillId="2" borderId="0" xfId="0" applyFont="1" applyFill="1" applyAlignment="1">
      <alignment horizontal="center"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right" vertical="top" wrapText="1"/>
    </xf>
    <xf numFmtId="0" fontId="24" fillId="0" borderId="0" xfId="0" applyFont="1" applyAlignment="1">
      <alignment vertical="top" wrapText="1"/>
    </xf>
    <xf numFmtId="43" fontId="24" fillId="0" borderId="0" xfId="1" applyFont="1" applyAlignment="1">
      <alignment horizontal="center" vertical="top"/>
    </xf>
    <xf numFmtId="1" fontId="22" fillId="0" borderId="0" xfId="0" applyNumberFormat="1" applyFont="1" applyAlignment="1">
      <alignment horizontal="center" vertical="top"/>
    </xf>
    <xf numFmtId="43" fontId="22" fillId="0" borderId="0" xfId="1" applyFont="1" applyAlignment="1">
      <alignment vertical="top"/>
    </xf>
    <xf numFmtId="0" fontId="25" fillId="0" borderId="0" xfId="0" applyFont="1" applyAlignment="1">
      <alignment vertical="top"/>
    </xf>
    <xf numFmtId="0" fontId="25" fillId="2" borderId="0" xfId="0" applyFont="1" applyFill="1" applyAlignment="1">
      <alignment vertical="top"/>
    </xf>
    <xf numFmtId="0" fontId="26" fillId="0" borderId="0" xfId="0" applyFont="1" applyAlignment="1">
      <alignment horizontal="right" vertical="top" wrapText="1"/>
    </xf>
    <xf numFmtId="0" fontId="26" fillId="0" borderId="2" xfId="0" applyFont="1" applyBorder="1" applyAlignment="1">
      <alignment vertical="top" wrapText="1"/>
    </xf>
    <xf numFmtId="43" fontId="27" fillId="0" borderId="2" xfId="1" applyFont="1" applyBorder="1" applyAlignment="1">
      <alignment horizontal="center" vertical="top"/>
    </xf>
    <xf numFmtId="0" fontId="27" fillId="0" borderId="2" xfId="0" applyFont="1" applyBorder="1" applyAlignment="1">
      <alignment vertical="top"/>
    </xf>
    <xf numFmtId="1" fontId="27" fillId="0" borderId="2" xfId="0" applyNumberFormat="1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43" fontId="27" fillId="0" borderId="2" xfId="1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25" fillId="2" borderId="0" xfId="0" applyFont="1" applyFill="1" applyAlignment="1">
      <alignment horizontal="center" vertical="top"/>
    </xf>
    <xf numFmtId="43" fontId="27" fillId="0" borderId="2" xfId="0" applyNumberFormat="1" applyFont="1" applyBorder="1" applyAlignment="1">
      <alignment horizontal="center" vertical="top"/>
    </xf>
    <xf numFmtId="0" fontId="19" fillId="2" borderId="0" xfId="0" applyFont="1" applyFill="1" applyAlignment="1">
      <alignment horizontal="center" vertical="top"/>
    </xf>
    <xf numFmtId="0" fontId="28" fillId="0" borderId="0" xfId="0" applyFont="1" applyAlignment="1">
      <alignment vertical="top" wrapText="1"/>
    </xf>
    <xf numFmtId="43" fontId="16" fillId="0" borderId="0" xfId="1" applyFont="1" applyAlignment="1">
      <alignment horizontal="left" vertical="top"/>
    </xf>
    <xf numFmtId="43" fontId="18" fillId="0" borderId="0" xfId="1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26" fillId="0" borderId="0" xfId="0" applyFont="1" applyAlignment="1">
      <alignment vertical="top" wrapText="1"/>
    </xf>
    <xf numFmtId="43" fontId="27" fillId="0" borderId="0" xfId="0" applyNumberFormat="1" applyFont="1" applyAlignment="1">
      <alignment horizontal="center" vertical="top"/>
    </xf>
    <xf numFmtId="0" fontId="27" fillId="0" borderId="0" xfId="0" applyFont="1" applyAlignment="1">
      <alignment vertical="top"/>
    </xf>
    <xf numFmtId="1" fontId="27" fillId="0" borderId="0" xfId="0" applyNumberFormat="1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43" fontId="27" fillId="0" borderId="0" xfId="1" applyFont="1" applyAlignment="1">
      <alignment vertical="top"/>
    </xf>
    <xf numFmtId="0" fontId="21" fillId="0" borderId="0" xfId="0" applyFont="1" applyAlignment="1">
      <alignment vertical="top"/>
    </xf>
    <xf numFmtId="43" fontId="19" fillId="0" borderId="0" xfId="0" applyNumberFormat="1" applyFont="1" applyAlignment="1">
      <alignment vertical="top" wrapText="1"/>
    </xf>
    <xf numFmtId="0" fontId="19" fillId="0" borderId="0" xfId="1" applyNumberFormat="1" applyFont="1" applyAlignment="1">
      <alignment vertical="top"/>
    </xf>
    <xf numFmtId="0" fontId="29" fillId="0" borderId="0" xfId="0" applyFont="1" applyAlignment="1">
      <alignment horizontal="center" vertical="top"/>
    </xf>
    <xf numFmtId="0" fontId="29" fillId="2" borderId="0" xfId="0" applyFont="1" applyFill="1" applyAlignment="1">
      <alignment horizontal="center" vertical="top"/>
    </xf>
    <xf numFmtId="43" fontId="30" fillId="0" borderId="0" xfId="0" applyNumberFormat="1" applyFont="1" applyAlignment="1">
      <alignment vertical="top" wrapText="1"/>
    </xf>
    <xf numFmtId="0" fontId="31" fillId="0" borderId="0" xfId="0" applyFont="1" applyAlignment="1">
      <alignment vertical="top" wrapText="1"/>
    </xf>
    <xf numFmtId="0" fontId="29" fillId="0" borderId="0" xfId="0" applyFont="1" applyAlignment="1">
      <alignment horizontal="right" vertical="top"/>
    </xf>
    <xf numFmtId="0" fontId="29" fillId="2" borderId="0" xfId="0" applyFont="1" applyFill="1" applyAlignment="1">
      <alignment horizontal="right" vertical="top"/>
    </xf>
    <xf numFmtId="0" fontId="15" fillId="0" borderId="0" xfId="0" applyFont="1" applyAlignment="1">
      <alignment horizontal="left" vertical="top"/>
    </xf>
    <xf numFmtId="43" fontId="19" fillId="0" borderId="0" xfId="1" applyFont="1" applyAlignment="1">
      <alignment horizontal="left" vertical="top"/>
    </xf>
    <xf numFmtId="43" fontId="6" fillId="0" borderId="10" xfId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32" fillId="2" borderId="11" xfId="0" applyFont="1" applyFill="1" applyBorder="1" applyAlignment="1">
      <alignment vertical="top" wrapText="1"/>
    </xf>
    <xf numFmtId="43" fontId="20" fillId="0" borderId="11" xfId="1" applyFont="1" applyBorder="1" applyAlignment="1">
      <alignment horizontal="center" vertical="top"/>
    </xf>
    <xf numFmtId="43" fontId="20" fillId="0" borderId="11" xfId="0" applyNumberFormat="1" applyFont="1" applyBorder="1" applyAlignment="1">
      <alignment vertical="top"/>
    </xf>
    <xf numFmtId="1" fontId="20" fillId="0" borderId="11" xfId="0" applyNumberFormat="1" applyFont="1" applyBorder="1" applyAlignment="1">
      <alignment horizontal="center" vertical="top"/>
    </xf>
    <xf numFmtId="188" fontId="20" fillId="0" borderId="11" xfId="0" applyNumberFormat="1" applyFont="1" applyBorder="1" applyAlignment="1">
      <alignment vertical="top"/>
    </xf>
    <xf numFmtId="188" fontId="20" fillId="0" borderId="11" xfId="1" applyNumberFormat="1" applyFont="1" applyBorder="1" applyAlignment="1">
      <alignment vertical="top"/>
    </xf>
    <xf numFmtId="188" fontId="6" fillId="0" borderId="10" xfId="0" applyNumberFormat="1" applyFont="1" applyBorder="1" applyAlignment="1">
      <alignment horizontal="center" vertical="top"/>
    </xf>
    <xf numFmtId="43" fontId="6" fillId="0" borderId="10" xfId="1" applyFont="1" applyBorder="1" applyAlignment="1">
      <alignment horizontal="center" vertical="top"/>
    </xf>
    <xf numFmtId="188" fontId="6" fillId="0" borderId="11" xfId="0" applyNumberFormat="1" applyFont="1" applyBorder="1" applyAlignment="1">
      <alignment horizontal="center" vertical="top"/>
    </xf>
    <xf numFmtId="188" fontId="4" fillId="4" borderId="11" xfId="0" applyNumberFormat="1" applyFont="1" applyFill="1" applyBorder="1" applyAlignment="1">
      <alignment horizontal="center" vertical="top"/>
    </xf>
    <xf numFmtId="188" fontId="6" fillId="0" borderId="12" xfId="0" applyNumberFormat="1" applyFont="1" applyBorder="1" applyAlignment="1">
      <alignment horizontal="center" vertical="top"/>
    </xf>
    <xf numFmtId="188" fontId="4" fillId="4" borderId="13" xfId="0" applyNumberFormat="1" applyFont="1" applyFill="1" applyBorder="1" applyAlignment="1">
      <alignment horizontal="center" vertical="top"/>
    </xf>
    <xf numFmtId="43" fontId="6" fillId="0" borderId="0" xfId="1" applyFont="1" applyAlignment="1">
      <alignment horizontal="center" vertical="top"/>
    </xf>
    <xf numFmtId="43" fontId="8" fillId="0" borderId="0" xfId="1" applyFont="1" applyAlignment="1">
      <alignment horizontal="center" vertical="top"/>
    </xf>
    <xf numFmtId="0" fontId="7" fillId="0" borderId="0" xfId="1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1" fontId="4" fillId="0" borderId="9" xfId="0" applyNumberFormat="1" applyFont="1" applyBorder="1" applyAlignment="1">
      <alignment horizontal="center" vertical="top"/>
    </xf>
    <xf numFmtId="43" fontId="4" fillId="0" borderId="2" xfId="1" applyFont="1" applyBorder="1" applyAlignment="1">
      <alignment horizontal="center" vertical="top"/>
    </xf>
    <xf numFmtId="43" fontId="4" fillId="0" borderId="3" xfId="1" applyFont="1" applyBorder="1" applyAlignment="1">
      <alignment horizontal="center" vertical="top"/>
    </xf>
    <xf numFmtId="43" fontId="4" fillId="0" borderId="4" xfId="1" applyFont="1" applyBorder="1" applyAlignment="1">
      <alignment horizontal="center" vertical="top"/>
    </xf>
    <xf numFmtId="43" fontId="4" fillId="0" borderId="5" xfId="1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3" fontId="4" fillId="0" borderId="1" xfId="1" applyFont="1" applyBorder="1" applyAlignment="1">
      <alignment horizontal="center" vertical="top" wrapText="1"/>
    </xf>
    <xf numFmtId="43" fontId="4" fillId="0" borderId="7" xfId="1" applyFont="1" applyBorder="1" applyAlignment="1">
      <alignment horizontal="center" vertical="top" wrapText="1"/>
    </xf>
    <xf numFmtId="43" fontId="4" fillId="0" borderId="9" xfId="1" applyFont="1" applyBorder="1" applyAlignment="1">
      <alignment horizontal="center" vertical="top" wrapText="1"/>
    </xf>
    <xf numFmtId="43" fontId="4" fillId="0" borderId="1" xfId="0" applyNumberFormat="1" applyFont="1" applyBorder="1" applyAlignment="1">
      <alignment horizontal="center" vertical="top" wrapText="1"/>
    </xf>
    <xf numFmtId="43" fontId="4" fillId="0" borderId="7" xfId="0" applyNumberFormat="1" applyFont="1" applyBorder="1" applyAlignment="1">
      <alignment horizontal="center" vertical="top" wrapText="1"/>
    </xf>
    <xf numFmtId="43" fontId="4" fillId="0" borderId="9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6" fillId="2" borderId="1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1" fontId="16" fillId="0" borderId="1" xfId="0" applyNumberFormat="1" applyFont="1" applyBorder="1" applyAlignment="1">
      <alignment horizontal="center" vertical="top"/>
    </xf>
    <xf numFmtId="1" fontId="16" fillId="0" borderId="7" xfId="0" applyNumberFormat="1" applyFont="1" applyBorder="1" applyAlignment="1">
      <alignment horizontal="center" vertical="top"/>
    </xf>
    <xf numFmtId="1" fontId="16" fillId="0" borderId="9" xfId="0" applyNumberFormat="1" applyFont="1" applyBorder="1" applyAlignment="1">
      <alignment horizontal="center" vertical="top"/>
    </xf>
    <xf numFmtId="43" fontId="16" fillId="0" borderId="2" xfId="1" applyFont="1" applyBorder="1" applyAlignment="1">
      <alignment horizontal="center" vertical="top"/>
    </xf>
    <xf numFmtId="43" fontId="16" fillId="0" borderId="3" xfId="1" applyFont="1" applyBorder="1" applyAlignment="1">
      <alignment horizontal="center" vertical="top"/>
    </xf>
    <xf numFmtId="43" fontId="16" fillId="0" borderId="4" xfId="1" applyFont="1" applyBorder="1" applyAlignment="1">
      <alignment horizontal="center" vertical="top"/>
    </xf>
    <xf numFmtId="43" fontId="16" fillId="0" borderId="5" xfId="1" applyFont="1" applyBorder="1" applyAlignment="1">
      <alignment horizontal="center" vertical="top"/>
    </xf>
    <xf numFmtId="0" fontId="33" fillId="0" borderId="0" xfId="0" applyFont="1" applyAlignment="1">
      <alignment horizontal="right" vertical="top"/>
    </xf>
    <xf numFmtId="0" fontId="33" fillId="2" borderId="0" xfId="0" applyFont="1" applyFill="1" applyAlignment="1">
      <alignment horizontal="right" vertical="top"/>
    </xf>
    <xf numFmtId="0" fontId="33" fillId="0" borderId="0" xfId="0" applyFont="1" applyAlignment="1">
      <alignment vertical="top"/>
    </xf>
    <xf numFmtId="43" fontId="33" fillId="0" borderId="0" xfId="0" applyNumberFormat="1" applyFont="1" applyAlignment="1">
      <alignment vertical="top" wrapText="1"/>
    </xf>
    <xf numFmtId="43" fontId="33" fillId="0" borderId="0" xfId="1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33" fillId="0" borderId="0" xfId="1" applyNumberFormat="1" applyFont="1" applyAlignment="1">
      <alignment horizontal="center" vertical="top"/>
    </xf>
    <xf numFmtId="0" fontId="33" fillId="0" borderId="0" xfId="1" applyNumberFormat="1" applyFont="1" applyAlignment="1">
      <alignment vertical="top"/>
    </xf>
    <xf numFmtId="0" fontId="33" fillId="2" borderId="0" xfId="0" applyFont="1" applyFill="1" applyAlignment="1">
      <alignment horizontal="center"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 wrapText="1"/>
    </xf>
    <xf numFmtId="1" fontId="33" fillId="0" borderId="0" xfId="0" applyNumberFormat="1" applyFont="1" applyAlignment="1">
      <alignment horizontal="center" vertical="top"/>
    </xf>
    <xf numFmtId="43" fontId="33" fillId="0" borderId="0" xfId="1" applyFont="1" applyAlignment="1">
      <alignment vertical="top"/>
    </xf>
    <xf numFmtId="187" fontId="11" fillId="0" borderId="0" xfId="0" applyNumberFormat="1" applyFont="1" applyAlignment="1">
      <alignment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0"/>
  <sheetViews>
    <sheetView tabSelected="1" topLeftCell="E6" zoomScale="80" zoomScaleNormal="80" workbookViewId="0">
      <selection activeCell="H14" sqref="H14"/>
    </sheetView>
  </sheetViews>
  <sheetFormatPr defaultColWidth="8" defaultRowHeight="15" x14ac:dyDescent="0.3"/>
  <cols>
    <col min="1" max="1" width="3.765625" style="80" customWidth="1"/>
    <col min="2" max="2" width="14.3828125" style="82" customWidth="1"/>
    <col min="3" max="3" width="7.23046875" style="26" bestFit="1" customWidth="1"/>
    <col min="4" max="4" width="17.3828125" style="77" customWidth="1"/>
    <col min="5" max="5" width="10.3046875" style="77" customWidth="1"/>
    <col min="6" max="6" width="13.53515625" style="78" customWidth="1"/>
    <col min="7" max="7" width="7.84375" style="26" bestFit="1" customWidth="1"/>
    <col min="8" max="8" width="7.15234375" style="79" customWidth="1"/>
    <col min="9" max="9" width="6.4609375" style="80" customWidth="1"/>
    <col min="10" max="11" width="6.921875" style="80" customWidth="1"/>
    <col min="12" max="14" width="6.921875" style="78" customWidth="1"/>
    <col min="15" max="17" width="8.765625" style="78" customWidth="1"/>
    <col min="18" max="18" width="5.53515625" style="78" customWidth="1"/>
    <col min="19" max="19" width="5.3828125" style="78" customWidth="1"/>
    <col min="20" max="20" width="5.07421875" style="78" customWidth="1"/>
    <col min="21" max="21" width="5.15234375" style="81" customWidth="1"/>
    <col min="22" max="22" width="6.07421875" style="81" customWidth="1"/>
    <col min="23" max="23" width="4.23046875" style="81" customWidth="1"/>
    <col min="24" max="24" width="3.84375" style="81" customWidth="1"/>
    <col min="25" max="25" width="5" style="81" customWidth="1"/>
    <col min="26" max="26" width="6.765625" style="81" customWidth="1"/>
    <col min="27" max="27" width="9.23046875" style="81" customWidth="1"/>
    <col min="28" max="16384" width="8" style="26"/>
  </cols>
  <sheetData>
    <row r="1" spans="1:27" s="2" customFormat="1" ht="27.15" x14ac:dyDescent="0.3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1"/>
    </row>
    <row r="2" spans="1:27" s="2" customFormat="1" ht="27.15" x14ac:dyDescent="0.3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1"/>
    </row>
    <row r="3" spans="1:27" s="2" customFormat="1" ht="27.15" x14ac:dyDescent="0.3">
      <c r="B3" s="3"/>
      <c r="C3" s="4"/>
      <c r="D3" s="4"/>
      <c r="E3" s="4"/>
      <c r="F3" s="4"/>
      <c r="G3" s="4"/>
      <c r="H3" s="4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4"/>
      <c r="V3" s="4"/>
      <c r="W3" s="4"/>
      <c r="X3" s="4"/>
      <c r="Y3" s="4"/>
      <c r="Z3" s="4" t="s">
        <v>3</v>
      </c>
      <c r="AA3" s="295">
        <f ca="1">NOW()</f>
        <v>43726.611705787036</v>
      </c>
    </row>
    <row r="4" spans="1:27" s="8" customFormat="1" ht="18.7" customHeight="1" x14ac:dyDescent="0.3">
      <c r="A4" s="246" t="s">
        <v>243</v>
      </c>
      <c r="B4" s="256" t="s">
        <v>5</v>
      </c>
      <c r="C4" s="246" t="s">
        <v>244</v>
      </c>
      <c r="D4" s="259" t="s">
        <v>245</v>
      </c>
      <c r="E4" s="246" t="s">
        <v>8</v>
      </c>
      <c r="F4" s="262" t="s">
        <v>246</v>
      </c>
      <c r="G4" s="265" t="s">
        <v>247</v>
      </c>
      <c r="H4" s="249" t="s">
        <v>11</v>
      </c>
      <c r="I4" s="5" t="s">
        <v>12</v>
      </c>
      <c r="J4" s="252" t="s">
        <v>13</v>
      </c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3" t="s">
        <v>14</v>
      </c>
      <c r="V4" s="254"/>
      <c r="W4" s="253" t="s">
        <v>15</v>
      </c>
      <c r="X4" s="255"/>
      <c r="Y4" s="254"/>
      <c r="Z4" s="6" t="s">
        <v>16</v>
      </c>
      <c r="AA4" s="7" t="s">
        <v>17</v>
      </c>
    </row>
    <row r="5" spans="1:27" s="8" customFormat="1" ht="18.25" x14ac:dyDescent="0.3">
      <c r="A5" s="247"/>
      <c r="B5" s="257"/>
      <c r="C5" s="247"/>
      <c r="D5" s="260"/>
      <c r="E5" s="247"/>
      <c r="F5" s="263"/>
      <c r="G5" s="266"/>
      <c r="H5" s="250"/>
      <c r="I5" s="10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226" t="s">
        <v>27</v>
      </c>
      <c r="O5" s="226" t="s">
        <v>28</v>
      </c>
      <c r="P5" s="227" t="s">
        <v>28</v>
      </c>
      <c r="Q5" s="227" t="s">
        <v>29</v>
      </c>
      <c r="R5" s="9" t="s">
        <v>30</v>
      </c>
      <c r="S5" s="9" t="s">
        <v>10</v>
      </c>
      <c r="T5" s="9" t="s">
        <v>31</v>
      </c>
      <c r="U5" s="9" t="s">
        <v>32</v>
      </c>
      <c r="V5" s="11" t="s">
        <v>33</v>
      </c>
      <c r="W5" s="253" t="s">
        <v>34</v>
      </c>
      <c r="X5" s="254"/>
      <c r="Y5" s="12" t="s">
        <v>35</v>
      </c>
      <c r="Z5" s="13" t="s">
        <v>36</v>
      </c>
      <c r="AA5" s="14" t="s">
        <v>36</v>
      </c>
    </row>
    <row r="6" spans="1:27" s="8" customFormat="1" ht="18.25" x14ac:dyDescent="0.3">
      <c r="A6" s="248"/>
      <c r="B6" s="258"/>
      <c r="C6" s="248"/>
      <c r="D6" s="261"/>
      <c r="E6" s="248"/>
      <c r="F6" s="264"/>
      <c r="G6" s="267"/>
      <c r="H6" s="251"/>
      <c r="I6" s="16" t="s">
        <v>39</v>
      </c>
      <c r="J6" s="228" t="s">
        <v>40</v>
      </c>
      <c r="K6" s="228"/>
      <c r="L6" s="228"/>
      <c r="M6" s="228"/>
      <c r="N6" s="228" t="s">
        <v>41</v>
      </c>
      <c r="O6" s="228" t="s">
        <v>42</v>
      </c>
      <c r="P6" s="228" t="s">
        <v>43</v>
      </c>
      <c r="Q6" s="228"/>
      <c r="R6" s="17" t="s">
        <v>44</v>
      </c>
      <c r="S6" s="228" t="s">
        <v>45</v>
      </c>
      <c r="T6" s="9" t="s">
        <v>46</v>
      </c>
      <c r="U6" s="15"/>
      <c r="V6" s="15"/>
      <c r="W6" s="17" t="s">
        <v>47</v>
      </c>
      <c r="X6" s="17" t="s">
        <v>48</v>
      </c>
      <c r="Y6" s="17"/>
      <c r="Z6" s="13" t="s">
        <v>49</v>
      </c>
      <c r="AA6" s="14" t="s">
        <v>50</v>
      </c>
    </row>
    <row r="7" spans="1:27" ht="17.3" customHeight="1" x14ac:dyDescent="0.3">
      <c r="A7" s="18"/>
      <c r="B7" s="19"/>
      <c r="C7" s="20"/>
      <c r="D7" s="21" t="s">
        <v>51</v>
      </c>
      <c r="E7" s="22"/>
      <c r="F7" s="224"/>
      <c r="G7" s="23"/>
      <c r="H7" s="24"/>
      <c r="I7" s="236"/>
      <c r="J7" s="18"/>
      <c r="K7" s="18"/>
      <c r="L7" s="237"/>
      <c r="M7" s="237"/>
      <c r="N7" s="237"/>
      <c r="O7" s="237"/>
      <c r="P7" s="237"/>
      <c r="Q7" s="237"/>
      <c r="R7" s="237"/>
      <c r="S7" s="237"/>
      <c r="T7" s="237"/>
      <c r="U7" s="25"/>
      <c r="V7" s="25"/>
      <c r="W7" s="25"/>
      <c r="X7" s="25"/>
      <c r="Y7" s="25"/>
      <c r="Z7" s="25"/>
      <c r="AA7" s="25"/>
    </row>
    <row r="8" spans="1:27" s="184" customFormat="1" ht="36.5" x14ac:dyDescent="0.3">
      <c r="A8" s="229">
        <v>1</v>
      </c>
      <c r="B8" s="230" t="s">
        <v>51</v>
      </c>
      <c r="C8" s="155" t="s">
        <v>52</v>
      </c>
      <c r="D8" s="156" t="s">
        <v>249</v>
      </c>
      <c r="E8" s="156" t="s">
        <v>53</v>
      </c>
      <c r="F8" s="231">
        <v>4200000</v>
      </c>
      <c r="G8" s="232">
        <v>2047</v>
      </c>
      <c r="H8" s="233">
        <v>2532</v>
      </c>
      <c r="I8" s="234">
        <v>14</v>
      </c>
      <c r="J8" s="235"/>
      <c r="K8" s="235">
        <v>5</v>
      </c>
      <c r="L8" s="235">
        <v>1</v>
      </c>
      <c r="M8" s="235">
        <v>1</v>
      </c>
      <c r="N8" s="235">
        <v>4</v>
      </c>
      <c r="O8" s="235"/>
      <c r="P8" s="235"/>
      <c r="Q8" s="235"/>
      <c r="R8" s="235"/>
      <c r="S8" s="235">
        <v>3</v>
      </c>
      <c r="T8" s="235"/>
      <c r="U8" s="235">
        <v>12</v>
      </c>
      <c r="V8" s="235">
        <v>2</v>
      </c>
      <c r="W8" s="235">
        <v>8</v>
      </c>
      <c r="X8" s="235"/>
      <c r="Y8" s="235">
        <v>5</v>
      </c>
      <c r="Z8" s="235">
        <v>8</v>
      </c>
      <c r="AA8" s="235"/>
    </row>
    <row r="9" spans="1:27" ht="36.5" x14ac:dyDescent="0.3">
      <c r="A9" s="27">
        <v>2</v>
      </c>
      <c r="B9" s="28" t="s">
        <v>51</v>
      </c>
      <c r="C9" s="29" t="s">
        <v>52</v>
      </c>
      <c r="D9" s="30" t="s">
        <v>54</v>
      </c>
      <c r="E9" s="30" t="s">
        <v>55</v>
      </c>
      <c r="F9" s="31">
        <v>6700000</v>
      </c>
      <c r="G9" s="32">
        <v>1477</v>
      </c>
      <c r="H9" s="33">
        <v>2533</v>
      </c>
      <c r="I9" s="34">
        <v>12</v>
      </c>
      <c r="J9" s="35"/>
      <c r="K9" s="35">
        <v>1</v>
      </c>
      <c r="L9" s="35">
        <v>3</v>
      </c>
      <c r="M9" s="35"/>
      <c r="N9" s="35">
        <v>6</v>
      </c>
      <c r="O9" s="35"/>
      <c r="P9" s="35"/>
      <c r="Q9" s="35"/>
      <c r="R9" s="35"/>
      <c r="S9" s="35">
        <v>2</v>
      </c>
      <c r="T9" s="35"/>
      <c r="U9" s="35">
        <v>7</v>
      </c>
      <c r="V9" s="35"/>
      <c r="W9" s="235">
        <v>8</v>
      </c>
      <c r="X9" s="235"/>
      <c r="Y9" s="235">
        <v>5</v>
      </c>
      <c r="Z9" s="235">
        <v>8</v>
      </c>
      <c r="AA9" s="35"/>
    </row>
    <row r="10" spans="1:27" ht="36.5" x14ac:dyDescent="0.3">
      <c r="A10" s="27">
        <v>3</v>
      </c>
      <c r="B10" s="28" t="s">
        <v>51</v>
      </c>
      <c r="C10" s="29" t="s">
        <v>52</v>
      </c>
      <c r="D10" s="30" t="s">
        <v>56</v>
      </c>
      <c r="E10" s="30" t="s">
        <v>53</v>
      </c>
      <c r="F10" s="31">
        <v>7370000</v>
      </c>
      <c r="G10" s="32">
        <v>2455</v>
      </c>
      <c r="H10" s="33">
        <v>2533</v>
      </c>
      <c r="I10" s="34">
        <v>16</v>
      </c>
      <c r="J10" s="35"/>
      <c r="K10" s="35">
        <v>4</v>
      </c>
      <c r="L10" s="35"/>
      <c r="M10" s="35">
        <v>1</v>
      </c>
      <c r="N10" s="35">
        <v>10</v>
      </c>
      <c r="O10" s="35">
        <v>1</v>
      </c>
      <c r="P10" s="35"/>
      <c r="Q10" s="35"/>
      <c r="R10" s="35"/>
      <c r="S10" s="35"/>
      <c r="T10" s="35"/>
      <c r="U10" s="35">
        <v>14</v>
      </c>
      <c r="V10" s="35"/>
      <c r="W10" s="235">
        <v>8</v>
      </c>
      <c r="X10" s="235"/>
      <c r="Y10" s="235">
        <v>5</v>
      </c>
      <c r="Z10" s="235">
        <v>8</v>
      </c>
      <c r="AA10" s="35"/>
    </row>
    <row r="11" spans="1:27" ht="18.25" x14ac:dyDescent="0.3">
      <c r="A11" s="27">
        <v>4</v>
      </c>
      <c r="B11" s="28" t="s">
        <v>51</v>
      </c>
      <c r="C11" s="29" t="s">
        <v>52</v>
      </c>
      <c r="D11" s="30" t="s">
        <v>57</v>
      </c>
      <c r="E11" s="30" t="s">
        <v>53</v>
      </c>
      <c r="F11" s="31">
        <v>8160000</v>
      </c>
      <c r="G11" s="32">
        <v>1975</v>
      </c>
      <c r="H11" s="33">
        <v>2533</v>
      </c>
      <c r="I11" s="34">
        <v>8</v>
      </c>
      <c r="J11" s="35"/>
      <c r="K11" s="35">
        <v>1</v>
      </c>
      <c r="L11" s="35">
        <v>1</v>
      </c>
      <c r="M11" s="35"/>
      <c r="N11" s="35">
        <v>6</v>
      </c>
      <c r="O11" s="35">
        <v>1</v>
      </c>
      <c r="P11" s="35"/>
      <c r="Q11" s="35"/>
      <c r="R11" s="35"/>
      <c r="S11" s="35"/>
      <c r="T11" s="35"/>
      <c r="U11" s="35">
        <v>8</v>
      </c>
      <c r="V11" s="35"/>
      <c r="W11" s="235">
        <v>8</v>
      </c>
      <c r="X11" s="235"/>
      <c r="Y11" s="235">
        <v>5</v>
      </c>
      <c r="Z11" s="235">
        <v>8</v>
      </c>
      <c r="AA11" s="35"/>
    </row>
    <row r="12" spans="1:27" ht="36.5" x14ac:dyDescent="0.3">
      <c r="A12" s="27">
        <v>5</v>
      </c>
      <c r="B12" s="28" t="s">
        <v>51</v>
      </c>
      <c r="C12" s="29" t="s">
        <v>52</v>
      </c>
      <c r="D12" s="30" t="s">
        <v>248</v>
      </c>
      <c r="E12" s="30" t="s">
        <v>58</v>
      </c>
      <c r="F12" s="31">
        <v>18100000</v>
      </c>
      <c r="G12" s="32">
        <v>3700</v>
      </c>
      <c r="H12" s="33">
        <v>2536</v>
      </c>
      <c r="I12" s="34">
        <v>21</v>
      </c>
      <c r="J12" s="35"/>
      <c r="K12" s="35">
        <v>4</v>
      </c>
      <c r="L12" s="35">
        <v>6</v>
      </c>
      <c r="M12" s="35"/>
      <c r="N12" s="35">
        <v>11</v>
      </c>
      <c r="O12" s="35"/>
      <c r="P12" s="35"/>
      <c r="Q12" s="35"/>
      <c r="R12" s="35"/>
      <c r="S12" s="35"/>
      <c r="T12" s="35"/>
      <c r="U12" s="35">
        <v>21</v>
      </c>
      <c r="V12" s="35"/>
      <c r="W12" s="235">
        <v>8</v>
      </c>
      <c r="X12" s="235"/>
      <c r="Y12" s="235">
        <v>5</v>
      </c>
      <c r="Z12" s="235">
        <v>8</v>
      </c>
      <c r="AA12" s="35"/>
    </row>
    <row r="13" spans="1:27" ht="54.7" x14ac:dyDescent="0.3">
      <c r="A13" s="27">
        <v>6</v>
      </c>
      <c r="B13" s="28" t="s">
        <v>51</v>
      </c>
      <c r="C13" s="29" t="s">
        <v>52</v>
      </c>
      <c r="D13" s="30" t="s">
        <v>59</v>
      </c>
      <c r="E13" s="30" t="s">
        <v>60</v>
      </c>
      <c r="F13" s="31">
        <v>127408000</v>
      </c>
      <c r="G13" s="32">
        <v>19530</v>
      </c>
      <c r="H13" s="33">
        <v>2539</v>
      </c>
      <c r="I13" s="34">
        <v>97</v>
      </c>
      <c r="J13" s="35"/>
      <c r="K13" s="35">
        <v>22</v>
      </c>
      <c r="L13" s="35">
        <v>31</v>
      </c>
      <c r="M13" s="35">
        <v>8</v>
      </c>
      <c r="N13" s="35"/>
      <c r="O13" s="35">
        <v>7</v>
      </c>
      <c r="P13" s="35">
        <v>1</v>
      </c>
      <c r="Q13" s="35">
        <v>1</v>
      </c>
      <c r="R13" s="35"/>
      <c r="S13" s="35">
        <v>27</v>
      </c>
      <c r="T13" s="35"/>
      <c r="U13" s="35">
        <v>49</v>
      </c>
      <c r="V13" s="35">
        <v>48</v>
      </c>
      <c r="W13" s="235">
        <v>8</v>
      </c>
      <c r="X13" s="235"/>
      <c r="Y13" s="235">
        <v>5</v>
      </c>
      <c r="Z13" s="235">
        <v>8</v>
      </c>
      <c r="AA13" s="35"/>
    </row>
    <row r="14" spans="1:27" ht="54.7" x14ac:dyDescent="0.3">
      <c r="A14" s="27">
        <v>7</v>
      </c>
      <c r="B14" s="28" t="s">
        <v>51</v>
      </c>
      <c r="C14" s="29" t="s">
        <v>52</v>
      </c>
      <c r="D14" s="30" t="s">
        <v>250</v>
      </c>
      <c r="E14" s="30" t="s">
        <v>93</v>
      </c>
      <c r="F14" s="31">
        <v>58169214.390000001</v>
      </c>
      <c r="G14" s="32">
        <v>4056.71</v>
      </c>
      <c r="H14" s="33"/>
      <c r="I14" s="34">
        <v>48</v>
      </c>
      <c r="J14" s="35"/>
      <c r="K14" s="35">
        <v>4</v>
      </c>
      <c r="L14" s="35"/>
      <c r="M14" s="35"/>
      <c r="N14" s="35">
        <v>15</v>
      </c>
      <c r="O14" s="35"/>
      <c r="P14" s="35"/>
      <c r="Q14" s="35"/>
      <c r="R14" s="35"/>
      <c r="S14" s="35"/>
      <c r="T14" s="35"/>
      <c r="U14" s="35">
        <v>19</v>
      </c>
      <c r="V14" s="35">
        <v>29</v>
      </c>
      <c r="W14" s="35">
        <v>8</v>
      </c>
      <c r="X14" s="35"/>
      <c r="Y14" s="35">
        <v>5</v>
      </c>
      <c r="Z14" s="35">
        <v>8</v>
      </c>
      <c r="AA14" s="35"/>
    </row>
    <row r="15" spans="1:27" ht="18.25" x14ac:dyDescent="0.3">
      <c r="A15" s="37"/>
      <c r="B15" s="38"/>
      <c r="C15" s="38"/>
      <c r="D15" s="39" t="s">
        <v>61</v>
      </c>
      <c r="E15" s="40"/>
      <c r="F15" s="41"/>
      <c r="G15" s="42">
        <f>SUM(G8:G14)</f>
        <v>35240.71</v>
      </c>
      <c r="H15" s="43"/>
      <c r="I15" s="239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1:27" ht="18.25" hidden="1" x14ac:dyDescent="0.3">
      <c r="A16" s="27"/>
      <c r="B16" s="45"/>
      <c r="C16" s="29"/>
      <c r="D16" s="46" t="s">
        <v>62</v>
      </c>
      <c r="E16" s="30"/>
      <c r="F16" s="31"/>
      <c r="G16" s="32"/>
      <c r="H16" s="33"/>
      <c r="I16" s="238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</row>
    <row r="17" spans="1:27" ht="18.25" hidden="1" x14ac:dyDescent="0.3">
      <c r="A17" s="27">
        <v>1</v>
      </c>
      <c r="B17" s="28" t="s">
        <v>62</v>
      </c>
      <c r="C17" s="29" t="s">
        <v>52</v>
      </c>
      <c r="D17" s="30" t="s">
        <v>63</v>
      </c>
      <c r="E17" s="30" t="s">
        <v>53</v>
      </c>
      <c r="F17" s="31">
        <v>1890000</v>
      </c>
      <c r="G17" s="32">
        <v>680</v>
      </c>
      <c r="H17" s="33">
        <v>2532</v>
      </c>
      <c r="I17" s="238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ht="18.25" hidden="1" x14ac:dyDescent="0.3">
      <c r="A18" s="27">
        <v>2</v>
      </c>
      <c r="B18" s="28" t="s">
        <v>62</v>
      </c>
      <c r="C18" s="29" t="s">
        <v>52</v>
      </c>
      <c r="D18" s="30" t="s">
        <v>64</v>
      </c>
      <c r="E18" s="30" t="s">
        <v>53</v>
      </c>
      <c r="F18" s="31">
        <v>1324000</v>
      </c>
      <c r="G18" s="32">
        <v>768</v>
      </c>
      <c r="H18" s="33">
        <v>2532</v>
      </c>
      <c r="I18" s="238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7" ht="18.25" hidden="1" x14ac:dyDescent="0.3">
      <c r="A19" s="27">
        <v>3</v>
      </c>
      <c r="B19" s="28" t="s">
        <v>62</v>
      </c>
      <c r="C19" s="29" t="s">
        <v>52</v>
      </c>
      <c r="D19" s="30" t="s">
        <v>65</v>
      </c>
      <c r="E19" s="30" t="s">
        <v>66</v>
      </c>
      <c r="F19" s="31" t="s">
        <v>67</v>
      </c>
      <c r="G19" s="32">
        <v>900</v>
      </c>
      <c r="H19" s="33">
        <v>2533</v>
      </c>
      <c r="I19" s="238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ht="18.25" hidden="1" x14ac:dyDescent="0.3">
      <c r="A20" s="27">
        <v>4</v>
      </c>
      <c r="B20" s="28" t="s">
        <v>62</v>
      </c>
      <c r="C20" s="29" t="s">
        <v>52</v>
      </c>
      <c r="D20" s="30" t="s">
        <v>68</v>
      </c>
      <c r="E20" s="30" t="s">
        <v>69</v>
      </c>
      <c r="F20" s="31" t="s">
        <v>67</v>
      </c>
      <c r="G20" s="32">
        <v>461</v>
      </c>
      <c r="H20" s="33">
        <v>2533</v>
      </c>
      <c r="I20" s="238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1:27" ht="36.5" hidden="1" x14ac:dyDescent="0.3">
      <c r="A21" s="27">
        <v>5</v>
      </c>
      <c r="B21" s="28" t="s">
        <v>62</v>
      </c>
      <c r="C21" s="29" t="s">
        <v>70</v>
      </c>
      <c r="D21" s="30" t="s">
        <v>71</v>
      </c>
      <c r="E21" s="30" t="s">
        <v>72</v>
      </c>
      <c r="F21" s="31" t="s">
        <v>67</v>
      </c>
      <c r="G21" s="32">
        <v>348</v>
      </c>
      <c r="H21" s="33">
        <v>2534</v>
      </c>
      <c r="I21" s="238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27" ht="18.25" hidden="1" x14ac:dyDescent="0.3">
      <c r="A22" s="27">
        <v>6</v>
      </c>
      <c r="B22" s="28" t="s">
        <v>62</v>
      </c>
      <c r="C22" s="29" t="s">
        <v>70</v>
      </c>
      <c r="D22" s="30" t="s">
        <v>73</v>
      </c>
      <c r="E22" s="30" t="s">
        <v>74</v>
      </c>
      <c r="F22" s="31" t="s">
        <v>67</v>
      </c>
      <c r="G22" s="32">
        <v>463</v>
      </c>
      <c r="H22" s="33">
        <v>2534</v>
      </c>
      <c r="I22" s="238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1:27" ht="18.25" hidden="1" x14ac:dyDescent="0.3">
      <c r="A23" s="27">
        <v>7</v>
      </c>
      <c r="B23" s="28" t="s">
        <v>62</v>
      </c>
      <c r="C23" s="29" t="s">
        <v>70</v>
      </c>
      <c r="D23" s="30" t="s">
        <v>75</v>
      </c>
      <c r="E23" s="30" t="s">
        <v>74</v>
      </c>
      <c r="F23" s="31">
        <v>345000</v>
      </c>
      <c r="G23" s="32">
        <v>412</v>
      </c>
      <c r="H23" s="33">
        <v>2534</v>
      </c>
      <c r="I23" s="238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 ht="18.25" hidden="1" x14ac:dyDescent="0.3">
      <c r="A24" s="27">
        <v>8</v>
      </c>
      <c r="B24" s="28" t="s">
        <v>62</v>
      </c>
      <c r="C24" s="29" t="s">
        <v>52</v>
      </c>
      <c r="D24" s="30" t="s">
        <v>76</v>
      </c>
      <c r="E24" s="30" t="s">
        <v>77</v>
      </c>
      <c r="F24" s="31">
        <v>3550000</v>
      </c>
      <c r="G24" s="32">
        <v>186</v>
      </c>
      <c r="H24" s="33">
        <v>2535</v>
      </c>
      <c r="I24" s="238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 ht="18.25" hidden="1" x14ac:dyDescent="0.3">
      <c r="A25" s="27">
        <v>9</v>
      </c>
      <c r="B25" s="28" t="s">
        <v>62</v>
      </c>
      <c r="C25" s="29" t="s">
        <v>52</v>
      </c>
      <c r="D25" s="30" t="s">
        <v>78</v>
      </c>
      <c r="E25" s="30" t="s">
        <v>53</v>
      </c>
      <c r="F25" s="31">
        <v>990000</v>
      </c>
      <c r="G25" s="32">
        <v>203</v>
      </c>
      <c r="H25" s="33">
        <v>2535</v>
      </c>
      <c r="I25" s="238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</row>
    <row r="26" spans="1:27" ht="18.25" hidden="1" x14ac:dyDescent="0.3">
      <c r="A26" s="27">
        <v>10</v>
      </c>
      <c r="B26" s="28" t="s">
        <v>62</v>
      </c>
      <c r="C26" s="29" t="s">
        <v>52</v>
      </c>
      <c r="D26" s="30" t="s">
        <v>79</v>
      </c>
      <c r="E26" s="30" t="s">
        <v>80</v>
      </c>
      <c r="F26" s="31">
        <v>2352000</v>
      </c>
      <c r="G26" s="32">
        <v>546</v>
      </c>
      <c r="H26" s="33">
        <v>2535</v>
      </c>
      <c r="I26" s="23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1:27" ht="36.5" hidden="1" x14ac:dyDescent="0.3">
      <c r="A27" s="27">
        <v>11</v>
      </c>
      <c r="B27" s="28" t="s">
        <v>62</v>
      </c>
      <c r="C27" s="29" t="s">
        <v>52</v>
      </c>
      <c r="D27" s="30" t="s">
        <v>81</v>
      </c>
      <c r="E27" s="30" t="s">
        <v>82</v>
      </c>
      <c r="F27" s="31">
        <v>2737473</v>
      </c>
      <c r="G27" s="32">
        <v>384</v>
      </c>
      <c r="H27" s="33">
        <v>2536</v>
      </c>
      <c r="I27" s="238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1:27" ht="18.25" hidden="1" x14ac:dyDescent="0.3">
      <c r="A28" s="27">
        <v>12</v>
      </c>
      <c r="B28" s="28" t="s">
        <v>62</v>
      </c>
      <c r="C28" s="29" t="s">
        <v>52</v>
      </c>
      <c r="D28" s="30" t="s">
        <v>83</v>
      </c>
      <c r="E28" s="30" t="s">
        <v>66</v>
      </c>
      <c r="F28" s="31">
        <v>1324000</v>
      </c>
      <c r="G28" s="32">
        <v>900</v>
      </c>
      <c r="H28" s="33">
        <v>2536</v>
      </c>
      <c r="I28" s="238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1:27" ht="18.25" hidden="1" x14ac:dyDescent="0.3">
      <c r="A29" s="27">
        <v>13</v>
      </c>
      <c r="B29" s="28" t="s">
        <v>62</v>
      </c>
      <c r="C29" s="29" t="s">
        <v>52</v>
      </c>
      <c r="D29" s="30" t="s">
        <v>84</v>
      </c>
      <c r="E29" s="30" t="s">
        <v>53</v>
      </c>
      <c r="F29" s="31">
        <v>1900000</v>
      </c>
      <c r="G29" s="32">
        <v>510</v>
      </c>
      <c r="H29" s="33">
        <v>2536</v>
      </c>
      <c r="I29" s="238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1:27" ht="18.25" hidden="1" x14ac:dyDescent="0.3">
      <c r="A30" s="27">
        <v>14</v>
      </c>
      <c r="B30" s="28" t="s">
        <v>62</v>
      </c>
      <c r="C30" s="29" t="s">
        <v>70</v>
      </c>
      <c r="D30" s="30" t="s">
        <v>85</v>
      </c>
      <c r="E30" s="30" t="s">
        <v>53</v>
      </c>
      <c r="F30" s="31">
        <v>1890000</v>
      </c>
      <c r="G30" s="32">
        <v>330</v>
      </c>
      <c r="H30" s="33">
        <v>2536</v>
      </c>
      <c r="I30" s="238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1:27" ht="36.5" hidden="1" x14ac:dyDescent="0.3">
      <c r="A31" s="27">
        <v>15</v>
      </c>
      <c r="B31" s="28" t="s">
        <v>62</v>
      </c>
      <c r="C31" s="29" t="s">
        <v>52</v>
      </c>
      <c r="D31" s="30" t="s">
        <v>86</v>
      </c>
      <c r="E31" s="30" t="s">
        <v>53</v>
      </c>
      <c r="F31" s="31">
        <v>2250000</v>
      </c>
      <c r="G31" s="32">
        <v>1230</v>
      </c>
      <c r="H31" s="33">
        <v>2537</v>
      </c>
      <c r="I31" s="238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27" ht="36.5" hidden="1" x14ac:dyDescent="0.3">
      <c r="A32" s="27">
        <v>16</v>
      </c>
      <c r="B32" s="28" t="s">
        <v>62</v>
      </c>
      <c r="C32" s="29" t="s">
        <v>52</v>
      </c>
      <c r="D32" s="30" t="s">
        <v>87</v>
      </c>
      <c r="E32" s="30" t="s">
        <v>88</v>
      </c>
      <c r="F32" s="31">
        <v>2560000</v>
      </c>
      <c r="G32" s="32">
        <v>115</v>
      </c>
      <c r="H32" s="33">
        <v>2538</v>
      </c>
      <c r="I32" s="238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27" ht="36.5" hidden="1" x14ac:dyDescent="0.3">
      <c r="A33" s="27">
        <v>17</v>
      </c>
      <c r="B33" s="28" t="s">
        <v>62</v>
      </c>
      <c r="C33" s="29" t="s">
        <v>52</v>
      </c>
      <c r="D33" s="30" t="s">
        <v>89</v>
      </c>
      <c r="E33" s="30" t="s">
        <v>90</v>
      </c>
      <c r="F33" s="31">
        <v>1820000</v>
      </c>
      <c r="G33" s="32">
        <v>180</v>
      </c>
      <c r="H33" s="33">
        <v>2538</v>
      </c>
      <c r="I33" s="238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 ht="18.25" hidden="1" x14ac:dyDescent="0.3">
      <c r="A34" s="27">
        <v>18</v>
      </c>
      <c r="B34" s="28" t="s">
        <v>62</v>
      </c>
      <c r="C34" s="29" t="s">
        <v>52</v>
      </c>
      <c r="D34" s="30" t="s">
        <v>91</v>
      </c>
      <c r="E34" s="30" t="s">
        <v>53</v>
      </c>
      <c r="F34" s="31">
        <v>1324000</v>
      </c>
      <c r="G34" s="32">
        <v>203</v>
      </c>
      <c r="H34" s="33">
        <v>2538</v>
      </c>
      <c r="I34" s="238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27" ht="36.5" hidden="1" x14ac:dyDescent="0.3">
      <c r="A35" s="27">
        <v>19</v>
      </c>
      <c r="B35" s="28" t="s">
        <v>62</v>
      </c>
      <c r="C35" s="29" t="s">
        <v>52</v>
      </c>
      <c r="D35" s="30" t="s">
        <v>92</v>
      </c>
      <c r="E35" s="30" t="s">
        <v>93</v>
      </c>
      <c r="F35" s="31">
        <v>106698000</v>
      </c>
      <c r="G35" s="32">
        <v>18296</v>
      </c>
      <c r="H35" s="33">
        <v>2539</v>
      </c>
      <c r="I35" s="238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27" ht="36.5" hidden="1" x14ac:dyDescent="0.3">
      <c r="A36" s="27">
        <v>20</v>
      </c>
      <c r="B36" s="28" t="s">
        <v>62</v>
      </c>
      <c r="C36" s="29" t="s">
        <v>52</v>
      </c>
      <c r="D36" s="30" t="s">
        <v>94</v>
      </c>
      <c r="E36" s="30" t="s">
        <v>90</v>
      </c>
      <c r="F36" s="31">
        <v>5000000</v>
      </c>
      <c r="G36" s="32">
        <v>887</v>
      </c>
      <c r="H36" s="33">
        <v>2539</v>
      </c>
      <c r="I36" s="238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1:27" ht="36.5" hidden="1" x14ac:dyDescent="0.3">
      <c r="A37" s="27">
        <v>21</v>
      </c>
      <c r="B37" s="28" t="s">
        <v>62</v>
      </c>
      <c r="C37" s="29" t="s">
        <v>52</v>
      </c>
      <c r="D37" s="30" t="s">
        <v>95</v>
      </c>
      <c r="E37" s="30" t="s">
        <v>90</v>
      </c>
      <c r="F37" s="31">
        <v>1932000</v>
      </c>
      <c r="G37" s="32">
        <v>455</v>
      </c>
      <c r="H37" s="33">
        <v>2540</v>
      </c>
      <c r="I37" s="238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 ht="18.25" hidden="1" x14ac:dyDescent="0.3">
      <c r="A38" s="27">
        <v>22</v>
      </c>
      <c r="B38" s="28" t="s">
        <v>62</v>
      </c>
      <c r="C38" s="29" t="s">
        <v>70</v>
      </c>
      <c r="D38" s="30" t="s">
        <v>96</v>
      </c>
      <c r="E38" s="30" t="s">
        <v>74</v>
      </c>
      <c r="F38" s="31">
        <v>2525910</v>
      </c>
      <c r="G38" s="32">
        <v>991</v>
      </c>
      <c r="H38" s="33">
        <v>2540</v>
      </c>
      <c r="I38" s="238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 ht="36.5" hidden="1" x14ac:dyDescent="0.3">
      <c r="A39" s="27">
        <v>23</v>
      </c>
      <c r="B39" s="28" t="s">
        <v>62</v>
      </c>
      <c r="C39" s="29" t="s">
        <v>52</v>
      </c>
      <c r="D39" s="30" t="s">
        <v>97</v>
      </c>
      <c r="E39" s="30" t="s">
        <v>53</v>
      </c>
      <c r="F39" s="31">
        <v>26480000</v>
      </c>
      <c r="G39" s="32">
        <v>4536</v>
      </c>
      <c r="H39" s="33">
        <v>2543</v>
      </c>
      <c r="I39" s="238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 ht="36.5" hidden="1" x14ac:dyDescent="0.3">
      <c r="A40" s="27">
        <v>24</v>
      </c>
      <c r="B40" s="28" t="s">
        <v>62</v>
      </c>
      <c r="C40" s="29" t="s">
        <v>52</v>
      </c>
      <c r="D40" s="30" t="s">
        <v>98</v>
      </c>
      <c r="E40" s="30" t="s">
        <v>58</v>
      </c>
      <c r="F40" s="31">
        <v>10290000</v>
      </c>
      <c r="G40" s="32">
        <v>1648</v>
      </c>
      <c r="H40" s="33">
        <v>2550</v>
      </c>
      <c r="I40" s="238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 ht="18.25" hidden="1" x14ac:dyDescent="0.3">
      <c r="A41" s="37"/>
      <c r="B41" s="38"/>
      <c r="C41" s="38"/>
      <c r="D41" s="39" t="s">
        <v>61</v>
      </c>
      <c r="E41" s="40"/>
      <c r="F41" s="41"/>
      <c r="G41" s="42">
        <f>SUM(G17:G40)</f>
        <v>35632</v>
      </c>
      <c r="H41" s="43"/>
      <c r="I41" s="239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7" ht="18.25" hidden="1" x14ac:dyDescent="0.3">
      <c r="A42" s="27"/>
      <c r="B42" s="45"/>
      <c r="C42" s="29"/>
      <c r="D42" s="46" t="s">
        <v>99</v>
      </c>
      <c r="E42" s="30"/>
      <c r="F42" s="31"/>
      <c r="G42" s="32"/>
      <c r="H42" s="33" t="s">
        <v>100</v>
      </c>
      <c r="I42" s="238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 ht="36.5" hidden="1" x14ac:dyDescent="0.3">
      <c r="A43" s="27">
        <v>1</v>
      </c>
      <c r="B43" s="28" t="s">
        <v>99</v>
      </c>
      <c r="C43" s="29" t="s">
        <v>52</v>
      </c>
      <c r="D43" s="30" t="s">
        <v>101</v>
      </c>
      <c r="E43" s="30" t="s">
        <v>102</v>
      </c>
      <c r="F43" s="31">
        <v>144000000</v>
      </c>
      <c r="G43" s="32">
        <v>13674</v>
      </c>
      <c r="H43" s="33">
        <v>2537</v>
      </c>
      <c r="I43" s="238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 ht="18.25" hidden="1" x14ac:dyDescent="0.3">
      <c r="A44" s="27">
        <v>2</v>
      </c>
      <c r="B44" s="28" t="s">
        <v>99</v>
      </c>
      <c r="C44" s="29" t="s">
        <v>52</v>
      </c>
      <c r="D44" s="47" t="s">
        <v>103</v>
      </c>
      <c r="E44" s="30" t="s">
        <v>77</v>
      </c>
      <c r="F44" s="31">
        <v>5135000</v>
      </c>
      <c r="G44" s="32">
        <v>880</v>
      </c>
      <c r="H44" s="33">
        <v>2544</v>
      </c>
      <c r="I44" s="238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1:27" ht="18.25" hidden="1" x14ac:dyDescent="0.3">
      <c r="A45" s="27">
        <v>3</v>
      </c>
      <c r="B45" s="28" t="s">
        <v>99</v>
      </c>
      <c r="C45" s="29" t="s">
        <v>52</v>
      </c>
      <c r="D45" s="30" t="s">
        <v>104</v>
      </c>
      <c r="E45" s="30" t="s">
        <v>53</v>
      </c>
      <c r="F45" s="31">
        <v>510000</v>
      </c>
      <c r="G45" s="32" t="s">
        <v>67</v>
      </c>
      <c r="H45" s="33">
        <v>2546</v>
      </c>
      <c r="I45" s="238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1:27" ht="18.25" hidden="1" x14ac:dyDescent="0.3">
      <c r="A46" s="37"/>
      <c r="B46" s="38"/>
      <c r="C46" s="38"/>
      <c r="D46" s="39" t="s">
        <v>61</v>
      </c>
      <c r="E46" s="40"/>
      <c r="F46" s="41"/>
      <c r="G46" s="42">
        <f>SUM(G43:G45)</f>
        <v>14554</v>
      </c>
      <c r="H46" s="43"/>
      <c r="I46" s="239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1:27" ht="18.25" hidden="1" x14ac:dyDescent="0.3">
      <c r="A47" s="27"/>
      <c r="B47" s="45"/>
      <c r="C47" s="29"/>
      <c r="D47" s="46" t="s">
        <v>105</v>
      </c>
      <c r="E47" s="30"/>
      <c r="F47" s="31"/>
      <c r="G47" s="32"/>
      <c r="H47" s="33" t="s">
        <v>100</v>
      </c>
      <c r="I47" s="238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36.5" hidden="1" x14ac:dyDescent="0.3">
      <c r="A48" s="27">
        <v>1</v>
      </c>
      <c r="B48" s="28" t="s">
        <v>105</v>
      </c>
      <c r="C48" s="29" t="s">
        <v>52</v>
      </c>
      <c r="D48" s="30" t="s">
        <v>106</v>
      </c>
      <c r="E48" s="30" t="s">
        <v>107</v>
      </c>
      <c r="F48" s="31">
        <v>21300000</v>
      </c>
      <c r="G48" s="32" t="s">
        <v>67</v>
      </c>
      <c r="H48" s="33">
        <v>2535</v>
      </c>
      <c r="I48" s="238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54.7" hidden="1" x14ac:dyDescent="0.3">
      <c r="A49" s="27">
        <v>2</v>
      </c>
      <c r="B49" s="28" t="s">
        <v>105</v>
      </c>
      <c r="C49" s="29" t="s">
        <v>52</v>
      </c>
      <c r="D49" s="30" t="s">
        <v>108</v>
      </c>
      <c r="E49" s="30" t="s">
        <v>109</v>
      </c>
      <c r="F49" s="31">
        <v>63500000</v>
      </c>
      <c r="G49" s="32">
        <v>6417</v>
      </c>
      <c r="H49" s="33">
        <v>2536</v>
      </c>
      <c r="I49" s="238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36.5" hidden="1" x14ac:dyDescent="0.3">
      <c r="A50" s="27">
        <v>3</v>
      </c>
      <c r="B50" s="28" t="s">
        <v>105</v>
      </c>
      <c r="C50" s="29" t="s">
        <v>52</v>
      </c>
      <c r="D50" s="30" t="s">
        <v>110</v>
      </c>
      <c r="E50" s="30" t="s">
        <v>111</v>
      </c>
      <c r="F50" s="31">
        <v>44180000</v>
      </c>
      <c r="G50" s="32" t="s">
        <v>67</v>
      </c>
      <c r="H50" s="33">
        <v>2537</v>
      </c>
      <c r="I50" s="238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36.5" hidden="1" x14ac:dyDescent="0.3">
      <c r="A51" s="27">
        <v>4</v>
      </c>
      <c r="B51" s="28" t="s">
        <v>105</v>
      </c>
      <c r="C51" s="29" t="s">
        <v>52</v>
      </c>
      <c r="D51" s="30" t="s">
        <v>112</v>
      </c>
      <c r="E51" s="30" t="s">
        <v>113</v>
      </c>
      <c r="F51" s="31">
        <v>16600000</v>
      </c>
      <c r="G51" s="32">
        <v>6180</v>
      </c>
      <c r="H51" s="33">
        <v>2542</v>
      </c>
      <c r="I51" s="238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36.5" hidden="1" x14ac:dyDescent="0.3">
      <c r="A52" s="27">
        <v>5</v>
      </c>
      <c r="B52" s="28" t="s">
        <v>105</v>
      </c>
      <c r="C52" s="29" t="s">
        <v>52</v>
      </c>
      <c r="D52" s="30" t="s">
        <v>114</v>
      </c>
      <c r="E52" s="30" t="s">
        <v>115</v>
      </c>
      <c r="F52" s="31">
        <v>114000000</v>
      </c>
      <c r="G52" s="32">
        <v>16950</v>
      </c>
      <c r="H52" s="33">
        <v>2542</v>
      </c>
      <c r="I52" s="238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18.25" hidden="1" x14ac:dyDescent="0.3">
      <c r="A53" s="27">
        <v>6</v>
      </c>
      <c r="B53" s="28" t="s">
        <v>105</v>
      </c>
      <c r="C53" s="29" t="s">
        <v>52</v>
      </c>
      <c r="D53" s="30" t="s">
        <v>116</v>
      </c>
      <c r="E53" s="30" t="s">
        <v>53</v>
      </c>
      <c r="F53" s="31">
        <v>1289000</v>
      </c>
      <c r="G53" s="32" t="s">
        <v>67</v>
      </c>
      <c r="H53" s="33">
        <v>2550</v>
      </c>
      <c r="I53" s="238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18.25" hidden="1" x14ac:dyDescent="0.3">
      <c r="A54" s="37"/>
      <c r="B54" s="38"/>
      <c r="C54" s="38"/>
      <c r="D54" s="39" t="s">
        <v>61</v>
      </c>
      <c r="E54" s="40"/>
      <c r="F54" s="41"/>
      <c r="G54" s="42">
        <f>SUM(G48:G53)</f>
        <v>29547</v>
      </c>
      <c r="H54" s="43"/>
      <c r="I54" s="239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</row>
    <row r="55" spans="1:27" ht="18.25" hidden="1" x14ac:dyDescent="0.3">
      <c r="A55" s="27"/>
      <c r="B55" s="45"/>
      <c r="C55" s="29"/>
      <c r="D55" s="46" t="s">
        <v>117</v>
      </c>
      <c r="E55" s="30"/>
      <c r="F55" s="31"/>
      <c r="G55" s="32"/>
      <c r="H55" s="33" t="s">
        <v>100</v>
      </c>
      <c r="I55" s="238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54.7" hidden="1" x14ac:dyDescent="0.3">
      <c r="A56" s="27">
        <v>1</v>
      </c>
      <c r="B56" s="28" t="s">
        <v>117</v>
      </c>
      <c r="C56" s="29" t="s">
        <v>52</v>
      </c>
      <c r="D56" s="30" t="s">
        <v>118</v>
      </c>
      <c r="E56" s="30" t="s">
        <v>119</v>
      </c>
      <c r="F56" s="31">
        <v>11000000</v>
      </c>
      <c r="G56" s="32">
        <v>2934</v>
      </c>
      <c r="H56" s="33">
        <v>2535</v>
      </c>
      <c r="I56" s="238">
        <v>31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54.7" hidden="1" x14ac:dyDescent="0.3">
      <c r="A57" s="27">
        <v>2</v>
      </c>
      <c r="B57" s="28" t="s">
        <v>117</v>
      </c>
      <c r="C57" s="29" t="s">
        <v>52</v>
      </c>
      <c r="D57" s="30" t="s">
        <v>120</v>
      </c>
      <c r="E57" s="30" t="s">
        <v>121</v>
      </c>
      <c r="F57" s="31">
        <v>55374000</v>
      </c>
      <c r="G57" s="32">
        <v>8053.46</v>
      </c>
      <c r="H57" s="33">
        <v>2540</v>
      </c>
      <c r="I57" s="238">
        <v>55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18.25" hidden="1" x14ac:dyDescent="0.3">
      <c r="A58" s="27">
        <v>3</v>
      </c>
      <c r="B58" s="28" t="s">
        <v>117</v>
      </c>
      <c r="C58" s="29" t="s">
        <v>52</v>
      </c>
      <c r="D58" s="30" t="s">
        <v>122</v>
      </c>
      <c r="E58" s="30" t="s">
        <v>53</v>
      </c>
      <c r="F58" s="31">
        <v>529507</v>
      </c>
      <c r="G58" s="32">
        <v>264</v>
      </c>
      <c r="H58" s="33">
        <v>2549</v>
      </c>
      <c r="I58" s="238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18.25" hidden="1" x14ac:dyDescent="0.3">
      <c r="A59" s="37"/>
      <c r="B59" s="38"/>
      <c r="C59" s="38"/>
      <c r="D59" s="39" t="s">
        <v>61</v>
      </c>
      <c r="E59" s="40"/>
      <c r="F59" s="41"/>
      <c r="G59" s="42">
        <f>SUM(G56:G58)</f>
        <v>11251.46</v>
      </c>
      <c r="H59" s="43"/>
      <c r="I59" s="239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</row>
    <row r="60" spans="1:27" ht="18.25" hidden="1" x14ac:dyDescent="0.3">
      <c r="A60" s="27"/>
      <c r="B60" s="45"/>
      <c r="C60" s="29"/>
      <c r="D60" s="46" t="s">
        <v>123</v>
      </c>
      <c r="E60" s="30"/>
      <c r="F60" s="31"/>
      <c r="G60" s="32"/>
      <c r="H60" s="33" t="s">
        <v>100</v>
      </c>
      <c r="I60" s="238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4.7" hidden="1" x14ac:dyDescent="0.3">
      <c r="A61" s="27">
        <v>1</v>
      </c>
      <c r="B61" s="28" t="s">
        <v>123</v>
      </c>
      <c r="C61" s="29" t="s">
        <v>52</v>
      </c>
      <c r="D61" s="30" t="s">
        <v>124</v>
      </c>
      <c r="E61" s="30" t="s">
        <v>125</v>
      </c>
      <c r="F61" s="31">
        <v>26500300</v>
      </c>
      <c r="G61" s="32">
        <v>5438</v>
      </c>
      <c r="H61" s="33">
        <v>2532</v>
      </c>
      <c r="I61" s="238">
        <f>SUM(J42:T61)</f>
        <v>17</v>
      </c>
      <c r="J61" s="36"/>
      <c r="K61" s="36"/>
      <c r="L61" s="36">
        <v>14</v>
      </c>
      <c r="M61" s="36"/>
      <c r="N61" s="36"/>
      <c r="O61" s="36">
        <v>3</v>
      </c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36.5" hidden="1" x14ac:dyDescent="0.3">
      <c r="A62" s="27">
        <v>2</v>
      </c>
      <c r="B62" s="28" t="s">
        <v>123</v>
      </c>
      <c r="C62" s="29" t="s">
        <v>52</v>
      </c>
      <c r="D62" s="30" t="s">
        <v>126</v>
      </c>
      <c r="E62" s="30" t="s">
        <v>107</v>
      </c>
      <c r="F62" s="31">
        <v>15300000</v>
      </c>
      <c r="G62" s="32">
        <v>975</v>
      </c>
      <c r="H62" s="33">
        <v>2535</v>
      </c>
      <c r="I62" s="238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18.25" hidden="1" x14ac:dyDescent="0.3">
      <c r="A63" s="27">
        <v>3</v>
      </c>
      <c r="B63" s="28" t="s">
        <v>123</v>
      </c>
      <c r="C63" s="29" t="s">
        <v>52</v>
      </c>
      <c r="D63" s="30" t="s">
        <v>122</v>
      </c>
      <c r="E63" s="30" t="s">
        <v>53</v>
      </c>
      <c r="F63" s="31"/>
      <c r="G63" s="32"/>
      <c r="H63" s="33"/>
      <c r="I63" s="238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36.5" hidden="1" x14ac:dyDescent="0.3">
      <c r="A64" s="27">
        <v>4</v>
      </c>
      <c r="B64" s="28" t="s">
        <v>123</v>
      </c>
      <c r="C64" s="29" t="s">
        <v>52</v>
      </c>
      <c r="D64" s="48" t="s">
        <v>127</v>
      </c>
      <c r="E64" s="30"/>
      <c r="F64" s="31"/>
      <c r="G64" s="32"/>
      <c r="H64" s="33">
        <v>2560</v>
      </c>
      <c r="I64" s="238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18.25" hidden="1" x14ac:dyDescent="0.3">
      <c r="A65" s="37"/>
      <c r="B65" s="38"/>
      <c r="C65" s="38"/>
      <c r="D65" s="39" t="s">
        <v>61</v>
      </c>
      <c r="E65" s="40"/>
      <c r="F65" s="41"/>
      <c r="G65" s="42">
        <f>SUM(G60:G64)</f>
        <v>6413</v>
      </c>
      <c r="H65" s="43"/>
      <c r="I65" s="239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</row>
    <row r="66" spans="1:27" ht="18.25" hidden="1" x14ac:dyDescent="0.3">
      <c r="A66" s="27"/>
      <c r="B66" s="45"/>
      <c r="C66" s="29"/>
      <c r="D66" s="46" t="s">
        <v>128</v>
      </c>
      <c r="E66" s="30"/>
      <c r="F66" s="31"/>
      <c r="G66" s="32"/>
      <c r="H66" s="33" t="s">
        <v>100</v>
      </c>
      <c r="I66" s="238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ht="18.25" hidden="1" x14ac:dyDescent="0.3">
      <c r="A67" s="27">
        <v>48</v>
      </c>
      <c r="B67" s="28" t="s">
        <v>128</v>
      </c>
      <c r="C67" s="29" t="s">
        <v>52</v>
      </c>
      <c r="D67" s="30" t="s">
        <v>129</v>
      </c>
      <c r="E67" s="30" t="s">
        <v>77</v>
      </c>
      <c r="F67" s="31">
        <v>900000</v>
      </c>
      <c r="G67" s="32">
        <v>198</v>
      </c>
      <c r="H67" s="33">
        <v>2535</v>
      </c>
      <c r="I67" s="238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</row>
    <row r="68" spans="1:27" ht="54.7" hidden="1" x14ac:dyDescent="0.3">
      <c r="A68" s="27">
        <v>49</v>
      </c>
      <c r="B68" s="28" t="s">
        <v>128</v>
      </c>
      <c r="C68" s="29" t="s">
        <v>52</v>
      </c>
      <c r="D68" s="30" t="s">
        <v>130</v>
      </c>
      <c r="E68" s="30" t="s">
        <v>131</v>
      </c>
      <c r="F68" s="31">
        <v>31890000</v>
      </c>
      <c r="G68" s="32">
        <v>5438</v>
      </c>
      <c r="H68" s="33">
        <v>2535</v>
      </c>
      <c r="I68" s="238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</row>
    <row r="69" spans="1:27" ht="18.25" hidden="1" x14ac:dyDescent="0.3">
      <c r="A69" s="27">
        <v>50</v>
      </c>
      <c r="B69" s="28" t="s">
        <v>128</v>
      </c>
      <c r="C69" s="29" t="s">
        <v>52</v>
      </c>
      <c r="D69" s="30" t="s">
        <v>132</v>
      </c>
      <c r="E69" s="30" t="s">
        <v>66</v>
      </c>
      <c r="F69" s="31">
        <v>1123800</v>
      </c>
      <c r="G69" s="32">
        <v>330</v>
      </c>
      <c r="H69" s="33">
        <v>2537</v>
      </c>
      <c r="I69" s="238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</row>
    <row r="70" spans="1:27" ht="36.5" hidden="1" x14ac:dyDescent="0.3">
      <c r="A70" s="27">
        <v>51</v>
      </c>
      <c r="B70" s="28" t="s">
        <v>128</v>
      </c>
      <c r="C70" s="29" t="s">
        <v>52</v>
      </c>
      <c r="D70" s="30" t="s">
        <v>133</v>
      </c>
      <c r="E70" s="30" t="s">
        <v>134</v>
      </c>
      <c r="F70" s="31">
        <v>2916200</v>
      </c>
      <c r="G70" s="32">
        <v>512</v>
      </c>
      <c r="H70" s="33">
        <v>2537</v>
      </c>
      <c r="I70" s="238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</row>
    <row r="71" spans="1:27" ht="36.5" hidden="1" x14ac:dyDescent="0.3">
      <c r="A71" s="27">
        <v>52</v>
      </c>
      <c r="B71" s="28" t="s">
        <v>128</v>
      </c>
      <c r="C71" s="29" t="s">
        <v>52</v>
      </c>
      <c r="D71" s="30" t="s">
        <v>135</v>
      </c>
      <c r="E71" s="30" t="s">
        <v>136</v>
      </c>
      <c r="F71" s="31">
        <v>800000</v>
      </c>
      <c r="G71" s="32">
        <v>300</v>
      </c>
      <c r="H71" s="33">
        <v>2538</v>
      </c>
      <c r="I71" s="238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1:27" ht="36.5" hidden="1" x14ac:dyDescent="0.3">
      <c r="A72" s="27">
        <v>53</v>
      </c>
      <c r="B72" s="28" t="s">
        <v>128</v>
      </c>
      <c r="C72" s="29" t="s">
        <v>52</v>
      </c>
      <c r="D72" s="30" t="s">
        <v>137</v>
      </c>
      <c r="E72" s="30" t="s">
        <v>77</v>
      </c>
      <c r="F72" s="31">
        <v>1400000</v>
      </c>
      <c r="G72" s="32">
        <v>220</v>
      </c>
      <c r="H72" s="33">
        <v>2540</v>
      </c>
      <c r="I72" s="238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18.25" hidden="1" x14ac:dyDescent="0.3">
      <c r="A73" s="27">
        <v>54</v>
      </c>
      <c r="B73" s="28" t="s">
        <v>128</v>
      </c>
      <c r="C73" s="29" t="s">
        <v>70</v>
      </c>
      <c r="D73" s="30" t="s">
        <v>138</v>
      </c>
      <c r="E73" s="30" t="s">
        <v>139</v>
      </c>
      <c r="F73" s="31">
        <v>1140897.75</v>
      </c>
      <c r="G73" s="32">
        <v>1000</v>
      </c>
      <c r="H73" s="33">
        <v>2540</v>
      </c>
      <c r="I73" s="238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pans="1:27" ht="18.25" hidden="1" x14ac:dyDescent="0.3">
      <c r="A74" s="27">
        <v>55</v>
      </c>
      <c r="B74" s="28" t="s">
        <v>128</v>
      </c>
      <c r="C74" s="29" t="s">
        <v>52</v>
      </c>
      <c r="D74" s="30" t="s">
        <v>140</v>
      </c>
      <c r="E74" s="30" t="s">
        <v>141</v>
      </c>
      <c r="F74" s="31">
        <v>33000000</v>
      </c>
      <c r="G74" s="32">
        <v>3530</v>
      </c>
      <c r="H74" s="33">
        <v>2540</v>
      </c>
      <c r="I74" s="238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</row>
    <row r="75" spans="1:27" ht="36.5" hidden="1" x14ac:dyDescent="0.3">
      <c r="A75" s="27">
        <v>56</v>
      </c>
      <c r="B75" s="28" t="s">
        <v>128</v>
      </c>
      <c r="C75" s="29" t="s">
        <v>52</v>
      </c>
      <c r="D75" s="30" t="s">
        <v>142</v>
      </c>
      <c r="E75" s="30"/>
      <c r="F75" s="31">
        <v>59900000</v>
      </c>
      <c r="G75" s="32" t="s">
        <v>67</v>
      </c>
      <c r="H75" s="33">
        <v>2548</v>
      </c>
      <c r="I75" s="238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</row>
    <row r="76" spans="1:27" ht="36.5" hidden="1" x14ac:dyDescent="0.3">
      <c r="A76" s="27">
        <v>57</v>
      </c>
      <c r="B76" s="28" t="s">
        <v>128</v>
      </c>
      <c r="C76" s="29" t="s">
        <v>52</v>
      </c>
      <c r="D76" s="30" t="s">
        <v>143</v>
      </c>
      <c r="E76" s="30"/>
      <c r="F76" s="31" t="s">
        <v>67</v>
      </c>
      <c r="G76" s="32">
        <v>240</v>
      </c>
      <c r="H76" s="33">
        <v>2549</v>
      </c>
      <c r="I76" s="238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</row>
    <row r="77" spans="1:27" ht="36.5" hidden="1" x14ac:dyDescent="0.3">
      <c r="A77" s="27">
        <v>58</v>
      </c>
      <c r="B77" s="28" t="s">
        <v>128</v>
      </c>
      <c r="C77" s="29" t="s">
        <v>52</v>
      </c>
      <c r="D77" s="30" t="s">
        <v>144</v>
      </c>
      <c r="E77" s="30" t="s">
        <v>77</v>
      </c>
      <c r="F77" s="31">
        <v>262500000</v>
      </c>
      <c r="G77" s="32"/>
      <c r="H77" s="33">
        <v>2550</v>
      </c>
      <c r="I77" s="238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</row>
    <row r="78" spans="1:27" ht="18.25" hidden="1" x14ac:dyDescent="0.3">
      <c r="A78" s="37"/>
      <c r="B78" s="38"/>
      <c r="C78" s="38"/>
      <c r="D78" s="39" t="s">
        <v>61</v>
      </c>
      <c r="E78" s="40"/>
      <c r="F78" s="41"/>
      <c r="G78" s="42">
        <f>SUM(G67:G77)</f>
        <v>11768</v>
      </c>
      <c r="H78" s="43"/>
      <c r="I78" s="239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</row>
    <row r="79" spans="1:27" ht="18.25" hidden="1" x14ac:dyDescent="0.3">
      <c r="A79" s="27"/>
      <c r="B79" s="45"/>
      <c r="C79" s="29"/>
      <c r="D79" s="46" t="s">
        <v>145</v>
      </c>
      <c r="E79" s="30"/>
      <c r="F79" s="31"/>
      <c r="G79" s="32"/>
      <c r="H79" s="33" t="s">
        <v>100</v>
      </c>
      <c r="I79" s="238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</row>
    <row r="80" spans="1:27" ht="36.5" hidden="1" x14ac:dyDescent="0.3">
      <c r="A80" s="27">
        <v>59</v>
      </c>
      <c r="B80" s="28" t="s">
        <v>145</v>
      </c>
      <c r="C80" s="29" t="s">
        <v>52</v>
      </c>
      <c r="D80" s="30" t="s">
        <v>146</v>
      </c>
      <c r="E80" s="30" t="s">
        <v>147</v>
      </c>
      <c r="F80" s="31">
        <v>57000000</v>
      </c>
      <c r="G80" s="32">
        <v>5009</v>
      </c>
      <c r="H80" s="33">
        <v>2538</v>
      </c>
      <c r="I80" s="238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</row>
    <row r="81" spans="1:27" ht="36.5" hidden="1" x14ac:dyDescent="0.3">
      <c r="A81" s="27">
        <v>60</v>
      </c>
      <c r="B81" s="28" t="s">
        <v>145</v>
      </c>
      <c r="C81" s="29" t="s">
        <v>52</v>
      </c>
      <c r="D81" s="30" t="s">
        <v>148</v>
      </c>
      <c r="E81" s="30" t="s">
        <v>149</v>
      </c>
      <c r="F81" s="31">
        <v>11220000</v>
      </c>
      <c r="G81" s="32">
        <v>3828</v>
      </c>
      <c r="H81" s="33">
        <v>2539</v>
      </c>
      <c r="I81" s="238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</row>
    <row r="82" spans="1:27" ht="36.5" hidden="1" x14ac:dyDescent="0.3">
      <c r="A82" s="27">
        <v>61</v>
      </c>
      <c r="B82" s="28" t="s">
        <v>145</v>
      </c>
      <c r="C82" s="29" t="s">
        <v>52</v>
      </c>
      <c r="D82" s="30" t="s">
        <v>150</v>
      </c>
      <c r="E82" s="30" t="s">
        <v>147</v>
      </c>
      <c r="F82" s="31">
        <v>27000000</v>
      </c>
      <c r="G82" s="32" t="s">
        <v>67</v>
      </c>
      <c r="H82" s="33">
        <v>2540</v>
      </c>
      <c r="I82" s="238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</row>
    <row r="83" spans="1:27" ht="54.7" hidden="1" x14ac:dyDescent="0.3">
      <c r="A83" s="27">
        <v>62</v>
      </c>
      <c r="B83" s="28" t="s">
        <v>145</v>
      </c>
      <c r="C83" s="29" t="s">
        <v>52</v>
      </c>
      <c r="D83" s="30" t="s">
        <v>151</v>
      </c>
      <c r="E83" s="30" t="s">
        <v>152</v>
      </c>
      <c r="F83" s="31">
        <v>11520000</v>
      </c>
      <c r="G83" s="32">
        <v>1672</v>
      </c>
      <c r="H83" s="33">
        <v>2548</v>
      </c>
      <c r="I83" s="238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</row>
    <row r="84" spans="1:27" ht="18.25" hidden="1" x14ac:dyDescent="0.3">
      <c r="A84" s="37"/>
      <c r="B84" s="38"/>
      <c r="C84" s="38"/>
      <c r="D84" s="39" t="s">
        <v>61</v>
      </c>
      <c r="E84" s="40"/>
      <c r="F84" s="41"/>
      <c r="G84" s="42">
        <f>SUM(G80:G83)</f>
        <v>10509</v>
      </c>
      <c r="H84" s="43"/>
      <c r="I84" s="239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</row>
    <row r="85" spans="1:27" ht="18.25" hidden="1" x14ac:dyDescent="0.3">
      <c r="A85" s="27"/>
      <c r="B85" s="49" t="s">
        <v>153</v>
      </c>
      <c r="C85" s="29"/>
      <c r="D85" s="30"/>
      <c r="E85" s="30"/>
      <c r="F85" s="31"/>
      <c r="G85" s="32"/>
      <c r="H85" s="33"/>
      <c r="I85" s="238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</row>
    <row r="86" spans="1:27" ht="18.25" hidden="1" x14ac:dyDescent="0.3">
      <c r="A86" s="27"/>
      <c r="B86" s="45"/>
      <c r="C86" s="29"/>
      <c r="D86" s="46" t="s">
        <v>154</v>
      </c>
      <c r="E86" s="30"/>
      <c r="F86" s="31"/>
      <c r="G86" s="32"/>
      <c r="H86" s="33" t="s">
        <v>100</v>
      </c>
      <c r="I86" s="238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</row>
    <row r="87" spans="1:27" ht="36.5" hidden="1" x14ac:dyDescent="0.3">
      <c r="A87" s="27">
        <v>1</v>
      </c>
      <c r="B87" s="28" t="s">
        <v>154</v>
      </c>
      <c r="C87" s="29" t="s">
        <v>52</v>
      </c>
      <c r="D87" s="30" t="s">
        <v>155</v>
      </c>
      <c r="E87" s="30" t="s">
        <v>156</v>
      </c>
      <c r="F87" s="31">
        <v>14300000</v>
      </c>
      <c r="G87" s="32">
        <v>855</v>
      </c>
      <c r="H87" s="33">
        <v>2533</v>
      </c>
      <c r="I87" s="238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</row>
    <row r="88" spans="1:27" ht="36.5" hidden="1" x14ac:dyDescent="0.3">
      <c r="A88" s="27">
        <v>2</v>
      </c>
      <c r="B88" s="28" t="s">
        <v>154</v>
      </c>
      <c r="C88" s="29" t="s">
        <v>52</v>
      </c>
      <c r="D88" s="30" t="s">
        <v>157</v>
      </c>
      <c r="E88" s="30" t="s">
        <v>156</v>
      </c>
      <c r="F88" s="31">
        <v>11780000</v>
      </c>
      <c r="G88" s="32">
        <v>1360</v>
      </c>
      <c r="H88" s="33">
        <v>2535</v>
      </c>
      <c r="I88" s="238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</row>
    <row r="89" spans="1:27" ht="36.5" hidden="1" x14ac:dyDescent="0.3">
      <c r="A89" s="27">
        <v>3</v>
      </c>
      <c r="B89" s="28" t="s">
        <v>154</v>
      </c>
      <c r="C89" s="29" t="s">
        <v>52</v>
      </c>
      <c r="D89" s="30" t="s">
        <v>158</v>
      </c>
      <c r="E89" s="30" t="s">
        <v>156</v>
      </c>
      <c r="F89" s="31">
        <v>18400000</v>
      </c>
      <c r="G89" s="32">
        <v>1595</v>
      </c>
      <c r="H89" s="33">
        <v>2536</v>
      </c>
      <c r="I89" s="238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</row>
    <row r="90" spans="1:27" ht="36.5" hidden="1" x14ac:dyDescent="0.3">
      <c r="A90" s="27">
        <v>4</v>
      </c>
      <c r="B90" s="28" t="s">
        <v>154</v>
      </c>
      <c r="C90" s="29" t="s">
        <v>52</v>
      </c>
      <c r="D90" s="30" t="s">
        <v>159</v>
      </c>
      <c r="E90" s="30" t="s">
        <v>160</v>
      </c>
      <c r="F90" s="31">
        <v>30000000</v>
      </c>
      <c r="G90" s="32">
        <v>1595</v>
      </c>
      <c r="H90" s="33">
        <v>2537</v>
      </c>
      <c r="I90" s="238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</row>
    <row r="91" spans="1:27" ht="36.5" hidden="1" x14ac:dyDescent="0.3">
      <c r="A91" s="27">
        <v>5</v>
      </c>
      <c r="B91" s="28" t="s">
        <v>154</v>
      </c>
      <c r="C91" s="29" t="s">
        <v>52</v>
      </c>
      <c r="D91" s="30" t="s">
        <v>161</v>
      </c>
      <c r="E91" s="30" t="s">
        <v>162</v>
      </c>
      <c r="F91" s="31">
        <v>54000000</v>
      </c>
      <c r="G91" s="32">
        <v>10840</v>
      </c>
      <c r="H91" s="33">
        <v>2544</v>
      </c>
      <c r="I91" s="238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</row>
    <row r="92" spans="1:27" ht="18.25" hidden="1" x14ac:dyDescent="0.3">
      <c r="A92" s="37"/>
      <c r="B92" s="38"/>
      <c r="C92" s="38"/>
      <c r="D92" s="39" t="s">
        <v>61</v>
      </c>
      <c r="E92" s="40"/>
      <c r="F92" s="41"/>
      <c r="G92" s="42">
        <f>SUM(G87:G91)</f>
        <v>16245</v>
      </c>
      <c r="H92" s="43"/>
      <c r="I92" s="239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</row>
    <row r="93" spans="1:27" ht="18.25" hidden="1" x14ac:dyDescent="0.3">
      <c r="A93" s="27"/>
      <c r="B93" s="45"/>
      <c r="C93" s="29"/>
      <c r="D93" s="30"/>
      <c r="E93" s="30"/>
      <c r="F93" s="31"/>
      <c r="G93" s="32"/>
      <c r="H93" s="33" t="s">
        <v>100</v>
      </c>
      <c r="I93" s="238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</row>
    <row r="94" spans="1:27" ht="18.25" hidden="1" x14ac:dyDescent="0.3">
      <c r="A94" s="27"/>
      <c r="B94" s="45"/>
      <c r="C94" s="29"/>
      <c r="D94" s="46" t="s">
        <v>163</v>
      </c>
      <c r="E94" s="30"/>
      <c r="F94" s="31"/>
      <c r="G94" s="32"/>
      <c r="H94" s="33" t="s">
        <v>100</v>
      </c>
      <c r="I94" s="238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</row>
    <row r="95" spans="1:27" ht="36.5" hidden="1" x14ac:dyDescent="0.3">
      <c r="A95" s="27">
        <v>6</v>
      </c>
      <c r="B95" s="28" t="s">
        <v>163</v>
      </c>
      <c r="C95" s="29" t="s">
        <v>52</v>
      </c>
      <c r="D95" s="30" t="s">
        <v>164</v>
      </c>
      <c r="E95" s="30" t="s">
        <v>165</v>
      </c>
      <c r="F95" s="31"/>
      <c r="G95" s="32"/>
      <c r="H95" s="33"/>
      <c r="I95" s="238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</row>
    <row r="96" spans="1:27" ht="36.5" hidden="1" x14ac:dyDescent="0.3">
      <c r="A96" s="27">
        <v>7</v>
      </c>
      <c r="B96" s="28" t="s">
        <v>163</v>
      </c>
      <c r="C96" s="29" t="s">
        <v>52</v>
      </c>
      <c r="D96" s="30" t="s">
        <v>166</v>
      </c>
      <c r="E96" s="30" t="s">
        <v>156</v>
      </c>
      <c r="F96" s="31">
        <v>23650000</v>
      </c>
      <c r="G96" s="32">
        <v>4918</v>
      </c>
      <c r="H96" s="33">
        <v>2534</v>
      </c>
      <c r="I96" s="238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</row>
    <row r="97" spans="1:27" ht="36.5" hidden="1" x14ac:dyDescent="0.3">
      <c r="A97" s="27">
        <v>8</v>
      </c>
      <c r="B97" s="28" t="s">
        <v>163</v>
      </c>
      <c r="C97" s="29" t="s">
        <v>52</v>
      </c>
      <c r="D97" s="30" t="s">
        <v>167</v>
      </c>
      <c r="E97" s="30" t="s">
        <v>156</v>
      </c>
      <c r="F97" s="31">
        <v>21080000</v>
      </c>
      <c r="G97" s="32">
        <v>2221</v>
      </c>
      <c r="H97" s="33">
        <v>2536</v>
      </c>
      <c r="I97" s="238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</row>
    <row r="98" spans="1:27" ht="36.5" hidden="1" x14ac:dyDescent="0.3">
      <c r="A98" s="27">
        <v>9</v>
      </c>
      <c r="B98" s="28" t="s">
        <v>163</v>
      </c>
      <c r="C98" s="29" t="s">
        <v>52</v>
      </c>
      <c r="D98" s="30" t="s">
        <v>168</v>
      </c>
      <c r="E98" s="30"/>
      <c r="F98" s="31">
        <v>10383948</v>
      </c>
      <c r="G98" s="32">
        <v>1896</v>
      </c>
      <c r="H98" s="33">
        <v>2536</v>
      </c>
      <c r="I98" s="238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</row>
    <row r="99" spans="1:27" ht="36.5" hidden="1" x14ac:dyDescent="0.3">
      <c r="A99" s="27">
        <v>10</v>
      </c>
      <c r="B99" s="28" t="s">
        <v>163</v>
      </c>
      <c r="C99" s="29" t="s">
        <v>52</v>
      </c>
      <c r="D99" s="30" t="s">
        <v>169</v>
      </c>
      <c r="E99" s="30" t="s">
        <v>156</v>
      </c>
      <c r="F99" s="31">
        <v>30000000</v>
      </c>
      <c r="G99" s="32">
        <v>4918</v>
      </c>
      <c r="H99" s="33">
        <v>2537</v>
      </c>
      <c r="I99" s="238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</row>
    <row r="100" spans="1:27" ht="36.5" hidden="1" x14ac:dyDescent="0.3">
      <c r="A100" s="27">
        <v>11</v>
      </c>
      <c r="B100" s="28" t="s">
        <v>163</v>
      </c>
      <c r="C100" s="29" t="s">
        <v>52</v>
      </c>
      <c r="D100" s="30" t="s">
        <v>170</v>
      </c>
      <c r="E100" s="30" t="s">
        <v>156</v>
      </c>
      <c r="F100" s="31">
        <v>30000000</v>
      </c>
      <c r="G100" s="32">
        <v>5699</v>
      </c>
      <c r="H100" s="33">
        <v>2537</v>
      </c>
      <c r="I100" s="238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</row>
    <row r="101" spans="1:27" ht="36.5" hidden="1" x14ac:dyDescent="0.3">
      <c r="A101" s="27">
        <v>12</v>
      </c>
      <c r="B101" s="28" t="s">
        <v>163</v>
      </c>
      <c r="C101" s="29" t="s">
        <v>52</v>
      </c>
      <c r="D101" s="30" t="s">
        <v>171</v>
      </c>
      <c r="E101" s="30" t="s">
        <v>172</v>
      </c>
      <c r="F101" s="31">
        <v>10000000</v>
      </c>
      <c r="G101" s="32">
        <v>4107</v>
      </c>
      <c r="H101" s="33">
        <v>2541</v>
      </c>
      <c r="I101" s="238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</row>
    <row r="102" spans="1:27" ht="36.5" hidden="1" x14ac:dyDescent="0.3">
      <c r="A102" s="27">
        <v>13</v>
      </c>
      <c r="B102" s="28" t="s">
        <v>163</v>
      </c>
      <c r="C102" s="29" t="s">
        <v>52</v>
      </c>
      <c r="D102" s="30" t="s">
        <v>173</v>
      </c>
      <c r="E102" s="30" t="s">
        <v>156</v>
      </c>
      <c r="F102" s="31">
        <v>62500000</v>
      </c>
      <c r="G102" s="32">
        <v>4630</v>
      </c>
      <c r="H102" s="33">
        <v>2549</v>
      </c>
      <c r="I102" s="238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</row>
    <row r="103" spans="1:27" ht="36.5" hidden="1" x14ac:dyDescent="0.3">
      <c r="A103" s="27">
        <v>14</v>
      </c>
      <c r="B103" s="28" t="s">
        <v>163</v>
      </c>
      <c r="C103" s="29" t="s">
        <v>52</v>
      </c>
      <c r="D103" s="30" t="s">
        <v>174</v>
      </c>
      <c r="E103" s="30" t="s">
        <v>156</v>
      </c>
      <c r="F103" s="31">
        <v>62500000</v>
      </c>
      <c r="G103" s="32">
        <v>4630</v>
      </c>
      <c r="H103" s="33">
        <v>2549</v>
      </c>
      <c r="I103" s="238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</row>
    <row r="104" spans="1:27" ht="36.5" hidden="1" x14ac:dyDescent="0.3">
      <c r="A104" s="27">
        <v>15</v>
      </c>
      <c r="B104" s="28" t="s">
        <v>163</v>
      </c>
      <c r="C104" s="29" t="s">
        <v>52</v>
      </c>
      <c r="D104" s="30" t="s">
        <v>175</v>
      </c>
      <c r="E104" s="30" t="s">
        <v>156</v>
      </c>
      <c r="F104" s="31">
        <v>62500000</v>
      </c>
      <c r="G104" s="32">
        <v>4630</v>
      </c>
      <c r="H104" s="33">
        <v>2549</v>
      </c>
      <c r="I104" s="238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</row>
    <row r="105" spans="1:27" ht="36.5" hidden="1" x14ac:dyDescent="0.3">
      <c r="A105" s="27">
        <v>16</v>
      </c>
      <c r="B105" s="28" t="s">
        <v>163</v>
      </c>
      <c r="C105" s="29" t="s">
        <v>52</v>
      </c>
      <c r="D105" s="30" t="s">
        <v>176</v>
      </c>
      <c r="E105" s="30" t="s">
        <v>156</v>
      </c>
      <c r="F105" s="31">
        <v>62500000</v>
      </c>
      <c r="G105" s="32">
        <v>4630</v>
      </c>
      <c r="H105" s="33">
        <v>2549</v>
      </c>
      <c r="I105" s="238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</row>
    <row r="106" spans="1:27" ht="36.5" hidden="1" x14ac:dyDescent="0.3">
      <c r="A106" s="27">
        <v>17</v>
      </c>
      <c r="B106" s="28" t="s">
        <v>163</v>
      </c>
      <c r="C106" s="29" t="s">
        <v>52</v>
      </c>
      <c r="D106" s="30" t="s">
        <v>177</v>
      </c>
      <c r="E106" s="30" t="s">
        <v>172</v>
      </c>
      <c r="F106" s="31">
        <v>0</v>
      </c>
      <c r="G106" s="32" t="s">
        <v>178</v>
      </c>
      <c r="H106" s="33" t="s">
        <v>100</v>
      </c>
      <c r="I106" s="238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</row>
    <row r="107" spans="1:27" ht="36.5" hidden="1" x14ac:dyDescent="0.3">
      <c r="A107" s="27">
        <v>18</v>
      </c>
      <c r="B107" s="28" t="s">
        <v>163</v>
      </c>
      <c r="C107" s="29" t="s">
        <v>52</v>
      </c>
      <c r="D107" s="30" t="s">
        <v>179</v>
      </c>
      <c r="E107" s="30" t="s">
        <v>172</v>
      </c>
      <c r="F107" s="31">
        <v>11111111</v>
      </c>
      <c r="G107" s="32">
        <v>2153</v>
      </c>
      <c r="H107" s="33">
        <v>2550</v>
      </c>
      <c r="I107" s="238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</row>
    <row r="108" spans="1:27" ht="54.7" hidden="1" x14ac:dyDescent="0.3">
      <c r="A108" s="27">
        <v>19</v>
      </c>
      <c r="B108" s="28" t="s">
        <v>163</v>
      </c>
      <c r="C108" s="29"/>
      <c r="D108" s="30" t="s">
        <v>180</v>
      </c>
      <c r="E108" s="30"/>
      <c r="F108" s="31"/>
      <c r="G108" s="32"/>
      <c r="H108" s="33"/>
      <c r="I108" s="238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</row>
    <row r="109" spans="1:27" ht="18.25" hidden="1" x14ac:dyDescent="0.3">
      <c r="A109" s="37"/>
      <c r="B109" s="38"/>
      <c r="C109" s="38"/>
      <c r="D109" s="39" t="s">
        <v>61</v>
      </c>
      <c r="E109" s="40"/>
      <c r="F109" s="41"/>
      <c r="G109" s="42">
        <f>SUM(G95:G108)</f>
        <v>44432</v>
      </c>
      <c r="H109" s="43"/>
      <c r="I109" s="239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0" spans="1:27" ht="18.25" hidden="1" x14ac:dyDescent="0.3">
      <c r="A110" s="27"/>
      <c r="B110" s="45"/>
      <c r="C110" s="29"/>
      <c r="D110" s="30"/>
      <c r="E110" s="30"/>
      <c r="F110" s="31"/>
      <c r="G110" s="32"/>
      <c r="H110" s="33" t="s">
        <v>100</v>
      </c>
      <c r="I110" s="238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</row>
    <row r="111" spans="1:27" ht="18.25" hidden="1" x14ac:dyDescent="0.3">
      <c r="A111" s="27"/>
      <c r="B111" s="45"/>
      <c r="C111" s="29"/>
      <c r="D111" s="46" t="s">
        <v>181</v>
      </c>
      <c r="E111" s="30"/>
      <c r="F111" s="31"/>
      <c r="G111" s="32"/>
      <c r="H111" s="33" t="s">
        <v>100</v>
      </c>
      <c r="I111" s="238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</row>
    <row r="112" spans="1:27" ht="54.7" hidden="1" x14ac:dyDescent="0.3">
      <c r="A112" s="27">
        <v>1</v>
      </c>
      <c r="B112" s="28" t="s">
        <v>181</v>
      </c>
      <c r="C112" s="29" t="s">
        <v>52</v>
      </c>
      <c r="D112" s="30" t="s">
        <v>182</v>
      </c>
      <c r="E112" s="30" t="s">
        <v>183</v>
      </c>
      <c r="F112" s="31">
        <v>7325000</v>
      </c>
      <c r="G112" s="32">
        <v>673</v>
      </c>
      <c r="H112" s="33">
        <v>2548</v>
      </c>
      <c r="I112" s="238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</row>
    <row r="113" spans="1:27" ht="36.5" hidden="1" x14ac:dyDescent="0.3">
      <c r="A113" s="27">
        <v>2</v>
      </c>
      <c r="B113" s="28" t="s">
        <v>181</v>
      </c>
      <c r="C113" s="29"/>
      <c r="D113" s="30" t="s">
        <v>184</v>
      </c>
      <c r="E113" s="30"/>
      <c r="F113" s="31"/>
      <c r="G113" s="32"/>
      <c r="H113" s="33"/>
      <c r="I113" s="238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</row>
    <row r="114" spans="1:27" ht="18.25" hidden="1" x14ac:dyDescent="0.3">
      <c r="A114" s="37"/>
      <c r="B114" s="38"/>
      <c r="C114" s="38"/>
      <c r="D114" s="39" t="s">
        <v>61</v>
      </c>
      <c r="E114" s="40"/>
      <c r="F114" s="41"/>
      <c r="G114" s="42">
        <f>SUM(G111:G113)</f>
        <v>673</v>
      </c>
      <c r="H114" s="43"/>
      <c r="I114" s="239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</row>
    <row r="115" spans="1:27" ht="18.25" hidden="1" x14ac:dyDescent="0.3">
      <c r="A115" s="27"/>
      <c r="B115" s="45"/>
      <c r="C115" s="29"/>
      <c r="D115" s="46" t="s">
        <v>185</v>
      </c>
      <c r="E115" s="30"/>
      <c r="F115" s="31"/>
      <c r="G115" s="32"/>
      <c r="H115" s="33" t="s">
        <v>100</v>
      </c>
      <c r="I115" s="238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</row>
    <row r="116" spans="1:27" ht="36.5" hidden="1" x14ac:dyDescent="0.3">
      <c r="A116" s="27">
        <v>1</v>
      </c>
      <c r="B116" s="28" t="s">
        <v>185</v>
      </c>
      <c r="C116" s="29" t="s">
        <v>52</v>
      </c>
      <c r="D116" s="30" t="s">
        <v>186</v>
      </c>
      <c r="E116" s="30" t="s">
        <v>187</v>
      </c>
      <c r="F116" s="31">
        <v>24300000</v>
      </c>
      <c r="G116" s="32">
        <v>3372</v>
      </c>
      <c r="H116" s="33">
        <v>2534</v>
      </c>
      <c r="I116" s="238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</row>
    <row r="117" spans="1:27" ht="36.5" hidden="1" x14ac:dyDescent="0.3">
      <c r="A117" s="27">
        <v>2</v>
      </c>
      <c r="B117" s="28" t="s">
        <v>185</v>
      </c>
      <c r="C117" s="29" t="s">
        <v>52</v>
      </c>
      <c r="D117" s="30" t="s">
        <v>188</v>
      </c>
      <c r="E117" s="30" t="s">
        <v>165</v>
      </c>
      <c r="F117" s="31">
        <v>2598349</v>
      </c>
      <c r="G117" s="32">
        <v>454</v>
      </c>
      <c r="H117" s="33">
        <v>2536</v>
      </c>
      <c r="I117" s="238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</row>
    <row r="118" spans="1:27" ht="36.5" hidden="1" x14ac:dyDescent="0.3">
      <c r="A118" s="27">
        <v>3</v>
      </c>
      <c r="B118" s="28" t="s">
        <v>185</v>
      </c>
      <c r="C118" s="29" t="s">
        <v>52</v>
      </c>
      <c r="D118" s="30" t="s">
        <v>189</v>
      </c>
      <c r="E118" s="30" t="s">
        <v>190</v>
      </c>
      <c r="F118" s="31">
        <v>2908720</v>
      </c>
      <c r="G118" s="32">
        <v>850</v>
      </c>
      <c r="H118" s="33">
        <v>2540</v>
      </c>
      <c r="I118" s="238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</row>
    <row r="119" spans="1:27" ht="18.25" hidden="1" x14ac:dyDescent="0.3">
      <c r="A119" s="27">
        <v>4</v>
      </c>
      <c r="B119" s="28" t="s">
        <v>185</v>
      </c>
      <c r="C119" s="29" t="s">
        <v>52</v>
      </c>
      <c r="D119" s="30" t="s">
        <v>191</v>
      </c>
      <c r="E119" s="30" t="s">
        <v>58</v>
      </c>
      <c r="F119" s="31">
        <v>117999000</v>
      </c>
      <c r="G119" s="32">
        <v>4725</v>
      </c>
      <c r="H119" s="33">
        <v>2550</v>
      </c>
      <c r="I119" s="238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</row>
    <row r="120" spans="1:27" ht="18.25" hidden="1" x14ac:dyDescent="0.3">
      <c r="A120" s="27">
        <v>5</v>
      </c>
      <c r="B120" s="28" t="s">
        <v>185</v>
      </c>
      <c r="C120" s="29" t="s">
        <v>52</v>
      </c>
      <c r="D120" s="30" t="s">
        <v>192</v>
      </c>
      <c r="E120" s="30" t="s">
        <v>193</v>
      </c>
      <c r="F120" s="31">
        <v>62900000</v>
      </c>
      <c r="G120" s="32">
        <v>2277</v>
      </c>
      <c r="H120" s="33">
        <v>2550</v>
      </c>
      <c r="I120" s="238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</row>
    <row r="121" spans="1:27" ht="36.5" hidden="1" x14ac:dyDescent="0.3">
      <c r="A121" s="27">
        <v>6</v>
      </c>
      <c r="B121" s="28" t="s">
        <v>185</v>
      </c>
      <c r="C121" s="29"/>
      <c r="D121" s="30" t="s">
        <v>194</v>
      </c>
      <c r="E121" s="30" t="s">
        <v>193</v>
      </c>
      <c r="F121" s="31"/>
      <c r="G121" s="32"/>
      <c r="H121" s="33"/>
      <c r="I121" s="238"/>
      <c r="J121" s="36"/>
      <c r="K121" s="36"/>
      <c r="L121" s="36"/>
      <c r="M121" s="36"/>
      <c r="N121" s="36">
        <v>1</v>
      </c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</row>
    <row r="122" spans="1:27" ht="18.25" hidden="1" x14ac:dyDescent="0.3">
      <c r="A122" s="27">
        <v>7</v>
      </c>
      <c r="B122" s="28" t="s">
        <v>185</v>
      </c>
      <c r="C122" s="29"/>
      <c r="D122" s="30" t="s">
        <v>195</v>
      </c>
      <c r="E122" s="30" t="s">
        <v>193</v>
      </c>
      <c r="F122" s="31"/>
      <c r="G122" s="32"/>
      <c r="H122" s="33"/>
      <c r="I122" s="238"/>
      <c r="J122" s="36"/>
      <c r="K122" s="36"/>
      <c r="L122" s="36"/>
      <c r="M122" s="36"/>
      <c r="N122" s="36"/>
      <c r="O122" s="36"/>
      <c r="P122" s="36"/>
      <c r="Q122" s="36"/>
      <c r="R122" s="36">
        <v>1</v>
      </c>
      <c r="S122" s="36"/>
      <c r="T122" s="36"/>
      <c r="U122" s="36"/>
      <c r="V122" s="36"/>
      <c r="W122" s="36"/>
      <c r="X122" s="36"/>
      <c r="Y122" s="36"/>
      <c r="Z122" s="36"/>
      <c r="AA122" s="36"/>
    </row>
    <row r="123" spans="1:27" ht="18.25" hidden="1" x14ac:dyDescent="0.3">
      <c r="A123" s="27">
        <v>8</v>
      </c>
      <c r="B123" s="28" t="s">
        <v>185</v>
      </c>
      <c r="C123" s="29"/>
      <c r="D123" s="30" t="s">
        <v>196</v>
      </c>
      <c r="E123" s="30" t="s">
        <v>193</v>
      </c>
      <c r="F123" s="31"/>
      <c r="G123" s="32"/>
      <c r="H123" s="33"/>
      <c r="I123" s="238"/>
      <c r="J123" s="36"/>
      <c r="K123" s="36"/>
      <c r="L123" s="36"/>
      <c r="M123" s="36"/>
      <c r="N123" s="36"/>
      <c r="O123" s="36"/>
      <c r="P123" s="36"/>
      <c r="Q123" s="36"/>
      <c r="R123" s="36">
        <v>1</v>
      </c>
      <c r="S123" s="36"/>
      <c r="T123" s="36"/>
      <c r="U123" s="36"/>
      <c r="V123" s="36"/>
      <c r="W123" s="36"/>
      <c r="X123" s="36"/>
      <c r="Y123" s="36"/>
      <c r="Z123" s="36"/>
      <c r="AA123" s="36"/>
    </row>
    <row r="124" spans="1:27" ht="18.25" hidden="1" x14ac:dyDescent="0.3">
      <c r="A124" s="27">
        <v>9</v>
      </c>
      <c r="B124" s="28" t="s">
        <v>185</v>
      </c>
      <c r="C124" s="29"/>
      <c r="D124" s="30" t="s">
        <v>197</v>
      </c>
      <c r="E124" s="30" t="s">
        <v>193</v>
      </c>
      <c r="F124" s="31"/>
      <c r="G124" s="32"/>
      <c r="H124" s="33"/>
      <c r="I124" s="238"/>
      <c r="J124" s="36"/>
      <c r="K124" s="36"/>
      <c r="L124" s="36"/>
      <c r="M124" s="36"/>
      <c r="N124" s="36"/>
      <c r="O124" s="36"/>
      <c r="P124" s="36"/>
      <c r="Q124" s="36"/>
      <c r="R124" s="36">
        <v>1</v>
      </c>
      <c r="S124" s="36"/>
      <c r="T124" s="36"/>
      <c r="U124" s="36"/>
      <c r="V124" s="36"/>
      <c r="W124" s="36"/>
      <c r="X124" s="36"/>
      <c r="Y124" s="36"/>
      <c r="Z124" s="36"/>
      <c r="AA124" s="36"/>
    </row>
    <row r="125" spans="1:27" ht="36.5" hidden="1" x14ac:dyDescent="0.3">
      <c r="A125" s="27">
        <v>10</v>
      </c>
      <c r="B125" s="28" t="s">
        <v>185</v>
      </c>
      <c r="C125" s="29"/>
      <c r="D125" s="30" t="s">
        <v>198</v>
      </c>
      <c r="E125" s="30" t="s">
        <v>193</v>
      </c>
      <c r="F125" s="31"/>
      <c r="G125" s="32"/>
      <c r="H125" s="33"/>
      <c r="I125" s="238"/>
      <c r="J125" s="36">
        <v>1</v>
      </c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</row>
    <row r="126" spans="1:27" ht="36.5" hidden="1" x14ac:dyDescent="0.3">
      <c r="A126" s="27">
        <v>11</v>
      </c>
      <c r="B126" s="28" t="s">
        <v>185</v>
      </c>
      <c r="C126" s="29"/>
      <c r="D126" s="30" t="s">
        <v>199</v>
      </c>
      <c r="E126" s="30" t="s">
        <v>193</v>
      </c>
      <c r="F126" s="31"/>
      <c r="G126" s="32"/>
      <c r="H126" s="33"/>
      <c r="I126" s="238"/>
      <c r="J126" s="36">
        <v>1</v>
      </c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</row>
    <row r="127" spans="1:27" ht="18.25" hidden="1" x14ac:dyDescent="0.3">
      <c r="A127" s="27">
        <v>12</v>
      </c>
      <c r="B127" s="28" t="s">
        <v>185</v>
      </c>
      <c r="C127" s="29"/>
      <c r="D127" s="30" t="s">
        <v>200</v>
      </c>
      <c r="E127" s="30" t="s">
        <v>193</v>
      </c>
      <c r="F127" s="31"/>
      <c r="G127" s="32"/>
      <c r="H127" s="33"/>
      <c r="I127" s="238"/>
      <c r="J127" s="36">
        <v>1</v>
      </c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</row>
    <row r="128" spans="1:27" ht="18.25" hidden="1" x14ac:dyDescent="0.3">
      <c r="A128" s="37"/>
      <c r="B128" s="38"/>
      <c r="C128" s="38"/>
      <c r="D128" s="39" t="s">
        <v>61</v>
      </c>
      <c r="E128" s="40"/>
      <c r="F128" s="41"/>
      <c r="G128" s="42">
        <f>SUM(G116:G127)</f>
        <v>11678</v>
      </c>
      <c r="H128" s="43"/>
      <c r="I128" s="239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</row>
    <row r="129" spans="1:27" ht="18.25" hidden="1" x14ac:dyDescent="0.3">
      <c r="A129" s="27"/>
      <c r="B129" s="45"/>
      <c r="C129" s="29"/>
      <c r="D129" s="30"/>
      <c r="E129" s="30"/>
      <c r="F129" s="31"/>
      <c r="G129" s="32"/>
      <c r="H129" s="33" t="s">
        <v>100</v>
      </c>
      <c r="I129" s="238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</row>
    <row r="130" spans="1:27" ht="18.25" hidden="1" x14ac:dyDescent="0.3">
      <c r="A130" s="27"/>
      <c r="B130" s="45"/>
      <c r="C130" s="29"/>
      <c r="D130" s="46" t="s">
        <v>201</v>
      </c>
      <c r="E130" s="30"/>
      <c r="F130" s="31"/>
      <c r="G130" s="32"/>
      <c r="H130" s="33" t="s">
        <v>100</v>
      </c>
      <c r="I130" s="238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</row>
    <row r="131" spans="1:27" ht="36.5" hidden="1" x14ac:dyDescent="0.3">
      <c r="A131" s="27">
        <v>1</v>
      </c>
      <c r="B131" s="28" t="s">
        <v>201</v>
      </c>
      <c r="C131" s="29" t="s">
        <v>52</v>
      </c>
      <c r="D131" s="30" t="s">
        <v>202</v>
      </c>
      <c r="E131" s="30" t="s">
        <v>203</v>
      </c>
      <c r="F131" s="31"/>
      <c r="G131" s="32">
        <v>5518</v>
      </c>
      <c r="H131" s="33">
        <v>2540</v>
      </c>
      <c r="I131" s="238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</row>
    <row r="132" spans="1:27" ht="18.25" hidden="1" x14ac:dyDescent="0.3">
      <c r="A132" s="37"/>
      <c r="B132" s="38"/>
      <c r="C132" s="38"/>
      <c r="D132" s="39" t="s">
        <v>61</v>
      </c>
      <c r="E132" s="40"/>
      <c r="F132" s="41"/>
      <c r="G132" s="42">
        <f>SUM(G131:G131)</f>
        <v>5518</v>
      </c>
      <c r="H132" s="43"/>
      <c r="I132" s="239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</row>
    <row r="133" spans="1:27" ht="18.25" hidden="1" x14ac:dyDescent="0.3">
      <c r="A133" s="27"/>
      <c r="B133" s="45"/>
      <c r="C133" s="29"/>
      <c r="D133" s="46" t="s">
        <v>204</v>
      </c>
      <c r="E133" s="30"/>
      <c r="F133" s="31"/>
      <c r="G133" s="32"/>
      <c r="H133" s="33" t="s">
        <v>100</v>
      </c>
      <c r="I133" s="238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</row>
    <row r="134" spans="1:27" ht="36.5" hidden="1" x14ac:dyDescent="0.3">
      <c r="A134" s="27">
        <v>1</v>
      </c>
      <c r="B134" s="28" t="s">
        <v>204</v>
      </c>
      <c r="C134" s="29" t="s">
        <v>52</v>
      </c>
      <c r="D134" s="30" t="s">
        <v>205</v>
      </c>
      <c r="E134" s="30" t="s">
        <v>206</v>
      </c>
      <c r="F134" s="31">
        <v>35200000</v>
      </c>
      <c r="G134" s="32">
        <v>3958</v>
      </c>
      <c r="H134" s="33">
        <v>2540</v>
      </c>
      <c r="I134" s="238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</row>
    <row r="135" spans="1:27" ht="36.5" hidden="1" x14ac:dyDescent="0.3">
      <c r="A135" s="27">
        <v>2</v>
      </c>
      <c r="B135" s="28" t="s">
        <v>204</v>
      </c>
      <c r="C135" s="29" t="s">
        <v>52</v>
      </c>
      <c r="D135" s="30" t="s">
        <v>207</v>
      </c>
      <c r="E135" s="30" t="s">
        <v>206</v>
      </c>
      <c r="F135" s="31">
        <v>56746355</v>
      </c>
      <c r="G135" s="32">
        <v>8835</v>
      </c>
      <c r="H135" s="33">
        <v>2547</v>
      </c>
      <c r="I135" s="238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</row>
    <row r="136" spans="1:27" ht="18.25" hidden="1" x14ac:dyDescent="0.3">
      <c r="A136" s="37"/>
      <c r="B136" s="38"/>
      <c r="C136" s="38"/>
      <c r="D136" s="39" t="s">
        <v>61</v>
      </c>
      <c r="E136" s="40"/>
      <c r="F136" s="41"/>
      <c r="G136" s="42">
        <f>SUM(G134:G135)</f>
        <v>12793</v>
      </c>
      <c r="H136" s="43"/>
      <c r="I136" s="239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</row>
    <row r="137" spans="1:27" ht="36.5" hidden="1" x14ac:dyDescent="0.3">
      <c r="A137" s="27"/>
      <c r="B137" s="45"/>
      <c r="C137" s="29"/>
      <c r="D137" s="46" t="s">
        <v>208</v>
      </c>
      <c r="E137" s="30"/>
      <c r="F137" s="31"/>
      <c r="G137" s="32"/>
      <c r="H137" s="33" t="s">
        <v>100</v>
      </c>
      <c r="I137" s="238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</row>
    <row r="138" spans="1:27" ht="36.5" hidden="1" x14ac:dyDescent="0.3">
      <c r="A138" s="27">
        <v>1</v>
      </c>
      <c r="B138" s="28" t="s">
        <v>208</v>
      </c>
      <c r="C138" s="29" t="s">
        <v>52</v>
      </c>
      <c r="D138" s="30" t="s">
        <v>209</v>
      </c>
      <c r="E138" s="30" t="s">
        <v>210</v>
      </c>
      <c r="F138" s="31">
        <v>50215000</v>
      </c>
      <c r="G138" s="32">
        <v>11657</v>
      </c>
      <c r="H138" s="33">
        <v>2539</v>
      </c>
      <c r="I138" s="238"/>
      <c r="J138" s="36"/>
      <c r="K138" s="36">
        <v>6</v>
      </c>
      <c r="L138" s="36"/>
      <c r="M138" s="36">
        <v>3</v>
      </c>
      <c r="N138" s="36"/>
      <c r="O138" s="36">
        <v>8</v>
      </c>
      <c r="P138" s="36">
        <v>2</v>
      </c>
      <c r="Q138" s="36"/>
      <c r="R138" s="36"/>
      <c r="S138" s="36">
        <v>5</v>
      </c>
      <c r="T138" s="36"/>
      <c r="U138" s="36"/>
      <c r="V138" s="36"/>
      <c r="W138" s="36"/>
      <c r="X138" s="36"/>
      <c r="Y138" s="36"/>
      <c r="Z138" s="36"/>
      <c r="AA138" s="36"/>
    </row>
    <row r="139" spans="1:27" ht="18.25" hidden="1" x14ac:dyDescent="0.3">
      <c r="A139" s="37"/>
      <c r="B139" s="38"/>
      <c r="C139" s="38"/>
      <c r="D139" s="39" t="s">
        <v>61</v>
      </c>
      <c r="E139" s="40"/>
      <c r="F139" s="41"/>
      <c r="G139" s="42">
        <f>SUM(G137:G138)</f>
        <v>11657</v>
      </c>
      <c r="H139" s="43"/>
      <c r="I139" s="239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</row>
    <row r="140" spans="1:27" ht="18.25" hidden="1" x14ac:dyDescent="0.3">
      <c r="A140" s="27"/>
      <c r="B140" s="45"/>
      <c r="C140" s="50"/>
      <c r="D140" s="46" t="s">
        <v>211</v>
      </c>
      <c r="E140" s="30"/>
      <c r="F140" s="31"/>
      <c r="G140" s="32"/>
      <c r="H140" s="33" t="s">
        <v>100</v>
      </c>
      <c r="I140" s="238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</row>
    <row r="141" spans="1:27" ht="36.5" hidden="1" x14ac:dyDescent="0.3">
      <c r="A141" s="27">
        <v>1</v>
      </c>
      <c r="B141" s="28" t="s">
        <v>211</v>
      </c>
      <c r="C141" s="29" t="s">
        <v>52</v>
      </c>
      <c r="D141" s="30" t="s">
        <v>212</v>
      </c>
      <c r="E141" s="30"/>
      <c r="F141" s="31">
        <v>22780000</v>
      </c>
      <c r="G141" s="32">
        <v>3217</v>
      </c>
      <c r="H141" s="33">
        <v>2538</v>
      </c>
      <c r="I141" s="238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</row>
    <row r="142" spans="1:27" ht="36.5" hidden="1" x14ac:dyDescent="0.3">
      <c r="A142" s="27">
        <v>2</v>
      </c>
      <c r="B142" s="28" t="s">
        <v>211</v>
      </c>
      <c r="C142" s="29" t="s">
        <v>52</v>
      </c>
      <c r="D142" s="48" t="s">
        <v>213</v>
      </c>
      <c r="E142" s="30"/>
      <c r="F142" s="31"/>
      <c r="G142" s="32">
        <v>3392</v>
      </c>
      <c r="H142" s="33">
        <v>2560</v>
      </c>
      <c r="I142" s="238">
        <v>52</v>
      </c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</row>
    <row r="143" spans="1:27" ht="18.25" hidden="1" x14ac:dyDescent="0.3">
      <c r="A143" s="37"/>
      <c r="B143" s="38"/>
      <c r="C143" s="38"/>
      <c r="D143" s="39" t="s">
        <v>61</v>
      </c>
      <c r="E143" s="40"/>
      <c r="F143" s="41"/>
      <c r="G143" s="42">
        <f>SUM(G140:G142)</f>
        <v>6609</v>
      </c>
      <c r="H143" s="43"/>
      <c r="I143" s="239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</row>
    <row r="144" spans="1:27" ht="18.25" hidden="1" x14ac:dyDescent="0.3">
      <c r="A144" s="27"/>
      <c r="B144" s="45"/>
      <c r="C144" s="50"/>
      <c r="D144" s="46" t="s">
        <v>214</v>
      </c>
      <c r="E144" s="30"/>
      <c r="F144" s="31"/>
      <c r="G144" s="32"/>
      <c r="H144" s="33" t="s">
        <v>100</v>
      </c>
      <c r="I144" s="238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</row>
    <row r="145" spans="1:27" ht="36.5" hidden="1" x14ac:dyDescent="0.3">
      <c r="A145" s="27">
        <v>1</v>
      </c>
      <c r="B145" s="28" t="s">
        <v>214</v>
      </c>
      <c r="C145" s="29" t="s">
        <v>52</v>
      </c>
      <c r="D145" s="30" t="s">
        <v>215</v>
      </c>
      <c r="E145" s="30"/>
      <c r="F145" s="31">
        <v>21590000</v>
      </c>
      <c r="G145" s="32">
        <v>3217</v>
      </c>
      <c r="H145" s="33">
        <v>2539</v>
      </c>
      <c r="I145" s="238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</row>
    <row r="146" spans="1:27" ht="36.5" hidden="1" x14ac:dyDescent="0.3">
      <c r="A146" s="51">
        <v>2</v>
      </c>
      <c r="B146" s="28" t="s">
        <v>214</v>
      </c>
      <c r="C146" s="29" t="s">
        <v>52</v>
      </c>
      <c r="D146" s="48" t="s">
        <v>216</v>
      </c>
      <c r="E146" s="48"/>
      <c r="F146" s="52"/>
      <c r="G146" s="53"/>
      <c r="H146" s="54">
        <v>2560</v>
      </c>
      <c r="I146" s="240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</row>
    <row r="147" spans="1:27" ht="36.5" hidden="1" x14ac:dyDescent="0.3">
      <c r="A147" s="51">
        <v>3</v>
      </c>
      <c r="B147" s="28" t="s">
        <v>214</v>
      </c>
      <c r="C147" s="56"/>
      <c r="D147" s="48" t="s">
        <v>217</v>
      </c>
      <c r="E147" s="48"/>
      <c r="F147" s="52"/>
      <c r="G147" s="53"/>
      <c r="H147" s="54"/>
      <c r="I147" s="240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</row>
    <row r="148" spans="1:27" ht="18.25" hidden="1" x14ac:dyDescent="0.3">
      <c r="A148" s="57"/>
      <c r="B148" s="58"/>
      <c r="C148" s="58"/>
      <c r="D148" s="59" t="s">
        <v>61</v>
      </c>
      <c r="E148" s="60"/>
      <c r="F148" s="61"/>
      <c r="G148" s="62">
        <f>SUM(G144:G147)</f>
        <v>3217</v>
      </c>
      <c r="H148" s="63"/>
      <c r="I148" s="241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</row>
    <row r="149" spans="1:27" ht="36.5" hidden="1" x14ac:dyDescent="0.3">
      <c r="A149" s="27"/>
      <c r="B149" s="45"/>
      <c r="C149" s="50"/>
      <c r="D149" s="46" t="s">
        <v>218</v>
      </c>
      <c r="E149" s="30"/>
      <c r="F149" s="31"/>
      <c r="G149" s="32"/>
      <c r="H149" s="33" t="s">
        <v>100</v>
      </c>
      <c r="I149" s="238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</row>
    <row r="150" spans="1:27" ht="36.5" hidden="1" x14ac:dyDescent="0.3">
      <c r="A150" s="27">
        <v>1</v>
      </c>
      <c r="B150" s="28" t="s">
        <v>218</v>
      </c>
      <c r="C150" s="29" t="s">
        <v>52</v>
      </c>
      <c r="D150" s="30" t="s">
        <v>219</v>
      </c>
      <c r="E150" s="30"/>
      <c r="F150" s="31"/>
      <c r="G150" s="32"/>
      <c r="H150" s="33"/>
      <c r="I150" s="238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</row>
    <row r="151" spans="1:27" ht="36.5" hidden="1" x14ac:dyDescent="0.3">
      <c r="A151" s="51"/>
      <c r="B151" s="28"/>
      <c r="C151" s="29"/>
      <c r="D151" s="46" t="s">
        <v>220</v>
      </c>
      <c r="E151" s="48"/>
      <c r="F151" s="52"/>
      <c r="G151" s="53"/>
      <c r="H151" s="54"/>
      <c r="I151" s="240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</row>
    <row r="152" spans="1:27" ht="36.5" hidden="1" x14ac:dyDescent="0.3">
      <c r="A152" s="51">
        <v>1</v>
      </c>
      <c r="B152" s="28" t="s">
        <v>220</v>
      </c>
      <c r="C152" s="56"/>
      <c r="D152" s="65" t="s">
        <v>220</v>
      </c>
      <c r="E152" s="48"/>
      <c r="F152" s="52"/>
      <c r="G152" s="53"/>
      <c r="H152" s="54"/>
      <c r="I152" s="240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</row>
    <row r="153" spans="1:27" ht="18.25" hidden="1" x14ac:dyDescent="0.3">
      <c r="A153" s="51"/>
      <c r="B153" s="28"/>
      <c r="C153" s="56"/>
      <c r="D153" s="66"/>
      <c r="E153" s="48"/>
      <c r="F153" s="52"/>
      <c r="G153" s="53"/>
      <c r="H153" s="54"/>
      <c r="I153" s="240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</row>
    <row r="154" spans="1:27" ht="18.25" hidden="1" x14ac:dyDescent="0.3">
      <c r="A154" s="51"/>
      <c r="B154" s="28"/>
      <c r="C154" s="56"/>
      <c r="D154" s="48"/>
      <c r="E154" s="48"/>
      <c r="F154" s="52"/>
      <c r="G154" s="53"/>
      <c r="H154" s="54"/>
      <c r="I154" s="240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</row>
    <row r="155" spans="1:27" ht="18.25" x14ac:dyDescent="0.3">
      <c r="A155" s="57"/>
      <c r="B155" s="58"/>
      <c r="C155" s="58"/>
      <c r="D155" s="59" t="s">
        <v>61</v>
      </c>
      <c r="E155" s="60"/>
      <c r="F155" s="61"/>
      <c r="G155" s="62">
        <f>SUM(G149:G154)</f>
        <v>0</v>
      </c>
      <c r="H155" s="63"/>
      <c r="I155" s="241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</row>
    <row r="156" spans="1:27" s="69" customFormat="1" ht="18.7" thickBot="1" x14ac:dyDescent="0.35">
      <c r="A156" s="67"/>
      <c r="B156" s="68"/>
      <c r="D156" s="70" t="s">
        <v>61</v>
      </c>
      <c r="E156" s="71"/>
      <c r="F156" s="72">
        <f>SUM(F7:F154)</f>
        <v>2350085785.1399999</v>
      </c>
      <c r="H156" s="73"/>
      <c r="I156" s="67"/>
      <c r="J156" s="67"/>
      <c r="K156" s="67"/>
      <c r="L156" s="242"/>
      <c r="M156" s="242"/>
      <c r="N156" s="242"/>
      <c r="O156" s="242"/>
      <c r="P156" s="242"/>
      <c r="Q156" s="242"/>
      <c r="R156" s="242"/>
      <c r="S156" s="242"/>
      <c r="T156" s="242"/>
      <c r="U156" s="74"/>
      <c r="V156" s="74"/>
      <c r="W156" s="74"/>
      <c r="X156" s="74"/>
      <c r="Y156" s="74"/>
      <c r="Z156" s="74"/>
      <c r="AA156" s="74"/>
    </row>
    <row r="157" spans="1:27" ht="21.55" thickTop="1" x14ac:dyDescent="0.3">
      <c r="A157" s="75"/>
      <c r="B157" s="76"/>
    </row>
    <row r="158" spans="1:27" ht="27.15" x14ac:dyDescent="0.3">
      <c r="D158" s="83" t="s">
        <v>221</v>
      </c>
    </row>
    <row r="159" spans="1:27" s="84" customFormat="1" ht="21.05" x14ac:dyDescent="0.3">
      <c r="B159" s="85"/>
      <c r="D159" s="86" t="s">
        <v>61</v>
      </c>
      <c r="E159" s="87" t="s">
        <v>21</v>
      </c>
      <c r="F159" s="88">
        <f>F156-F160</f>
        <v>2344183977.3899999</v>
      </c>
      <c r="G159" s="89"/>
      <c r="H159" s="90"/>
      <c r="I159" s="91"/>
      <c r="J159" s="91"/>
      <c r="K159" s="91"/>
      <c r="L159" s="88"/>
      <c r="M159" s="88"/>
      <c r="N159" s="88"/>
      <c r="O159" s="88"/>
      <c r="P159" s="88"/>
      <c r="Q159" s="88"/>
      <c r="R159" s="88"/>
      <c r="S159" s="88"/>
      <c r="T159" s="88"/>
      <c r="U159" s="92"/>
      <c r="V159" s="92"/>
      <c r="W159" s="92"/>
      <c r="X159" s="92"/>
      <c r="Y159" s="92"/>
      <c r="Z159" s="92"/>
      <c r="AA159" s="92"/>
    </row>
    <row r="160" spans="1:27" s="84" customFormat="1" ht="21.05" x14ac:dyDescent="0.3">
      <c r="A160" s="75"/>
      <c r="B160" s="76"/>
      <c r="D160" s="86" t="s">
        <v>61</v>
      </c>
      <c r="E160" s="87" t="s">
        <v>70</v>
      </c>
      <c r="F160" s="93">
        <f>F23+F30+F38+F73</f>
        <v>5901807.75</v>
      </c>
      <c r="G160" s="89"/>
      <c r="H160" s="90"/>
      <c r="I160" s="91"/>
      <c r="J160" s="91"/>
      <c r="K160" s="91"/>
      <c r="L160" s="88"/>
      <c r="M160" s="88"/>
      <c r="N160" s="88"/>
      <c r="O160" s="88"/>
      <c r="P160" s="88"/>
      <c r="Q160" s="88"/>
      <c r="R160" s="88"/>
      <c r="S160" s="88"/>
      <c r="T160" s="88"/>
      <c r="U160" s="92"/>
      <c r="V160" s="92"/>
      <c r="W160" s="92"/>
      <c r="X160" s="92"/>
      <c r="Y160" s="92"/>
      <c r="Z160" s="92"/>
      <c r="AA160" s="92"/>
    </row>
    <row r="161" spans="1:27" ht="23.85" x14ac:dyDescent="0.3">
      <c r="D161" s="94" t="s">
        <v>222</v>
      </c>
    </row>
    <row r="162" spans="1:27" ht="18.25" x14ac:dyDescent="0.3">
      <c r="D162" s="95" t="s">
        <v>23</v>
      </c>
      <c r="E162" s="67" t="s">
        <v>223</v>
      </c>
      <c r="F162" s="96" t="s">
        <v>224</v>
      </c>
    </row>
    <row r="163" spans="1:27" ht="18.25" x14ac:dyDescent="0.3">
      <c r="D163" s="95" t="s">
        <v>24</v>
      </c>
      <c r="E163" s="67" t="s">
        <v>223</v>
      </c>
      <c r="F163" s="96" t="s">
        <v>225</v>
      </c>
    </row>
    <row r="164" spans="1:27" ht="18.25" x14ac:dyDescent="0.3">
      <c r="D164" s="95" t="s">
        <v>25</v>
      </c>
      <c r="E164" s="67" t="s">
        <v>223</v>
      </c>
      <c r="F164" s="96" t="s">
        <v>226</v>
      </c>
    </row>
    <row r="165" spans="1:27" ht="18.25" x14ac:dyDescent="0.3">
      <c r="D165" s="95" t="s">
        <v>26</v>
      </c>
      <c r="E165" s="67" t="s">
        <v>223</v>
      </c>
      <c r="F165" s="96"/>
    </row>
    <row r="166" spans="1:27" ht="18.25" x14ac:dyDescent="0.3">
      <c r="D166" s="97" t="s">
        <v>227</v>
      </c>
      <c r="E166" s="67" t="s">
        <v>223</v>
      </c>
      <c r="F166" s="96" t="s">
        <v>228</v>
      </c>
    </row>
    <row r="167" spans="1:27" ht="18.25" x14ac:dyDescent="0.3">
      <c r="D167" s="97" t="s">
        <v>229</v>
      </c>
      <c r="E167" s="67" t="s">
        <v>223</v>
      </c>
      <c r="F167" s="96" t="s">
        <v>230</v>
      </c>
    </row>
    <row r="168" spans="1:27" ht="18.25" x14ac:dyDescent="0.3">
      <c r="D168" s="95" t="s">
        <v>29</v>
      </c>
      <c r="E168" s="67" t="s">
        <v>223</v>
      </c>
      <c r="F168" s="96" t="s">
        <v>231</v>
      </c>
    </row>
    <row r="169" spans="1:27" ht="18.25" x14ac:dyDescent="0.3">
      <c r="D169" s="95" t="s">
        <v>232</v>
      </c>
      <c r="E169" s="67" t="s">
        <v>223</v>
      </c>
      <c r="F169" s="96" t="s">
        <v>233</v>
      </c>
    </row>
    <row r="170" spans="1:27" ht="18.25" x14ac:dyDescent="0.3">
      <c r="D170" s="95" t="s">
        <v>234</v>
      </c>
      <c r="E170" s="67" t="s">
        <v>223</v>
      </c>
      <c r="F170" s="96" t="s">
        <v>235</v>
      </c>
    </row>
    <row r="171" spans="1:27" ht="18.25" x14ac:dyDescent="0.3">
      <c r="D171" s="95" t="s">
        <v>31</v>
      </c>
      <c r="E171" s="67" t="s">
        <v>223</v>
      </c>
      <c r="F171" s="96" t="s">
        <v>236</v>
      </c>
    </row>
    <row r="172" spans="1:27" s="84" customFormat="1" ht="21.05" hidden="1" x14ac:dyDescent="0.3">
      <c r="A172" s="75"/>
      <c r="B172" s="76"/>
      <c r="D172" s="86"/>
      <c r="E172" s="98"/>
      <c r="F172" s="99"/>
      <c r="H172" s="100"/>
      <c r="I172" s="75"/>
      <c r="J172" s="75"/>
      <c r="K172" s="75"/>
      <c r="L172" s="243"/>
      <c r="M172" s="243"/>
      <c r="N172" s="243"/>
      <c r="O172" s="243"/>
      <c r="P172" s="243"/>
      <c r="Q172" s="243"/>
      <c r="R172" s="243"/>
      <c r="S172" s="243"/>
      <c r="T172" s="243"/>
      <c r="U172" s="101"/>
      <c r="V172" s="101"/>
      <c r="W172" s="101"/>
      <c r="X172" s="101"/>
      <c r="Y172" s="101"/>
      <c r="Z172" s="101"/>
      <c r="AA172" s="101"/>
    </row>
    <row r="173" spans="1:27" ht="21.05" hidden="1" x14ac:dyDescent="0.3">
      <c r="C173" s="84"/>
      <c r="D173" s="102"/>
      <c r="H173" s="80"/>
      <c r="L173" s="244"/>
      <c r="M173" s="244"/>
      <c r="N173" s="244"/>
      <c r="O173" s="244"/>
      <c r="P173" s="244"/>
      <c r="Q173" s="244"/>
      <c r="R173" s="244"/>
      <c r="S173" s="244"/>
      <c r="T173" s="244"/>
      <c r="U173" s="103"/>
      <c r="V173" s="103"/>
      <c r="W173" s="103"/>
      <c r="X173" s="103"/>
      <c r="Y173" s="103"/>
      <c r="Z173" s="103"/>
      <c r="AA173" s="103"/>
    </row>
    <row r="174" spans="1:27" ht="29.95" hidden="1" x14ac:dyDescent="0.3">
      <c r="A174" s="104"/>
      <c r="B174" s="105"/>
      <c r="D174" s="106"/>
      <c r="E174" s="107" t="s">
        <v>237</v>
      </c>
      <c r="H174" s="80"/>
      <c r="L174" s="244"/>
      <c r="M174" s="244"/>
      <c r="N174" s="244"/>
      <c r="O174" s="244"/>
      <c r="P174" s="244"/>
      <c r="Q174" s="244"/>
      <c r="R174" s="244"/>
      <c r="S174" s="244"/>
      <c r="T174" s="244"/>
      <c r="U174" s="103"/>
      <c r="V174" s="103"/>
      <c r="W174" s="103"/>
      <c r="X174" s="103"/>
      <c r="Y174" s="103"/>
      <c r="Z174" s="103"/>
      <c r="AA174" s="103"/>
    </row>
    <row r="175" spans="1:27" s="284" customFormat="1" ht="17.3" x14ac:dyDescent="0.3">
      <c r="A175" s="282"/>
      <c r="B175" s="283"/>
      <c r="D175" s="285"/>
      <c r="E175" s="284" t="s">
        <v>238</v>
      </c>
      <c r="F175" s="286"/>
      <c r="H175" s="287"/>
      <c r="I175" s="287"/>
      <c r="J175" s="287"/>
      <c r="K175" s="287"/>
      <c r="L175" s="288"/>
      <c r="M175" s="288"/>
      <c r="N175" s="288"/>
      <c r="O175" s="288"/>
      <c r="P175" s="288"/>
      <c r="Q175" s="288"/>
      <c r="R175" s="288"/>
      <c r="S175" s="288"/>
      <c r="T175" s="288"/>
      <c r="U175" s="289"/>
      <c r="V175" s="289"/>
      <c r="W175" s="289"/>
      <c r="X175" s="289"/>
      <c r="Y175" s="289"/>
      <c r="Z175" s="289"/>
      <c r="AA175" s="289"/>
    </row>
    <row r="176" spans="1:27" s="284" customFormat="1" ht="17.3" x14ac:dyDescent="0.3">
      <c r="A176" s="287"/>
      <c r="B176" s="290"/>
      <c r="D176" s="285"/>
      <c r="E176" s="284" t="s">
        <v>251</v>
      </c>
      <c r="F176" s="286"/>
      <c r="H176" s="287"/>
      <c r="I176" s="287"/>
      <c r="J176" s="287"/>
      <c r="K176" s="287"/>
      <c r="L176" s="288"/>
      <c r="M176" s="288"/>
      <c r="N176" s="288"/>
      <c r="O176" s="288"/>
      <c r="P176" s="288"/>
      <c r="Q176" s="288"/>
      <c r="R176" s="288"/>
      <c r="S176" s="288"/>
      <c r="T176" s="288"/>
      <c r="U176" s="289"/>
      <c r="V176" s="289"/>
      <c r="W176" s="289"/>
      <c r="X176" s="289"/>
      <c r="Y176" s="289"/>
      <c r="Z176" s="289"/>
      <c r="AA176" s="289"/>
    </row>
    <row r="177" spans="1:27" s="284" customFormat="1" ht="17.3" x14ac:dyDescent="0.3">
      <c r="A177" s="282"/>
      <c r="B177" s="283"/>
      <c r="D177" s="285"/>
      <c r="E177" s="291" t="s">
        <v>239</v>
      </c>
      <c r="F177" s="286"/>
      <c r="H177" s="287"/>
      <c r="I177" s="287"/>
      <c r="J177" s="287"/>
      <c r="K177" s="287"/>
      <c r="L177" s="288"/>
      <c r="M177" s="288"/>
      <c r="N177" s="288"/>
      <c r="O177" s="288"/>
      <c r="P177" s="288"/>
      <c r="Q177" s="288"/>
      <c r="R177" s="288"/>
      <c r="S177" s="288"/>
      <c r="T177" s="288"/>
      <c r="U177" s="289"/>
      <c r="V177" s="289"/>
      <c r="W177" s="289"/>
      <c r="X177" s="289"/>
      <c r="Y177" s="289"/>
      <c r="Z177" s="289"/>
      <c r="AA177" s="289"/>
    </row>
    <row r="178" spans="1:27" s="284" customFormat="1" ht="17.3" x14ac:dyDescent="0.3">
      <c r="A178" s="282"/>
      <c r="B178" s="283"/>
      <c r="D178" s="292"/>
      <c r="E178" s="284" t="s">
        <v>240</v>
      </c>
      <c r="F178" s="286"/>
      <c r="H178" s="293"/>
      <c r="I178" s="287"/>
      <c r="J178" s="287"/>
      <c r="K178" s="287"/>
      <c r="L178" s="286"/>
      <c r="M178" s="286"/>
      <c r="N178" s="286"/>
      <c r="O178" s="286"/>
      <c r="P178" s="286"/>
      <c r="Q178" s="286"/>
      <c r="R178" s="286"/>
      <c r="S178" s="286"/>
      <c r="T178" s="286"/>
      <c r="U178" s="294"/>
      <c r="V178" s="294"/>
      <c r="W178" s="294"/>
      <c r="X178" s="294"/>
      <c r="Y178" s="294"/>
      <c r="Z178" s="294"/>
      <c r="AA178" s="294"/>
    </row>
    <row r="180" spans="1:27" ht="18.25" x14ac:dyDescent="0.3">
      <c r="D180" s="95"/>
      <c r="E180" s="67"/>
      <c r="F180" s="108"/>
    </row>
  </sheetData>
  <autoFilter ref="A4:AA152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0" showButton="0"/>
    <filterColumn colId="22" showButton="0"/>
    <filterColumn colId="23" showButton="0"/>
  </autoFilter>
  <mergeCells count="14">
    <mergeCell ref="A1:Z1"/>
    <mergeCell ref="A2:Z2"/>
    <mergeCell ref="E4:E6"/>
    <mergeCell ref="H4:H6"/>
    <mergeCell ref="J4:T4"/>
    <mergeCell ref="U4:V4"/>
    <mergeCell ref="W4:Y4"/>
    <mergeCell ref="W5:X5"/>
    <mergeCell ref="A4:A6"/>
    <mergeCell ref="B4:B6"/>
    <mergeCell ref="C4:C6"/>
    <mergeCell ref="D4:D6"/>
    <mergeCell ref="F4:F6"/>
    <mergeCell ref="G4:G6"/>
  </mergeCells>
  <printOptions horizontalCentered="1"/>
  <pageMargins left="0.15748031496062992" right="0.15748031496062992" top="0.15748031496062992" bottom="0.15748031496062992" header="0.31496062992125984" footer="0.31496062992125984"/>
  <pageSetup paperSize="9" scale="65" orientation="landscape" r:id="rId1"/>
  <headerFooter>
    <oddHeader>&amp;R&amp;"TH SarabunPSK,ธรรมดา"&amp;12เอกสารแนบ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zoomScale="80" zoomScaleNormal="80" workbookViewId="0">
      <selection activeCell="B25" sqref="B25"/>
    </sheetView>
  </sheetViews>
  <sheetFormatPr defaultColWidth="8" defaultRowHeight="15" x14ac:dyDescent="0.3"/>
  <cols>
    <col min="1" max="1" width="3.765625" style="180" customWidth="1"/>
    <col min="2" max="2" width="16.84375" style="202" customWidth="1"/>
    <col min="3" max="3" width="7.23046875" style="154" bestFit="1" customWidth="1"/>
    <col min="4" max="4" width="17.3828125" style="177" customWidth="1"/>
    <col min="5" max="5" width="13.23046875" style="177" customWidth="1"/>
    <col min="6" max="6" width="13.84375" style="178" customWidth="1"/>
    <col min="7" max="7" width="7.84375" style="154" bestFit="1" customWidth="1"/>
    <col min="8" max="8" width="7.15234375" style="179" customWidth="1"/>
    <col min="9" max="9" width="8.765625" style="154" customWidth="1"/>
    <col min="10" max="10" width="9" style="154" customWidth="1"/>
    <col min="11" max="11" width="7.765625" style="180" customWidth="1"/>
    <col min="12" max="13" width="7.765625" style="181" customWidth="1"/>
    <col min="14" max="15" width="8.84375" style="181" customWidth="1"/>
    <col min="16" max="16" width="10" style="181" customWidth="1"/>
    <col min="17" max="17" width="7.23046875" style="181" customWidth="1"/>
    <col min="18" max="19" width="7.3828125" style="181" customWidth="1"/>
    <col min="20" max="20" width="10.4609375" style="181" customWidth="1"/>
    <col min="21" max="21" width="8.61328125" style="181" customWidth="1"/>
    <col min="22" max="22" width="9" style="181" customWidth="1"/>
    <col min="23" max="24" width="7.15234375" style="181" customWidth="1"/>
    <col min="25" max="25" width="8.15234375" style="181" customWidth="1"/>
    <col min="26" max="26" width="9.4609375" style="181" customWidth="1"/>
    <col min="27" max="27" width="14.23046875" style="181" customWidth="1"/>
    <col min="28" max="16384" width="8" style="154"/>
  </cols>
  <sheetData>
    <row r="1" spans="1:27" s="110" customFormat="1" ht="27.15" x14ac:dyDescent="0.3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109"/>
    </row>
    <row r="2" spans="1:27" s="110" customFormat="1" ht="27.15" x14ac:dyDescent="0.3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109"/>
    </row>
    <row r="3" spans="1:27" s="110" customFormat="1" ht="27.15" x14ac:dyDescent="0.3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109"/>
    </row>
    <row r="4" spans="1:27" s="110" customFormat="1" ht="27.15" x14ac:dyDescent="0.3"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 t="s">
        <v>3</v>
      </c>
      <c r="AA4" s="113"/>
    </row>
    <row r="5" spans="1:27" s="119" customFormat="1" ht="18.7" customHeight="1" x14ac:dyDescent="0.3">
      <c r="A5" s="114" t="s">
        <v>4</v>
      </c>
      <c r="B5" s="269" t="s">
        <v>5</v>
      </c>
      <c r="C5" s="114" t="s">
        <v>6</v>
      </c>
      <c r="D5" s="115" t="s">
        <v>7</v>
      </c>
      <c r="E5" s="272" t="s">
        <v>8</v>
      </c>
      <c r="F5" s="116" t="s">
        <v>9</v>
      </c>
      <c r="G5" s="117" t="s">
        <v>10</v>
      </c>
      <c r="H5" s="275" t="s">
        <v>11</v>
      </c>
      <c r="I5" s="117" t="s">
        <v>12</v>
      </c>
      <c r="J5" s="278" t="s">
        <v>13</v>
      </c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9" t="s">
        <v>14</v>
      </c>
      <c r="V5" s="280"/>
      <c r="W5" s="279" t="s">
        <v>15</v>
      </c>
      <c r="X5" s="281"/>
      <c r="Y5" s="280"/>
      <c r="Z5" s="118" t="s">
        <v>16</v>
      </c>
      <c r="AA5" s="118" t="s">
        <v>17</v>
      </c>
    </row>
    <row r="6" spans="1:27" s="119" customFormat="1" ht="18.25" x14ac:dyDescent="0.3">
      <c r="A6" s="120" t="s">
        <v>18</v>
      </c>
      <c r="B6" s="270"/>
      <c r="C6" s="120" t="s">
        <v>19</v>
      </c>
      <c r="D6" s="121" t="s">
        <v>20</v>
      </c>
      <c r="E6" s="273"/>
      <c r="F6" s="122"/>
      <c r="G6" s="123" t="s">
        <v>21</v>
      </c>
      <c r="H6" s="276"/>
      <c r="I6" s="123" t="s">
        <v>22</v>
      </c>
      <c r="J6" s="124" t="s">
        <v>23</v>
      </c>
      <c r="K6" s="122" t="s">
        <v>24</v>
      </c>
      <c r="L6" s="122" t="s">
        <v>25</v>
      </c>
      <c r="M6" s="122" t="s">
        <v>26</v>
      </c>
      <c r="N6" s="114" t="s">
        <v>27</v>
      </c>
      <c r="O6" s="114" t="s">
        <v>28</v>
      </c>
      <c r="P6" s="120" t="s">
        <v>28</v>
      </c>
      <c r="Q6" s="120" t="s">
        <v>29</v>
      </c>
      <c r="R6" s="122" t="s">
        <v>30</v>
      </c>
      <c r="S6" s="122" t="s">
        <v>10</v>
      </c>
      <c r="T6" s="122" t="s">
        <v>31</v>
      </c>
      <c r="U6" s="122" t="s">
        <v>32</v>
      </c>
      <c r="V6" s="125" t="s">
        <v>33</v>
      </c>
      <c r="W6" s="279" t="s">
        <v>34</v>
      </c>
      <c r="X6" s="280"/>
      <c r="Y6" s="126" t="s">
        <v>35</v>
      </c>
      <c r="Z6" s="127" t="s">
        <v>36</v>
      </c>
      <c r="AA6" s="127" t="s">
        <v>36</v>
      </c>
    </row>
    <row r="7" spans="1:27" s="119" customFormat="1" ht="18.25" x14ac:dyDescent="0.3">
      <c r="A7" s="128"/>
      <c r="B7" s="271"/>
      <c r="C7" s="128"/>
      <c r="D7" s="129"/>
      <c r="E7" s="274"/>
      <c r="F7" s="130" t="s">
        <v>37</v>
      </c>
      <c r="G7" s="131" t="s">
        <v>38</v>
      </c>
      <c r="H7" s="277"/>
      <c r="I7" s="131" t="s">
        <v>39</v>
      </c>
      <c r="J7" s="132" t="s">
        <v>40</v>
      </c>
      <c r="K7" s="128"/>
      <c r="L7" s="128"/>
      <c r="M7" s="128"/>
      <c r="N7" s="128" t="s">
        <v>41</v>
      </c>
      <c r="O7" s="128" t="s">
        <v>42</v>
      </c>
      <c r="P7" s="128" t="s">
        <v>43</v>
      </c>
      <c r="Q7" s="128"/>
      <c r="R7" s="133" t="s">
        <v>44</v>
      </c>
      <c r="S7" s="128" t="s">
        <v>45</v>
      </c>
      <c r="T7" s="122" t="s">
        <v>46</v>
      </c>
      <c r="U7" s="130"/>
      <c r="V7" s="130"/>
      <c r="W7" s="133" t="s">
        <v>47</v>
      </c>
      <c r="X7" s="133" t="s">
        <v>48</v>
      </c>
      <c r="Y7" s="133"/>
      <c r="Z7" s="127" t="s">
        <v>49</v>
      </c>
      <c r="AA7" s="127" t="s">
        <v>50</v>
      </c>
    </row>
    <row r="8" spans="1:27" s="144" customFormat="1" ht="18.25" x14ac:dyDescent="0.3">
      <c r="A8" s="134"/>
      <c r="B8" s="135"/>
      <c r="C8" s="136"/>
      <c r="D8" s="137"/>
      <c r="E8" s="138"/>
      <c r="F8" s="139"/>
      <c r="G8" s="140"/>
      <c r="H8" s="141"/>
      <c r="I8" s="142"/>
      <c r="J8" s="136"/>
      <c r="K8" s="134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s="144" customFormat="1" ht="18.25" x14ac:dyDescent="0.3">
      <c r="A9" s="134"/>
      <c r="B9" s="135"/>
      <c r="C9" s="136"/>
      <c r="D9" s="137"/>
      <c r="E9" s="138"/>
      <c r="F9" s="139"/>
      <c r="G9" s="140"/>
      <c r="H9" s="141"/>
      <c r="I9" s="142"/>
      <c r="J9" s="136"/>
      <c r="K9" s="134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s="144" customFormat="1" ht="18.25" x14ac:dyDescent="0.3">
      <c r="A10" s="134"/>
      <c r="B10" s="135"/>
      <c r="C10" s="136"/>
      <c r="D10" s="137"/>
      <c r="E10" s="138"/>
      <c r="F10" s="139"/>
      <c r="G10" s="140"/>
      <c r="H10" s="141"/>
      <c r="I10" s="142"/>
      <c r="J10" s="136"/>
      <c r="K10" s="134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s="144" customFormat="1" ht="18.25" x14ac:dyDescent="0.3">
      <c r="A11" s="134"/>
      <c r="B11" s="135"/>
      <c r="C11" s="136"/>
      <c r="D11" s="137"/>
      <c r="E11" s="138"/>
      <c r="F11" s="139"/>
      <c r="G11" s="140"/>
      <c r="H11" s="141"/>
      <c r="I11" s="142"/>
      <c r="J11" s="136"/>
      <c r="K11" s="134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s="144" customFormat="1" ht="18.25" x14ac:dyDescent="0.3">
      <c r="A12" s="134"/>
      <c r="B12" s="135"/>
      <c r="C12" s="136"/>
      <c r="D12" s="137"/>
      <c r="E12" s="138"/>
      <c r="F12" s="139"/>
      <c r="G12" s="140"/>
      <c r="H12" s="141"/>
      <c r="I12" s="142"/>
      <c r="J12" s="136"/>
      <c r="K12" s="134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s="144" customFormat="1" ht="18.25" x14ac:dyDescent="0.3">
      <c r="A13" s="134"/>
      <c r="B13" s="135"/>
      <c r="C13" s="136"/>
      <c r="D13" s="137"/>
      <c r="E13" s="138"/>
      <c r="F13" s="139"/>
      <c r="G13" s="140"/>
      <c r="H13" s="141"/>
      <c r="I13" s="142"/>
      <c r="J13" s="136"/>
      <c r="K13" s="134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s="144" customFormat="1" ht="18.25" x14ac:dyDescent="0.3">
      <c r="A14" s="134"/>
      <c r="B14" s="135"/>
      <c r="C14" s="136"/>
      <c r="D14" s="137"/>
      <c r="E14" s="138"/>
      <c r="F14" s="139"/>
      <c r="G14" s="140"/>
      <c r="H14" s="141"/>
      <c r="I14" s="142"/>
      <c r="J14" s="136"/>
      <c r="K14" s="134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s="144" customFormat="1" ht="18.25" x14ac:dyDescent="0.3">
      <c r="A15" s="134"/>
      <c r="B15" s="135"/>
      <c r="C15" s="136"/>
      <c r="D15" s="137"/>
      <c r="E15" s="138"/>
      <c r="F15" s="139"/>
      <c r="G15" s="140"/>
      <c r="H15" s="141"/>
      <c r="I15" s="142"/>
      <c r="J15" s="136"/>
      <c r="K15" s="134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s="144" customFormat="1" ht="18.25" x14ac:dyDescent="0.3">
      <c r="A16" s="134"/>
      <c r="B16" s="135"/>
      <c r="C16" s="136"/>
      <c r="D16" s="137"/>
      <c r="E16" s="138"/>
      <c r="F16" s="139"/>
      <c r="G16" s="140"/>
      <c r="H16" s="141"/>
      <c r="I16" s="142"/>
      <c r="J16" s="136"/>
      <c r="K16" s="134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s="144" customFormat="1" ht="18.25" x14ac:dyDescent="0.3">
      <c r="A17" s="134"/>
      <c r="B17" s="135"/>
      <c r="C17" s="136"/>
      <c r="D17" s="137"/>
      <c r="E17" s="138"/>
      <c r="F17" s="139"/>
      <c r="G17" s="140"/>
      <c r="H17" s="141"/>
      <c r="I17" s="142"/>
      <c r="J17" s="136"/>
      <c r="K17" s="134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s="144" customFormat="1" ht="18.25" x14ac:dyDescent="0.3">
      <c r="A18" s="134"/>
      <c r="B18" s="135"/>
      <c r="C18" s="136"/>
      <c r="D18" s="137"/>
      <c r="E18" s="138"/>
      <c r="F18" s="139"/>
      <c r="G18" s="140"/>
      <c r="H18" s="141"/>
      <c r="I18" s="142"/>
      <c r="J18" s="136"/>
      <c r="K18" s="134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s="144" customFormat="1" ht="18.25" x14ac:dyDescent="0.3">
      <c r="A19" s="134"/>
      <c r="B19" s="135"/>
      <c r="C19" s="136"/>
      <c r="D19" s="137"/>
      <c r="E19" s="138"/>
      <c r="F19" s="139"/>
      <c r="G19" s="140"/>
      <c r="H19" s="141"/>
      <c r="I19" s="142"/>
      <c r="J19" s="136"/>
      <c r="K19" s="134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s="144" customFormat="1" ht="18.25" x14ac:dyDescent="0.3">
      <c r="A20" s="134"/>
      <c r="B20" s="135"/>
      <c r="C20" s="136"/>
      <c r="D20" s="137"/>
      <c r="E20" s="138"/>
      <c r="F20" s="139"/>
      <c r="G20" s="140"/>
      <c r="H20" s="141"/>
      <c r="I20" s="142"/>
      <c r="J20" s="136"/>
      <c r="K20" s="134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s="144" customFormat="1" ht="18.25" x14ac:dyDescent="0.3">
      <c r="A21" s="134"/>
      <c r="B21" s="135"/>
      <c r="C21" s="136"/>
      <c r="D21" s="137"/>
      <c r="E21" s="138"/>
      <c r="F21" s="139"/>
      <c r="G21" s="140"/>
      <c r="H21" s="141"/>
      <c r="I21" s="142"/>
      <c r="J21" s="136"/>
      <c r="K21" s="134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s="144" customFormat="1" ht="18.25" x14ac:dyDescent="0.3">
      <c r="A22" s="134"/>
      <c r="B22" s="135"/>
      <c r="C22" s="136"/>
      <c r="D22" s="137"/>
      <c r="E22" s="138"/>
      <c r="F22" s="139"/>
      <c r="G22" s="140"/>
      <c r="H22" s="141"/>
      <c r="I22" s="142"/>
      <c r="J22" s="136"/>
      <c r="K22" s="134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8.25" x14ac:dyDescent="0.3">
      <c r="A23" s="145"/>
      <c r="B23" s="135"/>
      <c r="C23" s="146"/>
      <c r="D23" s="147"/>
      <c r="E23" s="147"/>
      <c r="F23" s="148"/>
      <c r="G23" s="149"/>
      <c r="H23" s="150"/>
      <c r="I23" s="151"/>
      <c r="J23" s="152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</row>
    <row r="24" spans="1:27" ht="18.25" x14ac:dyDescent="0.3">
      <c r="A24" s="145"/>
      <c r="B24" s="135"/>
      <c r="C24" s="146"/>
      <c r="D24" s="147"/>
      <c r="E24" s="147"/>
      <c r="F24" s="148"/>
      <c r="G24" s="149"/>
      <c r="H24" s="150"/>
      <c r="I24" s="151"/>
      <c r="J24" s="152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</row>
    <row r="25" spans="1:27" ht="18.25" x14ac:dyDescent="0.3">
      <c r="A25" s="145"/>
      <c r="B25" s="135"/>
      <c r="C25" s="146"/>
      <c r="D25" s="147"/>
      <c r="E25" s="147"/>
      <c r="F25" s="148"/>
      <c r="G25" s="149"/>
      <c r="H25" s="150"/>
      <c r="I25" s="151"/>
      <c r="J25" s="152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</row>
    <row r="26" spans="1:27" ht="18.25" x14ac:dyDescent="0.3">
      <c r="A26" s="145"/>
      <c r="B26" s="135"/>
      <c r="C26" s="146"/>
      <c r="D26" s="147"/>
      <c r="E26" s="147"/>
      <c r="F26" s="148"/>
      <c r="G26" s="149"/>
      <c r="H26" s="150"/>
      <c r="I26" s="151"/>
      <c r="J26" s="152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</row>
    <row r="27" spans="1:27" ht="18.25" x14ac:dyDescent="0.3">
      <c r="A27" s="145"/>
      <c r="B27" s="135"/>
      <c r="C27" s="146"/>
      <c r="D27" s="147"/>
      <c r="E27" s="147"/>
      <c r="F27" s="148"/>
      <c r="G27" s="149"/>
      <c r="H27" s="150"/>
      <c r="I27" s="151"/>
      <c r="J27" s="152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</row>
    <row r="28" spans="1:27" ht="18.25" x14ac:dyDescent="0.3">
      <c r="A28" s="145"/>
      <c r="B28" s="135"/>
      <c r="C28" s="146"/>
      <c r="D28" s="147"/>
      <c r="E28" s="147"/>
      <c r="F28" s="148"/>
      <c r="G28" s="149"/>
      <c r="H28" s="150"/>
      <c r="I28" s="151"/>
      <c r="J28" s="152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</row>
    <row r="29" spans="1:27" ht="18.25" x14ac:dyDescent="0.3">
      <c r="A29" s="145"/>
      <c r="B29" s="135"/>
      <c r="C29" s="155"/>
      <c r="D29" s="156"/>
      <c r="E29" s="147"/>
      <c r="F29" s="148"/>
      <c r="G29" s="149"/>
      <c r="H29" s="150"/>
      <c r="I29" s="151"/>
      <c r="J29" s="152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</row>
    <row r="30" spans="1:27" ht="18.25" x14ac:dyDescent="0.3">
      <c r="A30" s="157"/>
      <c r="B30" s="158"/>
      <c r="C30" s="158"/>
      <c r="D30" s="159" t="s">
        <v>61</v>
      </c>
      <c r="E30" s="160"/>
      <c r="F30" s="161"/>
      <c r="G30" s="162"/>
      <c r="H30" s="163"/>
      <c r="I30" s="164"/>
      <c r="J30" s="165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</row>
    <row r="31" spans="1:27" s="169" customFormat="1" ht="18.7" thickBot="1" x14ac:dyDescent="0.35">
      <c r="A31" s="167"/>
      <c r="B31" s="168"/>
      <c r="D31" s="170" t="s">
        <v>61</v>
      </c>
      <c r="E31" s="171"/>
      <c r="F31" s="172">
        <f>SUM(F8:F29)</f>
        <v>0</v>
      </c>
      <c r="H31" s="173"/>
      <c r="K31" s="167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</row>
    <row r="32" spans="1:27" ht="21.55" thickTop="1" x14ac:dyDescent="0.3">
      <c r="A32" s="175"/>
      <c r="B32" s="176"/>
    </row>
    <row r="33" spans="1:27" s="184" customFormat="1" ht="27.15" hidden="1" x14ac:dyDescent="0.3">
      <c r="A33" s="182"/>
      <c r="B33" s="183"/>
      <c r="D33" s="185" t="s">
        <v>221</v>
      </c>
      <c r="E33" s="186"/>
      <c r="F33" s="187"/>
      <c r="H33" s="188"/>
      <c r="K33" s="182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</row>
    <row r="34" spans="1:27" s="190" customFormat="1" ht="21.05" hidden="1" x14ac:dyDescent="0.3">
      <c r="B34" s="191"/>
      <c r="D34" s="192" t="s">
        <v>61</v>
      </c>
      <c r="E34" s="193" t="s">
        <v>21</v>
      </c>
      <c r="F34" s="194" t="e">
        <f>F31-F35</f>
        <v>#REF!</v>
      </c>
      <c r="G34" s="195"/>
      <c r="H34" s="196"/>
      <c r="I34" s="195"/>
      <c r="J34" s="195"/>
      <c r="K34" s="197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</row>
    <row r="35" spans="1:27" s="190" customFormat="1" ht="21.05" hidden="1" x14ac:dyDescent="0.3">
      <c r="A35" s="199"/>
      <c r="B35" s="200"/>
      <c r="D35" s="192" t="s">
        <v>61</v>
      </c>
      <c r="E35" s="193" t="s">
        <v>70</v>
      </c>
      <c r="F35" s="201" t="e">
        <f>#REF!+#REF!+#REF!+#REF!</f>
        <v>#REF!</v>
      </c>
      <c r="G35" s="195"/>
      <c r="H35" s="196"/>
      <c r="I35" s="195"/>
      <c r="J35" s="195"/>
      <c r="K35" s="197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</row>
    <row r="36" spans="1:27" ht="23.85" x14ac:dyDescent="0.3">
      <c r="D36" s="203" t="s">
        <v>222</v>
      </c>
    </row>
    <row r="37" spans="1:27" ht="18.25" x14ac:dyDescent="0.3">
      <c r="D37" s="204" t="s">
        <v>23</v>
      </c>
      <c r="E37" s="167" t="s">
        <v>223</v>
      </c>
      <c r="F37" s="205" t="s">
        <v>224</v>
      </c>
    </row>
    <row r="38" spans="1:27" ht="18.25" x14ac:dyDescent="0.3">
      <c r="D38" s="204" t="s">
        <v>24</v>
      </c>
      <c r="E38" s="167" t="s">
        <v>223</v>
      </c>
      <c r="F38" s="205" t="s">
        <v>225</v>
      </c>
    </row>
    <row r="39" spans="1:27" ht="18.25" x14ac:dyDescent="0.3">
      <c r="D39" s="204" t="s">
        <v>25</v>
      </c>
      <c r="E39" s="167" t="s">
        <v>223</v>
      </c>
      <c r="F39" s="205" t="s">
        <v>226</v>
      </c>
    </row>
    <row r="40" spans="1:27" ht="18.25" x14ac:dyDescent="0.3">
      <c r="D40" s="204" t="s">
        <v>26</v>
      </c>
      <c r="E40" s="167" t="s">
        <v>223</v>
      </c>
      <c r="F40" s="205" t="s">
        <v>241</v>
      </c>
    </row>
    <row r="41" spans="1:27" ht="18.25" x14ac:dyDescent="0.3">
      <c r="D41" s="206" t="s">
        <v>227</v>
      </c>
      <c r="E41" s="167" t="s">
        <v>223</v>
      </c>
      <c r="F41" s="205" t="s">
        <v>228</v>
      </c>
    </row>
    <row r="42" spans="1:27" ht="18.25" x14ac:dyDescent="0.3">
      <c r="D42" s="206" t="s">
        <v>229</v>
      </c>
      <c r="E42" s="167" t="s">
        <v>223</v>
      </c>
      <c r="F42" s="205" t="s">
        <v>230</v>
      </c>
    </row>
    <row r="43" spans="1:27" ht="18.25" x14ac:dyDescent="0.3">
      <c r="D43" s="204" t="s">
        <v>29</v>
      </c>
      <c r="E43" s="167" t="s">
        <v>223</v>
      </c>
      <c r="F43" s="205" t="s">
        <v>231</v>
      </c>
    </row>
    <row r="44" spans="1:27" ht="18.25" x14ac:dyDescent="0.3">
      <c r="D44" s="204" t="s">
        <v>232</v>
      </c>
      <c r="E44" s="167" t="s">
        <v>223</v>
      </c>
      <c r="F44" s="205" t="s">
        <v>233</v>
      </c>
    </row>
    <row r="45" spans="1:27" ht="18.25" x14ac:dyDescent="0.3">
      <c r="D45" s="204" t="s">
        <v>234</v>
      </c>
      <c r="E45" s="167" t="s">
        <v>223</v>
      </c>
      <c r="F45" s="205" t="s">
        <v>235</v>
      </c>
    </row>
    <row r="46" spans="1:27" ht="18.25" x14ac:dyDescent="0.3">
      <c r="D46" s="204" t="s">
        <v>31</v>
      </c>
      <c r="E46" s="167" t="s">
        <v>223</v>
      </c>
      <c r="F46" s="205" t="s">
        <v>236</v>
      </c>
    </row>
    <row r="47" spans="1:27" s="190" customFormat="1" ht="21.05" x14ac:dyDescent="0.3">
      <c r="A47" s="199"/>
      <c r="B47" s="200"/>
      <c r="D47" s="192"/>
      <c r="E47" s="207"/>
      <c r="F47" s="208"/>
      <c r="G47" s="209"/>
      <c r="H47" s="210"/>
      <c r="I47" s="209"/>
      <c r="J47" s="209"/>
      <c r="K47" s="211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</row>
    <row r="48" spans="1:27" ht="21.05" x14ac:dyDescent="0.3">
      <c r="C48" s="213"/>
      <c r="D48" s="214"/>
      <c r="H48" s="180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</row>
    <row r="49" spans="1:27" ht="29.95" hidden="1" x14ac:dyDescent="0.3">
      <c r="A49" s="216"/>
      <c r="B49" s="217"/>
      <c r="D49" s="218"/>
      <c r="E49" s="219" t="s">
        <v>237</v>
      </c>
      <c r="H49" s="180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</row>
    <row r="50" spans="1:27" ht="29.95" hidden="1" x14ac:dyDescent="0.3">
      <c r="A50" s="220"/>
      <c r="B50" s="221"/>
      <c r="D50" s="218"/>
      <c r="E50" s="110" t="s">
        <v>238</v>
      </c>
      <c r="H50" s="180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</row>
    <row r="51" spans="1:27" ht="29.95" hidden="1" x14ac:dyDescent="0.3">
      <c r="A51" s="216"/>
      <c r="B51" s="217"/>
      <c r="D51" s="214"/>
      <c r="E51" s="110" t="s">
        <v>242</v>
      </c>
      <c r="H51" s="180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</row>
    <row r="52" spans="1:27" ht="29.95" hidden="1" x14ac:dyDescent="0.3">
      <c r="A52" s="220"/>
      <c r="B52" s="221"/>
      <c r="D52" s="214"/>
      <c r="E52" s="222" t="s">
        <v>239</v>
      </c>
      <c r="H52" s="180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</row>
    <row r="53" spans="1:27" ht="29.95" hidden="1" x14ac:dyDescent="0.3">
      <c r="A53" s="220"/>
      <c r="B53" s="221"/>
      <c r="E53" s="110" t="s">
        <v>240</v>
      </c>
    </row>
    <row r="55" spans="1:27" ht="18.25" x14ac:dyDescent="0.3">
      <c r="D55" s="204"/>
      <c r="E55" s="167"/>
      <c r="F55" s="223"/>
    </row>
  </sheetData>
  <mergeCells count="10">
    <mergeCell ref="A1:Z1"/>
    <mergeCell ref="A2:Z2"/>
    <mergeCell ref="A3:Z3"/>
    <mergeCell ref="B5:B7"/>
    <mergeCell ref="E5:E7"/>
    <mergeCell ref="H5:H7"/>
    <mergeCell ref="J5:T5"/>
    <mergeCell ref="U5:V5"/>
    <mergeCell ref="W5:Y5"/>
    <mergeCell ref="W6:X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รวม ทุกคณะ</vt:lpstr>
      <vt:lpstr>แบบฟอร์ม</vt:lpstr>
      <vt:lpstr>'รวม ทุกคณะ'!Print_Titles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G-DED</dc:creator>
  <cp:lastModifiedBy>HP</cp:lastModifiedBy>
  <cp:lastPrinted>2019-09-18T07:37:06Z</cp:lastPrinted>
  <dcterms:created xsi:type="dcterms:W3CDTF">2019-08-19T08:52:32Z</dcterms:created>
  <dcterms:modified xsi:type="dcterms:W3CDTF">2019-09-18T07:40:59Z</dcterms:modified>
</cp:coreProperties>
</file>