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 Drive D\พัสดุ มหาวิทยาลัยอุบลฯ\วัสดุ\ส่วนกลาง สนอ. 63\วัสดุรวมศูนย์ 2563\64\ไตรมาส 1-64\"/>
    </mc:Choice>
  </mc:AlternateContent>
  <xr:revisionPtr revIDLastSave="0" documentId="13_ncr:1_{F6BEFB95-D57C-4C91-A87B-531A214208F5}" xr6:coauthVersionLast="46" xr6:coauthVersionMax="46" xr10:uidLastSave="{00000000-0000-0000-0000-000000000000}"/>
  <bookViews>
    <workbookView xWindow="-120" yWindow="-120" windowWidth="21840" windowHeight="13140" tabRatio="500" xr2:uid="{00000000-000D-0000-FFFF-FFFF00000000}"/>
  </bookViews>
  <sheets>
    <sheet name="ผ่านระบบไตรมาส 1-64 (1)" sheetId="1" r:id="rId1"/>
    <sheet name="ผ่านระบบขยายไตรมาส 1-64(2)" sheetId="2" r:id="rId2"/>
    <sheet name="จ่ายตรงประจำไตรมาส 1-64 " sheetId="4" r:id="rId3"/>
  </sheets>
  <definedNames>
    <definedName name="_xlnm.Print_Area" localSheetId="2">'จ่ายตรงประจำไตรมาส 1-64 '!$A$1:$BC$19</definedName>
    <definedName name="_xlnm.Print_Titles" localSheetId="0">'ผ่านระบบไตรมาส 1-64 (1)'!$2:$3</definedName>
  </definedNames>
  <calcPr calcId="191029"/>
</workbook>
</file>

<file path=xl/calcChain.xml><?xml version="1.0" encoding="utf-8"?>
<calcChain xmlns="http://schemas.openxmlformats.org/spreadsheetml/2006/main">
  <c r="AY19" i="4" l="1"/>
  <c r="L19" i="4"/>
  <c r="BA19" i="4" s="1"/>
  <c r="BB19" i="4" s="1"/>
  <c r="BB18" i="4"/>
  <c r="BA18" i="4"/>
  <c r="AZ18" i="4"/>
  <c r="AY18" i="4"/>
  <c r="L18" i="4"/>
  <c r="AY17" i="4"/>
  <c r="AN17" i="4"/>
  <c r="R17" i="4"/>
  <c r="AZ17" i="4" s="1"/>
  <c r="L17" i="4"/>
  <c r="BA17" i="4" s="1"/>
  <c r="BB17" i="4" s="1"/>
  <c r="AY16" i="4"/>
  <c r="AN16" i="4"/>
  <c r="R16" i="4"/>
  <c r="AZ16" i="4" s="1"/>
  <c r="L16" i="4"/>
  <c r="BA16" i="4" s="1"/>
  <c r="BB16" i="4" s="1"/>
  <c r="AY15" i="4"/>
  <c r="BA15" i="4" s="1"/>
  <c r="BB15" i="4" s="1"/>
  <c r="AN15" i="4"/>
  <c r="R15" i="4"/>
  <c r="AZ15" i="4" s="1"/>
  <c r="L15" i="4"/>
  <c r="AY14" i="4"/>
  <c r="AN14" i="4"/>
  <c r="R14" i="4"/>
  <c r="AZ14" i="4" s="1"/>
  <c r="L14" i="4"/>
  <c r="BA14" i="4" s="1"/>
  <c r="BB14" i="4" s="1"/>
  <c r="AZ13" i="4"/>
  <c r="AY13" i="4"/>
  <c r="BA13" i="4" s="1"/>
  <c r="BB13" i="4" s="1"/>
  <c r="AN13" i="4"/>
  <c r="R13" i="4"/>
  <c r="L13" i="4"/>
  <c r="AY12" i="4"/>
  <c r="AN12" i="4"/>
  <c r="R12" i="4"/>
  <c r="AZ12" i="4" s="1"/>
  <c r="L12" i="4"/>
  <c r="BA12" i="4" s="1"/>
  <c r="BB12" i="4" s="1"/>
  <c r="BA11" i="4"/>
  <c r="BB11" i="4" s="1"/>
  <c r="AZ11" i="4"/>
  <c r="AY11" i="4"/>
  <c r="AN11" i="4"/>
  <c r="R11" i="4"/>
  <c r="L11" i="4"/>
  <c r="AY10" i="4"/>
  <c r="AN10" i="4"/>
  <c r="R10" i="4"/>
  <c r="AZ10" i="4" s="1"/>
  <c r="L10" i="4"/>
  <c r="BA10" i="4" s="1"/>
  <c r="BB10" i="4" s="1"/>
  <c r="AY9" i="4"/>
  <c r="AN9" i="4"/>
  <c r="R9" i="4"/>
  <c r="AZ9" i="4" s="1"/>
  <c r="L9" i="4"/>
  <c r="BA9" i="4" s="1"/>
  <c r="BB9" i="4" s="1"/>
  <c r="AY8" i="4"/>
  <c r="BA8" i="4" s="1"/>
  <c r="BB8" i="4" s="1"/>
  <c r="AN8" i="4"/>
  <c r="AZ8" i="4" s="1"/>
  <c r="R8" i="4"/>
  <c r="L8" i="4"/>
  <c r="AY7" i="4"/>
  <c r="AN7" i="4"/>
  <c r="R7" i="4"/>
  <c r="AZ7" i="4" s="1"/>
  <c r="L7" i="4"/>
  <c r="BA7" i="4" s="1"/>
  <c r="BB7" i="4" s="1"/>
  <c r="BA6" i="4"/>
  <c r="BB6" i="4" s="1"/>
  <c r="AZ6" i="4"/>
  <c r="AY6" i="4"/>
  <c r="AN6" i="4"/>
  <c r="R6" i="4"/>
  <c r="L6" i="4"/>
  <c r="BB20" i="4" l="1"/>
  <c r="R19" i="4"/>
  <c r="AN19" i="4"/>
  <c r="AZ19" i="4" l="1"/>
  <c r="C9" i="2" l="1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  <c r="C21" i="2" s="1"/>
</calcChain>
</file>

<file path=xl/sharedStrings.xml><?xml version="1.0" encoding="utf-8"?>
<sst xmlns="http://schemas.openxmlformats.org/spreadsheetml/2006/main" count="646" uniqueCount="345">
  <si>
    <t xml:space="preserve">
                        รายการ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</si>
  <si>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</si>
  <si>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</si>
  <si>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</si>
  <si>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</si>
  <si>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</si>
  <si>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</si>
  <si>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</si>
  <si>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</si>
  <si>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</si>
  <si>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</si>
  <si>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</si>
  <si>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</si>
  <si>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</si>
  <si>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สำนักงานรักษาความปลอดภัยฯ
        </t>
  </si>
  <si>
    <t xml:space="preserve">
                สำนักงานวิเทศสัมพันธ์
        </t>
  </si>
  <si>
    <t xml:space="preserve">
                สำนักงานส่งเสริมบริหารงานวิจัยฯ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</si>
  <si>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</si>
  <si>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</si>
  <si>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</si>
  <si>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</si>
  <si>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1321</t>
  </si>
  <si>
    <t>อัน</t>
  </si>
  <si>
    <t>010305003 กระดาษถ่ายเอกสาร เอ 4 ขนาด 80 แกรม 1327</t>
  </si>
  <si>
    <t>รีม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</si>
  <si>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</si>
  <si>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</si>
  <si>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</si>
  <si>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</si>
  <si>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</si>
  <si>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ก้อน</t>
  </si>
  <si>
    <t>070901013 การ์ดรีดเดอร์ (ตัวอ่านการ์ด) 1406</t>
  </si>
  <si>
    <t>011701003 ถุงหูหิ้ว ขนาด 12*20 นิ้ว ( 1มัด/10 แพ็ค) และ (1 กระสอบ/ 6 มัด) 1528</t>
  </si>
  <si>
    <t>แพ็ค</t>
  </si>
  <si>
    <t>013802001 เจลน้ำหอมปรับอากาศ 1549</t>
  </si>
  <si>
    <t>018001011 ผ้าเช็ดโต๊ะ 12*12 นิ้ว 1527</t>
  </si>
  <si>
    <t>ผืน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</si>
  <si>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</si>
  <si>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</si>
  <si>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</si>
  <si>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</si>
  <si>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010305011 กระดาษถ่ายเอกสาร F4 (สีขาว) 1381</t>
  </si>
  <si>
    <t>090369001 แอลกอฮอล์ 450 cc 1536</t>
  </si>
  <si>
    <t>ขวด</t>
  </si>
  <si>
    <t>090601001 ตะกร้าใหญ่ 1534</t>
  </si>
  <si>
    <t>ใบ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</si>
  <si>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</si>
  <si>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</si>
  <si>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</si>
  <si>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</si>
  <si>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</si>
  <si>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100101247 กระดาษชำระแบบม้วนใหญ่ใช้ในห้องน้ำ  (1/12 ม้วน) 1537</t>
  </si>
  <si>
    <t>ม้วน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</si>
  <si>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</si>
  <si>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</si>
  <si>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</si>
  <si>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010306004 โพสต์อิท 1477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</si>
  <si>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</si>
  <si>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</si>
  <si>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</si>
  <si>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</si>
  <si>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</si>
  <si>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</si>
  <si>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</si>
  <si>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</si>
  <si>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แกลลอน</t>
  </si>
  <si>
    <t>100101431 ไม้ปั้มส้วม 1512</t>
  </si>
  <si>
    <t>100102001 ไม้ขนไก่ 1518</t>
  </si>
  <si>
    <t>010309014 กระดาษโรเนียว ขนาด F4 1383</t>
  </si>
  <si>
    <t>100107003 สบู่เหลวล้างมือ 1507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</si>
  <si>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</si>
  <si>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</si>
  <si>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</si>
  <si>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</si>
  <si>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</si>
  <si>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</si>
  <si>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</si>
  <si>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</si>
  <si>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100123002 ใยเอนกประสงค์( ล้างถ้วย ) 1543</t>
  </si>
  <si>
    <t>010309036 กระดาษโรเนียว ขนาด A4 1382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</si>
  <si>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</si>
  <si>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</si>
  <si>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100223043 กาแฟ ขนาด 2 กรัม 2094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</si>
  <si>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</si>
  <si>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</si>
  <si>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</si>
  <si>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</si>
  <si>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</si>
  <si>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</si>
  <si>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</si>
  <si>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010314018 กระดาษการ์ดสี ขนาด 120 แกรม สีเขียว 1322</t>
  </si>
  <si>
    <t>101201002 น้ำยากำจัดแมลง 1533</t>
  </si>
  <si>
    <t>190202001 กาแฟ ขนาด 400 กรัม 1552</t>
  </si>
  <si>
    <t>กล่อง</t>
  </si>
  <si>
    <t>190202009 ครีมเทียม ขนาด 450 กรัม 1553</t>
  </si>
  <si>
    <t>190202010 โอวัลตินคลาสิน 300 กรัม 1554</t>
  </si>
  <si>
    <t>ซอง</t>
  </si>
  <si>
    <t>190202013 น้ำตาลทราย ขนาด 1 กิโลกรัม 2099</t>
  </si>
  <si>
    <t>010301063 หมึกเครื่องแฟกซ์ KX-FA57E 1462</t>
  </si>
  <si>
    <t>011301002 ซองใส่แผ่นซีดี 1418</t>
  </si>
  <si>
    <t>แผ่น</t>
  </si>
  <si>
    <t>01230100222 สายสัญญาณอินเตอร์เน็ต (สาย lan) 2132</t>
  </si>
  <si>
    <t>เส้น</t>
  </si>
  <si>
    <t>012901052 หมึก HP 35 A 1433</t>
  </si>
  <si>
    <t>012901062 หมึก HP 85 A 1434</t>
  </si>
  <si>
    <t>010314019 กระดาษการ์ดสี ขนาด 120 แกรม สีชมพู 1323</t>
  </si>
  <si>
    <t>012901070 หมึกพิมพ์ HP 53 A 1424</t>
  </si>
  <si>
    <t>012902018 หมึก Laser Q2612A 1465</t>
  </si>
  <si>
    <t>012902082 หมึกพิมพ์ HP Deskjet ink 21 1425</t>
  </si>
  <si>
    <t>012902123 หมึกพิมพ์ HP Deskjet ink 703/CD888 สีดำ 1428</t>
  </si>
  <si>
    <t>012902124 หมึกพิมพ์ HP Deskjet ink 703/CD888 สี 1427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</si>
  <si>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</si>
  <si>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</si>
  <si>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</si>
  <si>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</si>
  <si>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070302002 แผ่น CD 1417</t>
  </si>
  <si>
    <t>010314020 กระดาษการ์ดสี ขนาด 120 แกรม สีฟ้า 1324</t>
  </si>
  <si>
    <t>070317011 แผ่น DVD (1*50 แผ่น) 1420</t>
  </si>
  <si>
    <t>070404048 หมึก Canon Pixma 830 1446</t>
  </si>
  <si>
    <t>070404049 หมึก Canon Pixma 831 1447</t>
  </si>
  <si>
    <t>070404065 หมึก HP 933 XL (สีฟ้า) 1439</t>
  </si>
  <si>
    <t>070404066 หมึก HP 933 XL (สีชมพู) 1440</t>
  </si>
  <si>
    <t>070404067 หมึก HP 933 XL (สีดำ) 1441</t>
  </si>
  <si>
    <t>070404072 หมึก HP 26 A 1464</t>
  </si>
  <si>
    <t>070404079 หมึก HP 30 A 1432</t>
  </si>
  <si>
    <t>070404089 หมึกเครื่องแฟกซ์ PC 501 1461</t>
  </si>
  <si>
    <t>070404090 หมึกพิมพ์ HP Deskjet ink 22 1426</t>
  </si>
  <si>
    <t>010314021 กระดาษการ์ดสี ขนาด 120 แกรม สีเหลือง 1325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</si>
  <si>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</si>
  <si>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</si>
  <si>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</si>
  <si>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</si>
  <si>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070406025 หมึก EPSON 6642C สีฟ้า 1491</t>
  </si>
  <si>
    <t>070406026 หมึก EPSON 6643M สีชมพู 1492</t>
  </si>
  <si>
    <t>070406027 หมึก EPSON 6644Yสีเหลือง 1493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</si>
  <si>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</si>
  <si>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</si>
  <si>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</si>
  <si>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010327002 สติ๊กเกอร์ สีแดง 1476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</si>
  <si>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</si>
  <si>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</si>
  <si>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</si>
  <si>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</si>
  <si>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</si>
  <si>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(สีดำ) 1430</t>
  </si>
  <si>
    <t>070408006 หมึก HP 05 A 1431</t>
  </si>
  <si>
    <t>070408007 หมึก HP 410 A ดำ 1468</t>
  </si>
  <si>
    <t>070408010 หมึกเครื่องพิมพ์ HP920 ดำ 1435</t>
  </si>
  <si>
    <t>ตลับ</t>
  </si>
  <si>
    <t>070408011 หมึกเครื่องพิมพ์ HP920 ชมพู 1436</t>
  </si>
  <si>
    <t>010105001 มีดคัตเตอร์ ขนาด 9 มม. 1364</t>
  </si>
  <si>
    <t>010401001 กาวแท่ง ขนาด 21 กรัม 1328</t>
  </si>
  <si>
    <t>แท่ง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</si>
  <si>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</si>
  <si>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</si>
  <si>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</si>
  <si>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</si>
  <si>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</si>
  <si>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</si>
  <si>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 EPSON L555 T6641BK 1486</t>
  </si>
  <si>
    <t>070408080 หมึก Conon 790 สีฟ้า 1448</t>
  </si>
  <si>
    <t>070408081 หมึก Conon 790 สีดำ 1449</t>
  </si>
  <si>
    <t>070408082 หมึก Conon 790 สีเหลือง 1450</t>
  </si>
  <si>
    <t>010401013 กาวน้ำ 50 ซีซี 1329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</si>
  <si>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</si>
  <si>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</si>
  <si>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</si>
  <si>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</si>
  <si>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</si>
  <si>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</si>
  <si>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</si>
  <si>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010602001 เข็มมุดปักกระดาษไดมอนด์คละสี 1415</t>
  </si>
  <si>
    <t>010701002 คลิปดำ No.108 1330</t>
  </si>
  <si>
    <t>010701004 คลิปดำ No.109 1331</t>
  </si>
  <si>
    <t>010701006 คลิปดำ No.112 1334</t>
  </si>
  <si>
    <t>010701010 คลิปดำ No.113 1335</t>
  </si>
  <si>
    <t>010802002 ใบมีดคัตเตอร์ ขนาด 18 มม. 1354</t>
  </si>
  <si>
    <t>ห่อ</t>
  </si>
  <si>
    <t>011302007 ซองพับสีขาวครุฑ 1385</t>
  </si>
  <si>
    <t>011303008 ซองขาวครุฑ 100 แกรม ขนาด 10.8x23.5 ซม. 1338</t>
  </si>
  <si>
    <t>010105002 มีดคัตเตอร์ ขนาด 18 มม. 1363</t>
  </si>
  <si>
    <t>011303014 ซองน้ำตาลครุฑ 125 แกรม ขนาด 9x12 3/4 นิ้ว ไม่ขยายข้าง 1340</t>
  </si>
  <si>
    <t>011305006 ซองน้ำตาล 7*10 นิ้ว 1386</t>
  </si>
  <si>
    <t>011305011 ซองน้ำตาลครุฑ 125 แกรม ขนาด 9x12 3/4 นิ้ว ขยายข้าง 1341</t>
  </si>
  <si>
    <t>011308002 ซองตราครุฑสีน้ำตาล C5 1387</t>
  </si>
  <si>
    <t>011308003 ซองตราครุฑสีน้ำตาล C6 1388</t>
  </si>
  <si>
    <t>011401001 ดินสอดำ 2 B 1344</t>
  </si>
  <si>
    <t>011401010 ดินสอ 2 สี 1412</t>
  </si>
  <si>
    <t>011801001 ที่แขวนตรายาง 1405</t>
  </si>
  <si>
    <t>012006003 เทปใส ขนาด 1/2 นิ้ว x 36 หลา 1350</t>
  </si>
  <si>
    <t>012101002 เครื่องเย็บกระดาษ No. 10 1336</t>
  </si>
  <si>
    <t>ตัว</t>
  </si>
  <si>
    <t>010105004 ใบมีดคัตเตอร์ ขนาด 9 มม. 1355</t>
  </si>
  <si>
    <t>012101003 เครื่องเย็บกระดาษ No. 35 1337</t>
  </si>
  <si>
    <t>012203003 เทปติดสันหนังสือ ขนาด 2 นิ้ว 1402</t>
  </si>
  <si>
    <t>012204001 เทปโฟม ขนาด 21 มม.x3 ม. 1346</t>
  </si>
  <si>
    <t>012204002 เทปเยื่อยาว 2 หน้า 12 มม.x10 หลา 1347</t>
  </si>
  <si>
    <t>012204003 เทปโฟมกาวสองหน้า (ขนาดใหญ่) 5 เมตร. 1478</t>
  </si>
  <si>
    <t>012204006 เทปเยื่อยาว 2 หน้า 18 มม.x10 หลา 1348</t>
  </si>
  <si>
    <t>012204009 เทปสีชา กว้าง 2 นิ้ว 1403</t>
  </si>
  <si>
    <t>012206001 เทปใส ขนาด 3/4 นิ้ว x 36 หลา 1351</t>
  </si>
  <si>
    <t>012206004 เทปใส ขนาด 1 นิ้ว x36 หลา 1349</t>
  </si>
  <si>
    <t>012301001 แท่นเทปใส แกน 3 นิ้ว 1404</t>
  </si>
  <si>
    <t>010301028 สติ๊กเกอร์ขาว 1480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</si>
  <si>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</si>
  <si>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</si>
  <si>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</si>
  <si>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</si>
  <si>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1352</t>
  </si>
  <si>
    <t>012402005 น้ำยาลบคำผิด ขนาด 7 มล. 1353</t>
  </si>
  <si>
    <t>ด้าม</t>
  </si>
  <si>
    <t>012601011 ปากกาไวท์บอร์ด สีแดง หัวแหลม 1359</t>
  </si>
  <si>
    <t>012601012 ปากกาไวท์บอร์ด สีน้ำเงิน หัวแหลม 1360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</si>
  <si>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</si>
  <si>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</si>
  <si>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1356</t>
  </si>
  <si>
    <t>010301049 ซองน้ำตาลครุฑ 100 แกรม ขนาด 10.8x23.5 ซม. 1339</t>
  </si>
  <si>
    <t>012604002 ปากกาลูกลื่น ขนาด 0.7 สีแดง 1357</t>
  </si>
  <si>
    <t>012604003 ปากกาลูกลื่น ขนาด 0.7 สีน้ำเงิน 1358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</si>
  <si>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</si>
  <si>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</si>
  <si>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1373</t>
  </si>
  <si>
    <t>012904003 หมึกเติมแท่นประทับ สีแดง 1370</t>
  </si>
  <si>
    <t>012904004 หมึกเติมแท่นประทับ สีน้ำเงิน 1371</t>
  </si>
  <si>
    <t>012904005 หมึกเติมปากกาไวท์บอร์ด สีน้ำเงิน 1372</t>
  </si>
  <si>
    <t>013201021 แฟ้มใส ORCA A4 ขนาด 22*31 ซม (1/12 ซอง) 1394</t>
  </si>
  <si>
    <t>013201027 ลิ้นแฟ้ม ขนาด 1*20 ซม 1398</t>
  </si>
  <si>
    <t>010301055 กระดาษการดขาว (ขนาด 120 แกรม) 1380</t>
  </si>
  <si>
    <t>013201028 แฟ้มสันกว้าง 2 นิ้ว No.120F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</si>
  <si>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</si>
  <si>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</si>
  <si>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</si>
  <si>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</si>
  <si>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1362</t>
  </si>
  <si>
    <t>013201057 แฟ้มเจาะลิ้นพลาสติก A4 1392</t>
  </si>
  <si>
    <t>แฟ้ม</t>
  </si>
  <si>
    <t>013201059 แฟ้ม NO.210 A4 ToTO 1395</t>
  </si>
  <si>
    <t>013401005 ไม้บรรทัด ขนาด 12 นิ้ว 1365</t>
  </si>
  <si>
    <t>013601001 ยางลบ 1366</t>
  </si>
  <si>
    <t>013701004 ลวดยิง MAX -T3-10M 1377</t>
  </si>
  <si>
    <t>010301075 กระดาษ โฟโต้ 180 แกรม (1/100 แผ่น) 1384</t>
  </si>
  <si>
    <t>013701008 ลวดเย็บกระดาษ No.10 1367</t>
  </si>
  <si>
    <t>013701010 ลวดเย็บกระดาษ No.35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</si>
  <si>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</si>
  <si>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</si>
  <si>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</si>
  <si>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013701025 ลวดเสียบ 1369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</si>
  <si>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</si>
  <si>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</si>
  <si>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</si>
  <si>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</si>
  <si>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010303001 กระดาษคาร์บอน ขนาด 21x33 ซม. สีน้ำเงิน 1326</t>
  </si>
  <si>
    <t>015002001 ป้ายแล็บสติกเกอร์ ขนาด A5 1410</t>
  </si>
  <si>
    <t>016801001 ที่ถอนลวด 1345</t>
  </si>
  <si>
    <t>018001027 ผ้าประดับสีขาว 1481</t>
  </si>
  <si>
    <t>018001028 ผ้าประดับสีเหลือง 1482</t>
  </si>
  <si>
    <t>018001029 ผ้าประดับสีม่วง 1483</t>
  </si>
  <si>
    <t>019601052 ฟิวเจอร์บอร์ด (60*120 ซม.) 1407</t>
  </si>
  <si>
    <t>019801006 ปากกาไวท์บอร์ด คละสี หัวแหลม 2126</t>
  </si>
  <si>
    <t>030301005 แม่กุญแจ 1416</t>
  </si>
  <si>
    <t>031203012 สกรู 1484</t>
  </si>
  <si>
    <t>ถุง</t>
  </si>
  <si>
    <t>032404002 ไม้อัด 1485</t>
  </si>
  <si>
    <t>ลำดับ</t>
  </si>
  <si>
    <t>หน่วย</t>
  </si>
  <si>
    <t>ราคา@</t>
  </si>
  <si>
    <t>รวมเบิกทั้งสิ้น</t>
  </si>
  <si>
    <t>วัสดุคงเหลือ</t>
  </si>
  <si>
    <t>รวมทั้งสิ้น</t>
  </si>
  <si>
    <t>รายการเบิกจ่าย ประจำไตรมาส 1/2564 ประจำงวดวันที่ 30 ธันวาคม 2563</t>
  </si>
  <si>
    <t>ประจำไตรมาส 1/2564 ณ วันที่ 30 ธันวาคม 2563</t>
  </si>
  <si>
    <t>หน่วยงาน</t>
  </si>
  <si>
    <t>จำนวนเงิน</t>
  </si>
  <si>
    <t xml:space="preserve">                      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</si>
  <si>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</si>
  <si>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</si>
  <si>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</si>
  <si>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</si>
  <si>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</si>
  <si>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</si>
  <si>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สำนักงานพัฒนาคุณภาพการศึกษา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</si>
  <si>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</si>
  <si>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</si>
  <si>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</si>
  <si>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</si>
  <si>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สำนักงานกฏหมายและนิติการ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</si>
  <si>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</si>
  <si>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</si>
  <si>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</si>
  <si>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</si>
  <si>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 xml:space="preserve">          </t>
  </si>
  <si>
    <t>รายงานการเบิกจ่ายวัสดุรวมศูนย์ สำนักงานอธิการบดี ผ่านระบบบริหารจัดการวัสดุ</t>
  </si>
  <si>
    <t>สถิติการเบิก-จ่าย วัสดุรวมศูนย์ ประจำไตรมาส 1/2564 ณ วันที่ 30 ธันวาคม 2563 (นอกระบบบริหารจัดการวัสดุ)</t>
  </si>
  <si>
    <t>ประจำปีงบประมาณ พ.ศ. 2564</t>
  </si>
  <si>
    <t>สำนักงานอธิการบดี มหาวิทยาลัยอุบลราชธานี</t>
  </si>
  <si>
    <t>รายการ</t>
  </si>
  <si>
    <t>หน่วยนับ</t>
  </si>
  <si>
    <t>ราคาครั้งล่าสุด(บาท)</t>
  </si>
  <si>
    <t>รายการรับเข้า</t>
  </si>
  <si>
    <t>รวมวัสดุคงเหลือ</t>
  </si>
  <si>
    <t>รายชื่อหน่วยงาน</t>
  </si>
  <si>
    <t>รวมเบิก-จ่าย</t>
  </si>
  <si>
    <t>วัสดุคงเหลือทั้งสิ้น</t>
  </si>
  <si>
    <t>มูลค่าวัสดุคงเหลือ (บาท)</t>
  </si>
  <si>
    <t>หมายเหตุ</t>
  </si>
  <si>
    <t>ประเภทวัสดุ</t>
  </si>
  <si>
    <t>รหัสวัสดุ</t>
  </si>
  <si>
    <t>รับเข้า</t>
  </si>
  <si>
    <t xml:space="preserve">ผู้ขาย </t>
  </si>
  <si>
    <t>เลขที่รับเข้า</t>
  </si>
  <si>
    <t>ลงวันที่</t>
  </si>
  <si>
    <t>กองแผน</t>
  </si>
  <si>
    <t>สำนักงานประกันคุณภาพการศึกษา</t>
  </si>
  <si>
    <t>สำนักงานกฎหมายและนิติการ</t>
  </si>
  <si>
    <t>สำนักงานบริหารบัณฑิตศึกษา</t>
  </si>
  <si>
    <t>สำนักงานส่งเสริมบริหารงานวิจัยฯ</t>
  </si>
  <si>
    <t>สำนักงานบริหารกายภาพฯ</t>
  </si>
  <si>
    <t>สำนักงานพัฒนานักศึกษา</t>
  </si>
  <si>
    <t>สภาอาจารย์</t>
  </si>
  <si>
    <t>สำนักงานรักษาความปลอดภัยฯ</t>
  </si>
  <si>
    <t>ศูนย์เครื่องมือวิทยาศาสตร์</t>
  </si>
  <si>
    <t>หน้าห้องอธิการบดี</t>
  </si>
  <si>
    <t>มูลค่าวัสดุจ่ายทั้งสิ้น</t>
  </si>
  <si>
    <t>คอมพิวเตอร์</t>
  </si>
  <si>
    <t>หมึกพิมพ์ HP Deskjet Ink 703/CD 888/สีดำ</t>
  </si>
  <si>
    <t>หจก.อุบลคอมพิวเตอร์ฯ</t>
  </si>
  <si>
    <t>674/31</t>
  </si>
  <si>
    <t>หมึกพิมพ์ HP Deskjet Ink 703/CD 888/สี</t>
  </si>
  <si>
    <t>ผงหมึก Laser 51626A สีดำ</t>
  </si>
  <si>
    <t xml:space="preserve">ผงหมึก Laser Q2612A </t>
  </si>
  <si>
    <t>หมึก HP 131A สีดำ</t>
  </si>
  <si>
    <t>หมึกปริ้นเตอร์ Epson T6644 (สีดำ 24 สีฟ้า 3 สีเหลือ5 สีชมพู 5</t>
  </si>
  <si>
    <t>หมึก RICOH SPC 250 DN สีดำ</t>
  </si>
  <si>
    <t>หมึก RICOH SPC 250 DN สี</t>
  </si>
  <si>
    <t>หมึกเครื่องพอตเตอร์ HP 711 สีดำ</t>
  </si>
  <si>
    <t>สำนักงาน</t>
  </si>
  <si>
    <t>กระดาษกาวย่น ขนาด 2 นิ้ว</t>
  </si>
  <si>
    <t>หจก.ล้ำฟ้าโอเอฯ</t>
  </si>
  <si>
    <t>332</t>
  </si>
  <si>
    <t>เชือกฟาง</t>
  </si>
  <si>
    <t>ตรายาง 2 บรรทัด</t>
  </si>
  <si>
    <t>ดวง</t>
  </si>
  <si>
    <t>ลงชื่อ .........................................................................ผู้จัดทำ</t>
  </si>
  <si>
    <t xml:space="preserve">            (นางสาวไกรรัชณีย์  มั่นคง)</t>
  </si>
  <si>
    <t xml:space="preserve">                     เจ้าหน้าที่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</si>
</sst>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0;[Red]0"/>
  </numFmts>
  <fonts count="9" x14ac:knownFonts="1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20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/>
    <xf numFmtId="0" fontId="4" fillId="2" borderId="0" xfId="0" applyFont="1" applyFill="1" applyBorder="1"/>
    <xf numFmtId="43" fontId="3" fillId="0" borderId="5" xfId="1" applyFont="1" applyFill="1" applyBorder="1"/>
    <xf numFmtId="43" fontId="4" fillId="0" borderId="6" xfId="1" applyFont="1" applyFill="1" applyBorder="1"/>
    <xf numFmtId="43" fontId="5" fillId="0" borderId="5" xfId="1" applyFont="1" applyFill="1" applyBorder="1"/>
    <xf numFmtId="0" fontId="3" fillId="0" borderId="5" xfId="0" applyFont="1" applyFill="1" applyBorder="1"/>
    <xf numFmtId="0" fontId="4" fillId="0" borderId="6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3" fontId="3" fillId="0" borderId="1" xfId="1" applyFont="1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horizontal="right"/>
    </xf>
    <xf numFmtId="0" fontId="4" fillId="0" borderId="0" xfId="0" applyFont="1" applyFill="1" applyBorder="1" applyAlignment="1"/>
    <xf numFmtId="43" fontId="3" fillId="0" borderId="8" xfId="1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left"/>
    </xf>
    <xf numFmtId="43" fontId="4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right"/>
    </xf>
    <xf numFmtId="0" fontId="4" fillId="0" borderId="0" xfId="2" applyFont="1"/>
    <xf numFmtId="0" fontId="3" fillId="0" borderId="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/>
    </xf>
    <xf numFmtId="43" fontId="3" fillId="0" borderId="5" xfId="3" applyFont="1" applyFill="1" applyBorder="1" applyAlignment="1">
      <alignment horizontal="center" vertical="center" wrapText="1" readingOrder="1"/>
    </xf>
    <xf numFmtId="0" fontId="3" fillId="0" borderId="6" xfId="2" applyFont="1" applyBorder="1" applyAlignment="1">
      <alignment horizontal="center" vertical="center"/>
    </xf>
    <xf numFmtId="43" fontId="3" fillId="0" borderId="6" xfId="3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15" fontId="3" fillId="0" borderId="11" xfId="3" applyNumberFormat="1" applyFont="1" applyFill="1" applyBorder="1" applyAlignment="1">
      <alignment horizontal="center" vertical="center" wrapText="1"/>
    </xf>
    <xf numFmtId="43" fontId="7" fillId="0" borderId="12" xfId="3" applyFont="1" applyFill="1" applyBorder="1" applyAlignment="1">
      <alignment horizontal="center" vertical="center" wrapText="1" readingOrder="1"/>
    </xf>
    <xf numFmtId="188" fontId="7" fillId="0" borderId="12" xfId="3" applyNumberFormat="1" applyFont="1" applyFill="1" applyBorder="1" applyAlignment="1">
      <alignment horizontal="center" vertical="center" wrapText="1" readingOrder="1"/>
    </xf>
    <xf numFmtId="43" fontId="7" fillId="0" borderId="6" xfId="3" applyFont="1" applyFill="1" applyBorder="1" applyAlignment="1">
      <alignment horizontal="center" vertical="center" wrapText="1" readingOrder="1"/>
    </xf>
    <xf numFmtId="43" fontId="3" fillId="0" borderId="6" xfId="3" applyFont="1" applyFill="1" applyBorder="1" applyAlignment="1">
      <alignment horizontal="center" vertical="center" wrapText="1" readingOrder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center"/>
    </xf>
    <xf numFmtId="43" fontId="4" fillId="0" borderId="1" xfId="3" applyFont="1" applyFill="1" applyBorder="1"/>
    <xf numFmtId="187" fontId="4" fillId="0" borderId="1" xfId="3" applyNumberFormat="1" applyFont="1" applyFill="1" applyBorder="1" applyAlignment="1">
      <alignment horizontal="center"/>
    </xf>
    <xf numFmtId="189" fontId="4" fillId="0" borderId="1" xfId="3" applyNumberFormat="1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horizontal="center"/>
    </xf>
    <xf numFmtId="15" fontId="4" fillId="0" borderId="1" xfId="3" applyNumberFormat="1" applyFont="1" applyFill="1" applyBorder="1"/>
    <xf numFmtId="187" fontId="4" fillId="0" borderId="6" xfId="3" applyNumberFormat="1" applyFont="1" applyFill="1" applyBorder="1" applyAlignment="1">
      <alignment horizontal="center"/>
    </xf>
    <xf numFmtId="43" fontId="4" fillId="0" borderId="1" xfId="3" applyFont="1" applyFill="1" applyBorder="1" applyAlignment="1"/>
    <xf numFmtId="188" fontId="4" fillId="0" borderId="1" xfId="3" applyNumberFormat="1" applyFont="1" applyFill="1" applyBorder="1" applyAlignment="1">
      <alignment horizontal="right"/>
    </xf>
    <xf numFmtId="187" fontId="4" fillId="0" borderId="1" xfId="3" applyNumberFormat="1" applyFont="1" applyFill="1" applyBorder="1" applyAlignment="1"/>
    <xf numFmtId="0" fontId="4" fillId="0" borderId="1" xfId="2" applyFont="1" applyBorder="1"/>
    <xf numFmtId="43" fontId="4" fillId="0" borderId="1" xfId="2" applyNumberFormat="1" applyFont="1" applyBorder="1"/>
    <xf numFmtId="187" fontId="4" fillId="0" borderId="1" xfId="3" applyNumberFormat="1" applyFont="1" applyFill="1" applyBorder="1" applyAlignment="1">
      <alignment wrapText="1"/>
    </xf>
    <xf numFmtId="43" fontId="4" fillId="0" borderId="1" xfId="3" applyFont="1" applyFill="1" applyBorder="1" applyAlignment="1">
      <alignment wrapText="1"/>
    </xf>
    <xf numFmtId="187" fontId="4" fillId="0" borderId="1" xfId="3" applyNumberFormat="1" applyFont="1" applyFill="1" applyBorder="1"/>
    <xf numFmtId="43" fontId="4" fillId="0" borderId="1" xfId="3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wrapText="1"/>
    </xf>
    <xf numFmtId="0" fontId="4" fillId="2" borderId="1" xfId="2" applyFont="1" applyFill="1" applyBorder="1" applyAlignment="1">
      <alignment horizontal="center"/>
    </xf>
    <xf numFmtId="43" fontId="4" fillId="2" borderId="1" xfId="3" applyFont="1" applyFill="1" applyBorder="1"/>
    <xf numFmtId="187" fontId="4" fillId="2" borderId="1" xfId="3" applyNumberFormat="1" applyFont="1" applyFill="1" applyBorder="1" applyAlignment="1">
      <alignment horizontal="center"/>
    </xf>
    <xf numFmtId="189" fontId="4" fillId="2" borderId="1" xfId="3" applyNumberFormat="1" applyFont="1" applyFill="1" applyBorder="1" applyAlignment="1">
      <alignment horizontal="center"/>
    </xf>
    <xf numFmtId="49" fontId="4" fillId="2" borderId="1" xfId="3" applyNumberFormat="1" applyFont="1" applyFill="1" applyBorder="1" applyAlignment="1">
      <alignment horizontal="center"/>
    </xf>
    <xf numFmtId="15" fontId="4" fillId="2" borderId="1" xfId="3" applyNumberFormat="1" applyFont="1" applyFill="1" applyBorder="1"/>
    <xf numFmtId="187" fontId="4" fillId="2" borderId="6" xfId="3" applyNumberFormat="1" applyFont="1" applyFill="1" applyBorder="1" applyAlignment="1">
      <alignment horizontal="center"/>
    </xf>
    <xf numFmtId="188" fontId="4" fillId="2" borderId="1" xfId="3" applyNumberFormat="1" applyFont="1" applyFill="1" applyBorder="1" applyAlignment="1">
      <alignment horizontal="right"/>
    </xf>
    <xf numFmtId="187" fontId="4" fillId="2" borderId="1" xfId="3" applyNumberFormat="1" applyFont="1" applyFill="1" applyBorder="1"/>
    <xf numFmtId="43" fontId="4" fillId="2" borderId="1" xfId="3" applyFont="1" applyFill="1" applyBorder="1" applyAlignment="1"/>
    <xf numFmtId="187" fontId="4" fillId="2" borderId="1" xfId="3" applyNumberFormat="1" applyFont="1" applyFill="1" applyBorder="1" applyAlignment="1"/>
    <xf numFmtId="43" fontId="4" fillId="2" borderId="1" xfId="2" applyNumberFormat="1" applyFont="1" applyFill="1" applyBorder="1"/>
    <xf numFmtId="187" fontId="4" fillId="2" borderId="1" xfId="3" applyNumberFormat="1" applyFont="1" applyFill="1" applyBorder="1" applyAlignment="1">
      <alignment wrapText="1"/>
    </xf>
    <xf numFmtId="43" fontId="4" fillId="2" borderId="1" xfId="3" applyFont="1" applyFill="1" applyBorder="1" applyAlignment="1">
      <alignment wrapText="1"/>
    </xf>
    <xf numFmtId="0" fontId="4" fillId="2" borderId="1" xfId="2" applyFont="1" applyFill="1" applyBorder="1"/>
    <xf numFmtId="0" fontId="4" fillId="2" borderId="0" xfId="2" applyFont="1" applyFill="1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/>
    </xf>
    <xf numFmtId="187" fontId="4" fillId="0" borderId="0" xfId="3" applyNumberFormat="1" applyFont="1" applyFill="1" applyAlignment="1">
      <alignment horizontal="center"/>
    </xf>
    <xf numFmtId="49" fontId="4" fillId="0" borderId="0" xfId="2" applyNumberFormat="1" applyFont="1" applyAlignment="1">
      <alignment horizontal="center"/>
    </xf>
    <xf numFmtId="15" fontId="4" fillId="0" borderId="0" xfId="2" applyNumberFormat="1" applyFont="1"/>
    <xf numFmtId="43" fontId="8" fillId="0" borderId="0" xfId="3" applyFont="1" applyFill="1"/>
    <xf numFmtId="188" fontId="8" fillId="0" borderId="0" xfId="3" applyNumberFormat="1" applyFont="1" applyFill="1" applyAlignment="1">
      <alignment horizontal="right"/>
    </xf>
    <xf numFmtId="0" fontId="8" fillId="0" borderId="0" xfId="2" applyFont="1"/>
    <xf numFmtId="0" fontId="8" fillId="0" borderId="0" xfId="2" applyFont="1" applyAlignment="1">
      <alignment wrapText="1"/>
    </xf>
    <xf numFmtId="43" fontId="3" fillId="0" borderId="13" xfId="2" applyNumberFormat="1" applyFont="1" applyBorder="1"/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3" fontId="3" fillId="0" borderId="5" xfId="3" applyFont="1" applyFill="1" applyBorder="1" applyAlignment="1">
      <alignment horizontal="center" vertical="center" wrapText="1"/>
    </xf>
    <xf numFmtId="43" fontId="3" fillId="0" borderId="6" xfId="3" applyFont="1" applyFill="1" applyBorder="1" applyAlignment="1">
      <alignment horizontal="center" vertical="center" wrapText="1"/>
    </xf>
    <xf numFmtId="187" fontId="3" fillId="0" borderId="5" xfId="3" applyNumberFormat="1" applyFont="1" applyFill="1" applyBorder="1" applyAlignment="1">
      <alignment horizontal="center" vertical="center" wrapText="1"/>
    </xf>
    <xf numFmtId="187" fontId="3" fillId="0" borderId="6" xfId="3" applyNumberFormat="1" applyFont="1" applyFill="1" applyBorder="1" applyAlignment="1">
      <alignment horizontal="center" vertical="center" wrapText="1"/>
    </xf>
    <xf numFmtId="43" fontId="3" fillId="0" borderId="2" xfId="3" applyFont="1" applyFill="1" applyBorder="1" applyAlignment="1">
      <alignment horizontal="center" vertical="center" wrapText="1"/>
    </xf>
    <xf numFmtId="43" fontId="3" fillId="0" borderId="4" xfId="3" applyFont="1" applyFill="1" applyBorder="1" applyAlignment="1">
      <alignment horizontal="center" vertical="center" wrapText="1"/>
    </xf>
    <xf numFmtId="43" fontId="3" fillId="0" borderId="3" xfId="3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43" fontId="3" fillId="0" borderId="5" xfId="3" applyFont="1" applyFill="1" applyBorder="1" applyAlignment="1">
      <alignment horizontal="center" vertical="center" wrapText="1" readingOrder="1"/>
    </xf>
    <xf numFmtId="43" fontId="3" fillId="0" borderId="6" xfId="3" applyFont="1" applyFill="1" applyBorder="1" applyAlignment="1">
      <alignment horizontal="center" vertical="center" wrapText="1" readingOrder="1"/>
    </xf>
  </cellXfs>
  <cellStyles count="4">
    <cellStyle name="จุลภาค" xfId="1" builtinId="3"/>
    <cellStyle name="จุลภาค 2" xfId="3" xr:uid="{C771DB85-3BEC-46E9-B11C-581AFD6F5AAC}"/>
    <cellStyle name="ปกติ" xfId="0" builtinId="0"/>
    <cellStyle name="ปกติ 2" xfId="2" xr:uid="{E8FA5582-0DCA-4566-9DCD-88129F06B2A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619;&#3634;&#3588;&#3634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225"/>
  <sheetViews>
    <sheetView tabSelected="1" topLeftCell="AJ145" workbookViewId="0">
      <selection activeCell="AY225" sqref="AY225"/>
    </sheetView>
  </sheetViews>
  <sheetFormatPr defaultRowHeight="24" x14ac:dyDescent="0.55000000000000004"/>
  <cols>
    <col min="1" max="1" width="6" style="2" customWidth="1"/>
    <col min="2" max="2" width="54" style="1" customWidth="1"/>
    <col min="3" max="3" width="10.85546875" style="2" customWidth="1"/>
    <col min="4" max="4" width="13.42578125" style="3" customWidth="1"/>
    <col min="5" max="5" width="15.140625" style="3" customWidth="1"/>
    <col min="6" max="6" width="12.140625" style="3" customWidth="1"/>
    <col min="7" max="7" width="18.85546875" style="3" customWidth="1"/>
    <col min="8" max="8" width="12.140625" style="3" customWidth="1"/>
    <col min="9" max="9" width="18.85546875" style="3" customWidth="1"/>
    <col min="10" max="10" width="12.140625" style="3" customWidth="1"/>
    <col min="11" max="11" width="18.85546875" style="3" customWidth="1"/>
    <col min="12" max="12" width="12.140625" style="3" customWidth="1"/>
    <col min="13" max="13" width="18.85546875" style="3" customWidth="1"/>
    <col min="14" max="14" width="12.140625" style="3" customWidth="1"/>
    <col min="15" max="15" width="18.85546875" style="3" customWidth="1"/>
    <col min="16" max="16" width="12.140625" style="3" customWidth="1"/>
    <col min="17" max="17" width="18.85546875" style="3" customWidth="1"/>
    <col min="18" max="18" width="12.140625" style="3" customWidth="1"/>
    <col min="19" max="19" width="18.85546875" style="3" customWidth="1"/>
    <col min="20" max="20" width="12.140625" style="3" customWidth="1"/>
    <col min="21" max="21" width="18.85546875" style="3" customWidth="1"/>
    <col min="22" max="22" width="12.140625" style="3" customWidth="1"/>
    <col min="23" max="23" width="18.85546875" style="3" customWidth="1"/>
    <col min="24" max="24" width="12.140625" style="3" customWidth="1"/>
    <col min="25" max="25" width="18.85546875" style="3" customWidth="1"/>
    <col min="26" max="26" width="12.140625" style="3" customWidth="1"/>
    <col min="27" max="27" width="18.85546875" style="3" customWidth="1"/>
    <col min="28" max="28" width="12.140625" style="3" customWidth="1"/>
    <col min="29" max="29" width="18.85546875" style="3" customWidth="1"/>
    <col min="30" max="30" width="12.140625" style="3" customWidth="1"/>
    <col min="31" max="31" width="18.85546875" style="3" customWidth="1"/>
    <col min="32" max="32" width="12.140625" style="3" customWidth="1"/>
    <col min="33" max="33" width="18.85546875" style="3" customWidth="1"/>
    <col min="34" max="34" width="12.140625" style="3" customWidth="1"/>
    <col min="35" max="35" width="18.85546875" style="3" customWidth="1"/>
    <col min="36" max="36" width="12.140625" style="3" customWidth="1"/>
    <col min="37" max="37" width="18.85546875" style="3" customWidth="1"/>
    <col min="38" max="38" width="12.140625" style="3" customWidth="1"/>
    <col min="39" max="39" width="20.85546875" style="3" customWidth="1"/>
    <col min="40" max="40" width="15.7109375" style="3" customWidth="1"/>
    <col min="41" max="41" width="25.7109375" style="3" customWidth="1"/>
    <col min="42" max="43" width="9.140625" style="22"/>
    <col min="44" max="16384" width="9.140625" style="1"/>
  </cols>
  <sheetData>
    <row r="1" spans="1:41" x14ac:dyDescent="0.55000000000000004">
      <c r="A1" s="89" t="s">
        <v>269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x14ac:dyDescent="0.55000000000000004">
      <c r="A2" s="10" t="s">
        <v>263</v>
      </c>
      <c r="B2" s="8" t="s">
        <v>0</v>
      </c>
      <c r="C2" s="10" t="s">
        <v>264</v>
      </c>
      <c r="D2" s="7" t="s">
        <v>265</v>
      </c>
      <c r="E2" s="5" t="s">
        <v>267</v>
      </c>
      <c r="F2" s="90" t="s">
        <v>1</v>
      </c>
      <c r="G2" s="88"/>
      <c r="H2" s="87" t="s">
        <v>2</v>
      </c>
      <c r="I2" s="88"/>
      <c r="J2" s="87" t="s">
        <v>3</v>
      </c>
      <c r="K2" s="88"/>
      <c r="L2" s="87" t="s">
        <v>4</v>
      </c>
      <c r="M2" s="88"/>
      <c r="N2" s="87" t="s">
        <v>5</v>
      </c>
      <c r="O2" s="88"/>
      <c r="P2" s="87" t="s">
        <v>6</v>
      </c>
      <c r="Q2" s="88"/>
      <c r="R2" s="87" t="s">
        <v>7</v>
      </c>
      <c r="S2" s="88"/>
      <c r="T2" s="87" t="s">
        <v>8</v>
      </c>
      <c r="U2" s="88"/>
      <c r="V2" s="87" t="s">
        <v>9</v>
      </c>
      <c r="W2" s="88"/>
      <c r="X2" s="87" t="s">
        <v>10</v>
      </c>
      <c r="Y2" s="88"/>
      <c r="Z2" s="87" t="s">
        <v>11</v>
      </c>
      <c r="AA2" s="88"/>
      <c r="AB2" s="87" t="s">
        <v>12</v>
      </c>
      <c r="AC2" s="88"/>
      <c r="AD2" s="87" t="s">
        <v>13</v>
      </c>
      <c r="AE2" s="88"/>
      <c r="AF2" s="87" t="s">
        <v>14</v>
      </c>
      <c r="AG2" s="88"/>
      <c r="AH2" s="87" t="s">
        <v>15</v>
      </c>
      <c r="AI2" s="88"/>
      <c r="AJ2" s="87" t="s">
        <v>16</v>
      </c>
      <c r="AK2" s="88"/>
      <c r="AL2" s="87" t="s">
        <v>17</v>
      </c>
      <c r="AM2" s="90"/>
      <c r="AN2" s="5" t="s">
        <v>266</v>
      </c>
      <c r="AO2" s="23" t="s">
        <v>18</v>
      </c>
    </row>
    <row r="3" spans="1:41" x14ac:dyDescent="0.55000000000000004">
      <c r="A3" s="11"/>
      <c r="B3" s="9"/>
      <c r="C3" s="11"/>
      <c r="D3" s="6"/>
      <c r="E3" s="6"/>
      <c r="F3" s="12" t="s">
        <v>19</v>
      </c>
      <c r="G3" s="12" t="s">
        <v>20</v>
      </c>
      <c r="H3" s="12" t="s">
        <v>19</v>
      </c>
      <c r="I3" s="12" t="s">
        <v>20</v>
      </c>
      <c r="J3" s="12" t="s">
        <v>19</v>
      </c>
      <c r="K3" s="12" t="s">
        <v>20</v>
      </c>
      <c r="L3" s="12" t="s">
        <v>19</v>
      </c>
      <c r="M3" s="12" t="s">
        <v>20</v>
      </c>
      <c r="N3" s="12" t="s">
        <v>19</v>
      </c>
      <c r="O3" s="12" t="s">
        <v>20</v>
      </c>
      <c r="P3" s="12" t="s">
        <v>19</v>
      </c>
      <c r="Q3" s="12" t="s">
        <v>20</v>
      </c>
      <c r="R3" s="12" t="s">
        <v>19</v>
      </c>
      <c r="S3" s="12" t="s">
        <v>20</v>
      </c>
      <c r="T3" s="12" t="s">
        <v>19</v>
      </c>
      <c r="U3" s="12" t="s">
        <v>20</v>
      </c>
      <c r="V3" s="12" t="s">
        <v>19</v>
      </c>
      <c r="W3" s="12" t="s">
        <v>20</v>
      </c>
      <c r="X3" s="12" t="s">
        <v>19</v>
      </c>
      <c r="Y3" s="12" t="s">
        <v>20</v>
      </c>
      <c r="Z3" s="12" t="s">
        <v>19</v>
      </c>
      <c r="AA3" s="12" t="s">
        <v>20</v>
      </c>
      <c r="AB3" s="12" t="s">
        <v>19</v>
      </c>
      <c r="AC3" s="12" t="s">
        <v>20</v>
      </c>
      <c r="AD3" s="12" t="s">
        <v>19</v>
      </c>
      <c r="AE3" s="12" t="s">
        <v>20</v>
      </c>
      <c r="AF3" s="12" t="s">
        <v>19</v>
      </c>
      <c r="AG3" s="12" t="s">
        <v>20</v>
      </c>
      <c r="AH3" s="12" t="s">
        <v>19</v>
      </c>
      <c r="AI3" s="12" t="s">
        <v>20</v>
      </c>
      <c r="AJ3" s="12" t="s">
        <v>19</v>
      </c>
      <c r="AK3" s="12" t="s">
        <v>20</v>
      </c>
      <c r="AL3" s="12" t="s">
        <v>19</v>
      </c>
      <c r="AM3" s="12" t="s">
        <v>20</v>
      </c>
      <c r="AN3" s="6"/>
      <c r="AO3" s="6"/>
    </row>
    <row r="4" spans="1:41" x14ac:dyDescent="0.55000000000000004">
      <c r="A4" s="13">
        <v>1</v>
      </c>
      <c r="B4" s="14" t="s">
        <v>21</v>
      </c>
      <c r="C4" s="15" t="s">
        <v>22</v>
      </c>
      <c r="D4" s="16">
        <v>36</v>
      </c>
      <c r="E4" s="16">
        <v>20</v>
      </c>
      <c r="F4" s="16">
        <v>0</v>
      </c>
      <c r="G4" s="16">
        <v>0</v>
      </c>
      <c r="H4" s="16">
        <v>1</v>
      </c>
      <c r="I4" s="16">
        <v>50</v>
      </c>
      <c r="J4" s="16">
        <v>5</v>
      </c>
      <c r="K4" s="16">
        <v>250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4</v>
      </c>
      <c r="AE4" s="16">
        <v>200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10</v>
      </c>
      <c r="AO4" s="16">
        <v>500</v>
      </c>
    </row>
    <row r="5" spans="1:41" x14ac:dyDescent="0.55000000000000004">
      <c r="A5" s="13">
        <v>2</v>
      </c>
      <c r="B5" s="14" t="s">
        <v>23</v>
      </c>
      <c r="C5" s="15" t="s">
        <v>24</v>
      </c>
      <c r="D5" s="16">
        <v>95</v>
      </c>
      <c r="E5" s="16">
        <v>85</v>
      </c>
      <c r="F5" s="16">
        <v>60</v>
      </c>
      <c r="G5" s="16">
        <v>5700</v>
      </c>
      <c r="H5" s="16">
        <v>115</v>
      </c>
      <c r="I5" s="16">
        <v>10925</v>
      </c>
      <c r="J5" s="16">
        <v>0</v>
      </c>
      <c r="K5" s="16">
        <v>0</v>
      </c>
      <c r="L5" s="16">
        <v>40</v>
      </c>
      <c r="M5" s="16">
        <v>3800</v>
      </c>
      <c r="N5" s="16">
        <v>30</v>
      </c>
      <c r="O5" s="16">
        <v>2850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70</v>
      </c>
      <c r="AE5" s="16">
        <v>6650</v>
      </c>
      <c r="AF5" s="16">
        <v>0</v>
      </c>
      <c r="AG5" s="16">
        <v>0</v>
      </c>
      <c r="AH5" s="16">
        <v>20</v>
      </c>
      <c r="AI5" s="16">
        <v>1900</v>
      </c>
      <c r="AJ5" s="16">
        <v>0</v>
      </c>
      <c r="AK5" s="16">
        <v>0</v>
      </c>
      <c r="AL5" s="16">
        <v>0</v>
      </c>
      <c r="AM5" s="16">
        <v>0</v>
      </c>
      <c r="AN5" s="16">
        <v>335</v>
      </c>
      <c r="AO5" s="16">
        <v>31825</v>
      </c>
    </row>
    <row r="6" spans="1:41" x14ac:dyDescent="0.55000000000000004">
      <c r="A6" s="13">
        <v>3</v>
      </c>
      <c r="B6" s="14" t="s">
        <v>25</v>
      </c>
      <c r="C6" s="15" t="s">
        <v>26</v>
      </c>
      <c r="D6" s="16">
        <v>16</v>
      </c>
      <c r="E6" s="16">
        <v>2</v>
      </c>
      <c r="F6" s="16">
        <v>0</v>
      </c>
      <c r="G6" s="16">
        <v>0</v>
      </c>
      <c r="H6" s="16">
        <v>0</v>
      </c>
      <c r="I6" s="16">
        <v>0</v>
      </c>
      <c r="J6" s="16">
        <v>2</v>
      </c>
      <c r="K6" s="16">
        <v>32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2</v>
      </c>
      <c r="AO6" s="16">
        <v>32</v>
      </c>
    </row>
    <row r="7" spans="1:41" x14ac:dyDescent="0.55000000000000004">
      <c r="A7" s="13">
        <v>4</v>
      </c>
      <c r="B7" s="14" t="s">
        <v>27</v>
      </c>
      <c r="C7" s="15" t="s">
        <v>28</v>
      </c>
      <c r="D7" s="16">
        <v>328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</row>
    <row r="8" spans="1:41" x14ac:dyDescent="0.55000000000000004">
      <c r="A8" s="13">
        <v>5</v>
      </c>
      <c r="B8" s="14" t="s">
        <v>29</v>
      </c>
      <c r="C8" s="15" t="s">
        <v>30</v>
      </c>
      <c r="D8" s="16">
        <v>17.5</v>
      </c>
      <c r="E8" s="16">
        <v>3</v>
      </c>
      <c r="F8" s="16">
        <v>0</v>
      </c>
      <c r="G8" s="16">
        <v>0</v>
      </c>
      <c r="H8" s="16">
        <v>0</v>
      </c>
      <c r="I8" s="16">
        <v>0</v>
      </c>
      <c r="J8" s="16">
        <v>4</v>
      </c>
      <c r="K8" s="16">
        <v>70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1</v>
      </c>
      <c r="AE8" s="16">
        <v>17.5</v>
      </c>
      <c r="AF8" s="16">
        <v>0</v>
      </c>
      <c r="AG8" s="16">
        <v>0</v>
      </c>
      <c r="AH8" s="16">
        <v>0</v>
      </c>
      <c r="AI8" s="16">
        <v>0</v>
      </c>
      <c r="AJ8" s="16">
        <v>4</v>
      </c>
      <c r="AK8" s="16">
        <v>70</v>
      </c>
      <c r="AL8" s="16">
        <v>0</v>
      </c>
      <c r="AM8" s="16">
        <v>0</v>
      </c>
      <c r="AN8" s="16">
        <v>9</v>
      </c>
      <c r="AO8" s="16">
        <v>157.5</v>
      </c>
    </row>
    <row r="9" spans="1:41" x14ac:dyDescent="0.55000000000000004">
      <c r="A9" s="13">
        <v>6</v>
      </c>
      <c r="B9" s="14" t="s">
        <v>31</v>
      </c>
      <c r="C9" s="15" t="s">
        <v>22</v>
      </c>
      <c r="D9" s="16">
        <v>179</v>
      </c>
      <c r="E9" s="16">
        <v>1</v>
      </c>
      <c r="F9" s="16">
        <v>0</v>
      </c>
      <c r="G9" s="16">
        <v>0</v>
      </c>
      <c r="H9" s="16">
        <v>0</v>
      </c>
      <c r="I9" s="16">
        <v>0</v>
      </c>
      <c r="J9" s="16">
        <v>1</v>
      </c>
      <c r="K9" s="16">
        <v>179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1</v>
      </c>
      <c r="AO9" s="16">
        <v>179</v>
      </c>
    </row>
    <row r="10" spans="1:41" x14ac:dyDescent="0.55000000000000004">
      <c r="A10" s="13">
        <v>7</v>
      </c>
      <c r="B10" s="14" t="s">
        <v>32</v>
      </c>
      <c r="C10" s="15" t="s">
        <v>33</v>
      </c>
      <c r="D10" s="16">
        <v>36</v>
      </c>
      <c r="E10" s="16">
        <v>272</v>
      </c>
      <c r="F10" s="16">
        <v>39</v>
      </c>
      <c r="G10" s="16">
        <v>1404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39</v>
      </c>
      <c r="AO10" s="16">
        <v>1404</v>
      </c>
    </row>
    <row r="11" spans="1:41" x14ac:dyDescent="0.55000000000000004">
      <c r="A11" s="13">
        <v>8</v>
      </c>
      <c r="B11" s="14" t="s">
        <v>34</v>
      </c>
      <c r="C11" s="15" t="s">
        <v>28</v>
      </c>
      <c r="D11" s="16">
        <v>80</v>
      </c>
      <c r="E11" s="16">
        <v>17</v>
      </c>
      <c r="F11" s="16">
        <v>43</v>
      </c>
      <c r="G11" s="16">
        <v>3440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43</v>
      </c>
      <c r="AO11" s="16">
        <v>3440</v>
      </c>
    </row>
    <row r="12" spans="1:41" x14ac:dyDescent="0.55000000000000004">
      <c r="A12" s="13">
        <v>9</v>
      </c>
      <c r="B12" s="14" t="s">
        <v>35</v>
      </c>
      <c r="C12" s="15" t="s">
        <v>36</v>
      </c>
      <c r="D12" s="16">
        <v>25</v>
      </c>
      <c r="E12" s="16">
        <v>26</v>
      </c>
      <c r="F12" s="16">
        <v>34</v>
      </c>
      <c r="G12" s="16">
        <v>850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34</v>
      </c>
      <c r="AO12" s="16">
        <v>850</v>
      </c>
    </row>
    <row r="13" spans="1:41" x14ac:dyDescent="0.55000000000000004">
      <c r="A13" s="13">
        <v>10</v>
      </c>
      <c r="B13" s="14" t="s">
        <v>37</v>
      </c>
      <c r="C13" s="15" t="s">
        <v>22</v>
      </c>
      <c r="D13" s="16">
        <v>5</v>
      </c>
      <c r="E13" s="16">
        <v>94</v>
      </c>
      <c r="F13" s="16">
        <v>20</v>
      </c>
      <c r="G13" s="16">
        <v>100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20</v>
      </c>
      <c r="AO13" s="16">
        <v>100</v>
      </c>
    </row>
    <row r="14" spans="1:41" x14ac:dyDescent="0.55000000000000004">
      <c r="A14" s="13">
        <v>11</v>
      </c>
      <c r="B14" s="14" t="s">
        <v>38</v>
      </c>
      <c r="C14" s="15" t="s">
        <v>39</v>
      </c>
      <c r="D14" s="16">
        <v>35</v>
      </c>
      <c r="E14" s="16">
        <v>10</v>
      </c>
      <c r="F14" s="16">
        <v>20</v>
      </c>
      <c r="G14" s="16">
        <v>700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20</v>
      </c>
      <c r="AO14" s="16">
        <v>700</v>
      </c>
    </row>
    <row r="15" spans="1:41" x14ac:dyDescent="0.55000000000000004">
      <c r="A15" s="13">
        <v>12</v>
      </c>
      <c r="B15" s="14" t="s">
        <v>40</v>
      </c>
      <c r="C15" s="15" t="s">
        <v>22</v>
      </c>
      <c r="D15" s="16">
        <v>6</v>
      </c>
      <c r="E15" s="16">
        <v>0</v>
      </c>
      <c r="F15" s="16">
        <v>8</v>
      </c>
      <c r="G15" s="16">
        <v>48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8</v>
      </c>
      <c r="AO15" s="16">
        <v>48</v>
      </c>
    </row>
    <row r="16" spans="1:41" x14ac:dyDescent="0.55000000000000004">
      <c r="A16" s="13">
        <v>13</v>
      </c>
      <c r="B16" s="14" t="s">
        <v>41</v>
      </c>
      <c r="C16" s="15" t="s">
        <v>24</v>
      </c>
      <c r="D16" s="16">
        <v>185</v>
      </c>
      <c r="E16" s="16">
        <v>17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</row>
    <row r="17" spans="1:41" x14ac:dyDescent="0.55000000000000004">
      <c r="A17" s="13">
        <v>14</v>
      </c>
      <c r="B17" s="14" t="s">
        <v>42</v>
      </c>
      <c r="C17" s="15" t="s">
        <v>43</v>
      </c>
      <c r="D17" s="16">
        <v>85</v>
      </c>
      <c r="E17" s="16">
        <v>0</v>
      </c>
      <c r="F17" s="16">
        <v>18</v>
      </c>
      <c r="G17" s="16">
        <v>1530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18</v>
      </c>
      <c r="AO17" s="16">
        <v>1530</v>
      </c>
    </row>
    <row r="18" spans="1:41" x14ac:dyDescent="0.55000000000000004">
      <c r="A18" s="13">
        <v>15</v>
      </c>
      <c r="B18" s="14" t="s">
        <v>44</v>
      </c>
      <c r="C18" s="15" t="s">
        <v>45</v>
      </c>
      <c r="D18" s="16">
        <v>99</v>
      </c>
      <c r="E18" s="16">
        <v>0</v>
      </c>
      <c r="F18" s="16">
        <v>2</v>
      </c>
      <c r="G18" s="16">
        <v>198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2</v>
      </c>
      <c r="AO18" s="16">
        <v>198</v>
      </c>
    </row>
    <row r="19" spans="1:41" x14ac:dyDescent="0.55000000000000004">
      <c r="A19" s="13">
        <v>16</v>
      </c>
      <c r="B19" s="14" t="s">
        <v>46</v>
      </c>
      <c r="C19" s="15" t="s">
        <v>22</v>
      </c>
      <c r="D19" s="16">
        <v>95</v>
      </c>
      <c r="E19" s="16">
        <v>0</v>
      </c>
      <c r="F19" s="16">
        <v>10</v>
      </c>
      <c r="G19" s="16">
        <v>950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10</v>
      </c>
      <c r="AO19" s="16">
        <v>950</v>
      </c>
    </row>
    <row r="20" spans="1:41" x14ac:dyDescent="0.55000000000000004">
      <c r="A20" s="13">
        <v>17</v>
      </c>
      <c r="B20" s="14" t="s">
        <v>47</v>
      </c>
      <c r="C20" s="15" t="s">
        <v>22</v>
      </c>
      <c r="D20" s="16">
        <v>45</v>
      </c>
      <c r="E20" s="16">
        <v>12</v>
      </c>
      <c r="F20" s="16">
        <v>6</v>
      </c>
      <c r="G20" s="16">
        <v>300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6</v>
      </c>
      <c r="AO20" s="16">
        <v>300</v>
      </c>
    </row>
    <row r="21" spans="1:41" x14ac:dyDescent="0.55000000000000004">
      <c r="A21" s="13">
        <v>18</v>
      </c>
      <c r="B21" s="14" t="s">
        <v>48</v>
      </c>
      <c r="C21" s="15" t="s">
        <v>49</v>
      </c>
      <c r="D21" s="16">
        <v>32</v>
      </c>
      <c r="E21" s="16">
        <v>106</v>
      </c>
      <c r="F21" s="16">
        <v>57</v>
      </c>
      <c r="G21" s="16">
        <v>1824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57</v>
      </c>
      <c r="AO21" s="16">
        <v>1824</v>
      </c>
    </row>
    <row r="22" spans="1:41" x14ac:dyDescent="0.55000000000000004">
      <c r="A22" s="13">
        <v>19</v>
      </c>
      <c r="B22" s="14" t="s">
        <v>50</v>
      </c>
      <c r="C22" s="15" t="s">
        <v>22</v>
      </c>
      <c r="D22" s="16">
        <v>290</v>
      </c>
      <c r="E22" s="16">
        <v>0</v>
      </c>
      <c r="F22" s="16">
        <v>5</v>
      </c>
      <c r="G22" s="16">
        <v>1450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5</v>
      </c>
      <c r="AO22" s="16">
        <v>1450</v>
      </c>
    </row>
    <row r="23" spans="1:41" x14ac:dyDescent="0.55000000000000004">
      <c r="A23" s="13">
        <v>20</v>
      </c>
      <c r="B23" s="14" t="s">
        <v>51</v>
      </c>
      <c r="C23" s="15" t="s">
        <v>52</v>
      </c>
      <c r="D23" s="16">
        <v>70.83</v>
      </c>
      <c r="E23" s="16">
        <v>0</v>
      </c>
      <c r="F23" s="16">
        <v>251</v>
      </c>
      <c r="G23" s="16">
        <v>17778.330000000002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251</v>
      </c>
      <c r="AO23" s="16">
        <v>17778.330000000002</v>
      </c>
    </row>
    <row r="24" spans="1:41" x14ac:dyDescent="0.55000000000000004">
      <c r="A24" s="13">
        <v>21</v>
      </c>
      <c r="B24" s="14" t="s">
        <v>53</v>
      </c>
      <c r="C24" s="15" t="s">
        <v>22</v>
      </c>
      <c r="D24" s="16">
        <v>50</v>
      </c>
      <c r="E24" s="16">
        <v>15</v>
      </c>
      <c r="F24" s="16">
        <v>14</v>
      </c>
      <c r="G24" s="16">
        <v>700</v>
      </c>
      <c r="H24" s="16">
        <v>0</v>
      </c>
      <c r="I24" s="16">
        <v>0</v>
      </c>
      <c r="J24" s="16">
        <v>1</v>
      </c>
      <c r="K24" s="16">
        <v>50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15</v>
      </c>
      <c r="AO24" s="16">
        <v>750</v>
      </c>
    </row>
    <row r="25" spans="1:41" x14ac:dyDescent="0.55000000000000004">
      <c r="A25" s="13">
        <v>22</v>
      </c>
      <c r="B25" s="14" t="s">
        <v>54</v>
      </c>
      <c r="C25" s="15" t="s">
        <v>22</v>
      </c>
      <c r="D25" s="16">
        <v>35</v>
      </c>
      <c r="E25" s="16">
        <v>5</v>
      </c>
      <c r="F25" s="16">
        <v>25</v>
      </c>
      <c r="G25" s="16">
        <v>815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25</v>
      </c>
      <c r="AO25" s="16">
        <v>815</v>
      </c>
    </row>
    <row r="26" spans="1:41" x14ac:dyDescent="0.55000000000000004">
      <c r="A26" s="13">
        <v>23</v>
      </c>
      <c r="B26" s="14" t="s">
        <v>55</v>
      </c>
      <c r="C26" s="15" t="s">
        <v>22</v>
      </c>
      <c r="D26" s="16">
        <v>350</v>
      </c>
      <c r="E26" s="16">
        <v>6</v>
      </c>
      <c r="F26" s="16">
        <v>7</v>
      </c>
      <c r="G26" s="16">
        <v>2450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7</v>
      </c>
      <c r="AO26" s="16">
        <v>2450</v>
      </c>
    </row>
    <row r="27" spans="1:41" x14ac:dyDescent="0.55000000000000004">
      <c r="A27" s="13">
        <v>24</v>
      </c>
      <c r="B27" s="14" t="s">
        <v>56</v>
      </c>
      <c r="C27" s="15" t="s">
        <v>33</v>
      </c>
      <c r="D27" s="16">
        <v>28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8</v>
      </c>
      <c r="K27" s="16">
        <v>224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4</v>
      </c>
      <c r="AE27" s="16">
        <v>112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12</v>
      </c>
      <c r="AO27" s="16">
        <v>336</v>
      </c>
    </row>
    <row r="28" spans="1:41" x14ac:dyDescent="0.55000000000000004">
      <c r="A28" s="13">
        <v>25</v>
      </c>
      <c r="B28" s="14" t="s">
        <v>57</v>
      </c>
      <c r="C28" s="15" t="s">
        <v>43</v>
      </c>
      <c r="D28" s="16">
        <v>150</v>
      </c>
      <c r="E28" s="16">
        <v>22</v>
      </c>
      <c r="F28" s="16">
        <v>8</v>
      </c>
      <c r="G28" s="16">
        <v>1200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8</v>
      </c>
      <c r="AO28" s="16">
        <v>1200</v>
      </c>
    </row>
    <row r="29" spans="1:41" x14ac:dyDescent="0.55000000000000004">
      <c r="A29" s="13">
        <v>26</v>
      </c>
      <c r="B29" s="14" t="s">
        <v>58</v>
      </c>
      <c r="C29" s="15" t="s">
        <v>22</v>
      </c>
      <c r="D29" s="16">
        <v>40</v>
      </c>
      <c r="E29" s="16">
        <v>0</v>
      </c>
      <c r="F29" s="16">
        <v>28</v>
      </c>
      <c r="G29" s="16">
        <v>1120</v>
      </c>
      <c r="H29" s="16">
        <v>0</v>
      </c>
      <c r="I29" s="16">
        <v>0</v>
      </c>
      <c r="J29" s="16">
        <v>2</v>
      </c>
      <c r="K29" s="16">
        <v>80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30</v>
      </c>
      <c r="AO29" s="16">
        <v>1200</v>
      </c>
    </row>
    <row r="30" spans="1:41" x14ac:dyDescent="0.55000000000000004">
      <c r="A30" s="13">
        <v>27</v>
      </c>
      <c r="B30" s="14" t="s">
        <v>59</v>
      </c>
      <c r="C30" s="15" t="s">
        <v>22</v>
      </c>
      <c r="D30" s="16">
        <v>40</v>
      </c>
      <c r="E30" s="16">
        <v>1</v>
      </c>
      <c r="F30" s="16">
        <v>7</v>
      </c>
      <c r="G30" s="16">
        <v>280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7</v>
      </c>
      <c r="AO30" s="16">
        <v>280</v>
      </c>
    </row>
    <row r="31" spans="1:41" x14ac:dyDescent="0.55000000000000004">
      <c r="A31" s="13">
        <v>28</v>
      </c>
      <c r="B31" s="14" t="s">
        <v>60</v>
      </c>
      <c r="C31" s="15" t="s">
        <v>36</v>
      </c>
      <c r="D31" s="16">
        <v>35</v>
      </c>
      <c r="E31" s="16">
        <v>21</v>
      </c>
      <c r="F31" s="16">
        <v>39</v>
      </c>
      <c r="G31" s="16">
        <v>1365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39</v>
      </c>
      <c r="AO31" s="16">
        <v>1365</v>
      </c>
    </row>
    <row r="32" spans="1:41" x14ac:dyDescent="0.55000000000000004">
      <c r="A32" s="13">
        <v>29</v>
      </c>
      <c r="B32" s="14" t="s">
        <v>61</v>
      </c>
      <c r="C32" s="15" t="s">
        <v>33</v>
      </c>
      <c r="D32" s="16">
        <v>45</v>
      </c>
      <c r="E32" s="16">
        <v>37</v>
      </c>
      <c r="F32" s="16">
        <v>30</v>
      </c>
      <c r="G32" s="16">
        <v>1350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30</v>
      </c>
      <c r="AO32" s="16">
        <v>1350</v>
      </c>
    </row>
    <row r="33" spans="1:41" x14ac:dyDescent="0.55000000000000004">
      <c r="A33" s="13">
        <v>30</v>
      </c>
      <c r="B33" s="14" t="s">
        <v>62</v>
      </c>
      <c r="C33" s="15" t="s">
        <v>22</v>
      </c>
      <c r="D33" s="16">
        <v>220</v>
      </c>
      <c r="E33" s="16">
        <v>3</v>
      </c>
      <c r="F33" s="16">
        <v>12</v>
      </c>
      <c r="G33" s="16">
        <v>2640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12</v>
      </c>
      <c r="AO33" s="16">
        <v>2640</v>
      </c>
    </row>
    <row r="34" spans="1:41" x14ac:dyDescent="0.55000000000000004">
      <c r="A34" s="13">
        <v>31</v>
      </c>
      <c r="B34" s="14" t="s">
        <v>63</v>
      </c>
      <c r="C34" s="15" t="s">
        <v>22</v>
      </c>
      <c r="D34" s="16">
        <v>290</v>
      </c>
      <c r="E34" s="16">
        <v>3</v>
      </c>
      <c r="F34" s="16">
        <v>5</v>
      </c>
      <c r="G34" s="16">
        <v>1450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5</v>
      </c>
      <c r="AO34" s="16">
        <v>1450</v>
      </c>
    </row>
    <row r="35" spans="1:41" x14ac:dyDescent="0.55000000000000004">
      <c r="A35" s="13">
        <v>32</v>
      </c>
      <c r="B35" s="14" t="s">
        <v>64</v>
      </c>
      <c r="C35" s="15" t="s">
        <v>65</v>
      </c>
      <c r="D35" s="16">
        <v>125</v>
      </c>
      <c r="E35" s="16">
        <v>11</v>
      </c>
      <c r="F35" s="16">
        <v>20</v>
      </c>
      <c r="G35" s="16">
        <v>2500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20</v>
      </c>
      <c r="AO35" s="16">
        <v>2500</v>
      </c>
    </row>
    <row r="36" spans="1:41" x14ac:dyDescent="0.55000000000000004">
      <c r="A36" s="13">
        <v>33</v>
      </c>
      <c r="B36" s="14" t="s">
        <v>66</v>
      </c>
      <c r="C36" s="15" t="s">
        <v>22</v>
      </c>
      <c r="D36" s="16">
        <v>69</v>
      </c>
      <c r="E36" s="16">
        <v>14</v>
      </c>
      <c r="F36" s="16">
        <v>4</v>
      </c>
      <c r="G36" s="16">
        <v>217.8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4</v>
      </c>
      <c r="AO36" s="16">
        <v>217.8</v>
      </c>
    </row>
    <row r="37" spans="1:41" x14ac:dyDescent="0.55000000000000004">
      <c r="A37" s="13">
        <v>34</v>
      </c>
      <c r="B37" s="14" t="s">
        <v>67</v>
      </c>
      <c r="C37" s="15" t="s">
        <v>22</v>
      </c>
      <c r="D37" s="16">
        <v>95</v>
      </c>
      <c r="E37" s="16">
        <v>9</v>
      </c>
      <c r="F37" s="16">
        <v>8</v>
      </c>
      <c r="G37" s="16">
        <v>760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8</v>
      </c>
      <c r="AO37" s="16">
        <v>760</v>
      </c>
    </row>
    <row r="38" spans="1:41" x14ac:dyDescent="0.55000000000000004">
      <c r="A38" s="13">
        <v>35</v>
      </c>
      <c r="B38" s="14" t="s">
        <v>68</v>
      </c>
      <c r="C38" s="15" t="s">
        <v>33</v>
      </c>
      <c r="D38" s="16">
        <v>144</v>
      </c>
      <c r="E38" s="16">
        <v>5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</row>
    <row r="39" spans="1:41" x14ac:dyDescent="0.55000000000000004">
      <c r="A39" s="13">
        <v>36</v>
      </c>
      <c r="B39" s="14" t="s">
        <v>69</v>
      </c>
      <c r="C39" s="15" t="s">
        <v>65</v>
      </c>
      <c r="D39" s="16">
        <v>150</v>
      </c>
      <c r="E39" s="16">
        <v>15</v>
      </c>
      <c r="F39" s="16">
        <v>22</v>
      </c>
      <c r="G39" s="16">
        <v>3300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22</v>
      </c>
      <c r="AO39" s="16">
        <v>3300</v>
      </c>
    </row>
    <row r="40" spans="1:41" x14ac:dyDescent="0.55000000000000004">
      <c r="A40" s="13">
        <v>37</v>
      </c>
      <c r="B40" s="14" t="s">
        <v>70</v>
      </c>
      <c r="C40" s="15" t="s">
        <v>45</v>
      </c>
      <c r="D40" s="16">
        <v>15</v>
      </c>
      <c r="E40" s="16">
        <v>14</v>
      </c>
      <c r="F40" s="16">
        <v>2</v>
      </c>
      <c r="G40" s="16">
        <v>30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2</v>
      </c>
      <c r="AO40" s="16">
        <v>30</v>
      </c>
    </row>
    <row r="41" spans="1:41" x14ac:dyDescent="0.55000000000000004">
      <c r="A41" s="13">
        <v>38</v>
      </c>
      <c r="B41" s="14" t="s">
        <v>71</v>
      </c>
      <c r="C41" s="15" t="s">
        <v>22</v>
      </c>
      <c r="D41" s="16">
        <v>45</v>
      </c>
      <c r="E41" s="16">
        <v>11</v>
      </c>
      <c r="F41" s="16">
        <v>18</v>
      </c>
      <c r="G41" s="16">
        <v>810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18</v>
      </c>
      <c r="AO41" s="16">
        <v>810</v>
      </c>
    </row>
    <row r="42" spans="1:41" x14ac:dyDescent="0.55000000000000004">
      <c r="A42" s="13">
        <v>39</v>
      </c>
      <c r="B42" s="14" t="s">
        <v>72</v>
      </c>
      <c r="C42" s="15" t="s">
        <v>22</v>
      </c>
      <c r="D42" s="16">
        <v>25</v>
      </c>
      <c r="E42" s="16">
        <v>5</v>
      </c>
      <c r="F42" s="16">
        <v>14</v>
      </c>
      <c r="G42" s="16">
        <v>350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14</v>
      </c>
      <c r="AO42" s="16">
        <v>350</v>
      </c>
    </row>
    <row r="43" spans="1:41" x14ac:dyDescent="0.55000000000000004">
      <c r="A43" s="13">
        <v>40</v>
      </c>
      <c r="B43" s="14" t="s">
        <v>73</v>
      </c>
      <c r="C43" s="15" t="s">
        <v>22</v>
      </c>
      <c r="D43" s="16">
        <v>45</v>
      </c>
      <c r="E43" s="16">
        <v>7</v>
      </c>
      <c r="F43" s="16">
        <v>3</v>
      </c>
      <c r="G43" s="16">
        <v>135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3</v>
      </c>
      <c r="AO43" s="16">
        <v>135</v>
      </c>
    </row>
    <row r="44" spans="1:41" x14ac:dyDescent="0.55000000000000004">
      <c r="A44" s="13">
        <v>41</v>
      </c>
      <c r="B44" s="14" t="s">
        <v>74</v>
      </c>
      <c r="C44" s="15" t="s">
        <v>22</v>
      </c>
      <c r="D44" s="16">
        <v>95</v>
      </c>
      <c r="E44" s="16">
        <v>9</v>
      </c>
      <c r="F44" s="16">
        <v>1</v>
      </c>
      <c r="G44" s="16">
        <v>95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1</v>
      </c>
      <c r="AO44" s="16">
        <v>95</v>
      </c>
    </row>
    <row r="45" spans="1:41" x14ac:dyDescent="0.55000000000000004">
      <c r="A45" s="13">
        <v>42</v>
      </c>
      <c r="B45" s="14" t="s">
        <v>75</v>
      </c>
      <c r="C45" s="15" t="s">
        <v>43</v>
      </c>
      <c r="D45" s="16">
        <v>60</v>
      </c>
      <c r="E45" s="16">
        <v>13</v>
      </c>
      <c r="F45" s="16">
        <v>16</v>
      </c>
      <c r="G45" s="16">
        <v>960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16</v>
      </c>
      <c r="AO45" s="16">
        <v>960</v>
      </c>
    </row>
    <row r="46" spans="1:41" x14ac:dyDescent="0.55000000000000004">
      <c r="A46" s="13">
        <v>43</v>
      </c>
      <c r="B46" s="14" t="s">
        <v>76</v>
      </c>
      <c r="C46" s="15" t="s">
        <v>36</v>
      </c>
      <c r="D46" s="16">
        <v>130</v>
      </c>
      <c r="E46" s="16">
        <v>6</v>
      </c>
      <c r="F46" s="16">
        <v>4</v>
      </c>
      <c r="G46" s="16">
        <v>520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4</v>
      </c>
      <c r="AO46" s="16">
        <v>520</v>
      </c>
    </row>
    <row r="47" spans="1:41" x14ac:dyDescent="0.55000000000000004">
      <c r="A47" s="13">
        <v>44</v>
      </c>
      <c r="B47" s="14" t="s">
        <v>77</v>
      </c>
      <c r="C47" s="15" t="s">
        <v>36</v>
      </c>
      <c r="D47" s="16">
        <v>250</v>
      </c>
      <c r="E47" s="16">
        <v>3</v>
      </c>
      <c r="F47" s="16">
        <v>8</v>
      </c>
      <c r="G47" s="16">
        <v>2000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8</v>
      </c>
      <c r="AO47" s="16">
        <v>2000</v>
      </c>
    </row>
    <row r="48" spans="1:41" x14ac:dyDescent="0.55000000000000004">
      <c r="A48" s="13">
        <v>45</v>
      </c>
      <c r="B48" s="14" t="s">
        <v>78</v>
      </c>
      <c r="C48" s="15" t="s">
        <v>22</v>
      </c>
      <c r="D48" s="16">
        <v>48</v>
      </c>
      <c r="E48" s="16">
        <v>0</v>
      </c>
      <c r="F48" s="16">
        <v>7</v>
      </c>
      <c r="G48" s="16">
        <v>336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7</v>
      </c>
      <c r="AO48" s="16">
        <v>336</v>
      </c>
    </row>
    <row r="49" spans="1:41" x14ac:dyDescent="0.55000000000000004">
      <c r="A49" s="13">
        <v>46</v>
      </c>
      <c r="B49" s="14" t="s">
        <v>79</v>
      </c>
      <c r="C49" s="15" t="s">
        <v>33</v>
      </c>
      <c r="D49" s="16">
        <v>100</v>
      </c>
      <c r="E49" s="16">
        <v>5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</row>
    <row r="50" spans="1:41" x14ac:dyDescent="0.55000000000000004">
      <c r="A50" s="13">
        <v>47</v>
      </c>
      <c r="B50" s="14" t="s">
        <v>80</v>
      </c>
      <c r="C50" s="15" t="s">
        <v>33</v>
      </c>
      <c r="D50" s="16">
        <v>45</v>
      </c>
      <c r="E50" s="16">
        <v>0</v>
      </c>
      <c r="F50" s="16">
        <v>62</v>
      </c>
      <c r="G50" s="16">
        <v>2790</v>
      </c>
      <c r="H50" s="16">
        <v>0</v>
      </c>
      <c r="I50" s="16">
        <v>0</v>
      </c>
      <c r="J50" s="16">
        <v>7</v>
      </c>
      <c r="K50" s="16">
        <v>315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69</v>
      </c>
      <c r="AO50" s="16">
        <v>3105</v>
      </c>
    </row>
    <row r="51" spans="1:41" x14ac:dyDescent="0.55000000000000004">
      <c r="A51" s="13">
        <v>48</v>
      </c>
      <c r="B51" s="14" t="s">
        <v>81</v>
      </c>
      <c r="C51" s="15" t="s">
        <v>33</v>
      </c>
      <c r="D51" s="16">
        <v>0</v>
      </c>
      <c r="E51" s="16">
        <v>0</v>
      </c>
      <c r="F51" s="16">
        <v>47</v>
      </c>
      <c r="G51" s="16">
        <v>0</v>
      </c>
      <c r="H51" s="16">
        <v>0</v>
      </c>
      <c r="I51" s="16">
        <v>0</v>
      </c>
      <c r="J51" s="16">
        <v>19</v>
      </c>
      <c r="K51" s="16">
        <v>2700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66</v>
      </c>
      <c r="AO51" s="16">
        <v>2700</v>
      </c>
    </row>
    <row r="52" spans="1:41" x14ac:dyDescent="0.55000000000000004">
      <c r="A52" s="13">
        <v>49</v>
      </c>
      <c r="B52" s="14" t="s">
        <v>82</v>
      </c>
      <c r="C52" s="15" t="s">
        <v>33</v>
      </c>
      <c r="D52" s="16">
        <v>84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3</v>
      </c>
      <c r="K52" s="16">
        <v>252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3</v>
      </c>
      <c r="AO52" s="16">
        <v>252</v>
      </c>
    </row>
    <row r="53" spans="1:41" x14ac:dyDescent="0.55000000000000004">
      <c r="A53" s="13">
        <v>50</v>
      </c>
      <c r="B53" s="14" t="s">
        <v>83</v>
      </c>
      <c r="C53" s="15" t="s">
        <v>33</v>
      </c>
      <c r="D53" s="16">
        <v>40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</v>
      </c>
      <c r="K53" s="16">
        <v>120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1</v>
      </c>
      <c r="AK53" s="16">
        <v>0</v>
      </c>
      <c r="AL53" s="16">
        <v>0</v>
      </c>
      <c r="AM53" s="16">
        <v>0</v>
      </c>
      <c r="AN53" s="16">
        <v>3</v>
      </c>
      <c r="AO53" s="16">
        <v>120</v>
      </c>
    </row>
    <row r="54" spans="1:41" x14ac:dyDescent="0.55000000000000004">
      <c r="A54" s="13">
        <v>51</v>
      </c>
      <c r="B54" s="14" t="s">
        <v>84</v>
      </c>
      <c r="C54" s="15" t="s">
        <v>33</v>
      </c>
      <c r="D54" s="16">
        <v>51</v>
      </c>
      <c r="E54" s="16">
        <v>0</v>
      </c>
      <c r="F54" s="16">
        <v>1</v>
      </c>
      <c r="G54" s="16">
        <v>102</v>
      </c>
      <c r="H54" s="16">
        <v>0</v>
      </c>
      <c r="I54" s="16">
        <v>0</v>
      </c>
      <c r="J54" s="16">
        <v>1</v>
      </c>
      <c r="K54" s="16">
        <v>51</v>
      </c>
      <c r="L54" s="16">
        <v>0</v>
      </c>
      <c r="M54" s="16">
        <v>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3</v>
      </c>
      <c r="AO54" s="16">
        <v>153</v>
      </c>
    </row>
    <row r="55" spans="1:41" x14ac:dyDescent="0.55000000000000004">
      <c r="A55" s="13">
        <v>52</v>
      </c>
      <c r="B55" s="14" t="s">
        <v>85</v>
      </c>
      <c r="C55" s="15" t="s">
        <v>33</v>
      </c>
      <c r="D55" s="16">
        <v>24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5</v>
      </c>
      <c r="K55" s="16">
        <v>120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5</v>
      </c>
      <c r="AO55" s="16">
        <v>120</v>
      </c>
    </row>
    <row r="56" spans="1:41" x14ac:dyDescent="0.55000000000000004">
      <c r="A56" s="13">
        <v>53</v>
      </c>
      <c r="B56" s="14" t="s">
        <v>86</v>
      </c>
      <c r="C56" s="15" t="s">
        <v>65</v>
      </c>
      <c r="D56" s="16">
        <v>120</v>
      </c>
      <c r="E56" s="16">
        <v>30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</row>
    <row r="57" spans="1:41" x14ac:dyDescent="0.55000000000000004">
      <c r="A57" s="13">
        <v>54</v>
      </c>
      <c r="B57" s="14" t="s">
        <v>87</v>
      </c>
      <c r="C57" s="15" t="s">
        <v>65</v>
      </c>
      <c r="D57" s="16">
        <v>200</v>
      </c>
      <c r="E57" s="16">
        <v>23</v>
      </c>
      <c r="F57" s="16">
        <v>14</v>
      </c>
      <c r="G57" s="16">
        <v>2800</v>
      </c>
      <c r="H57" s="16">
        <v>0</v>
      </c>
      <c r="I57" s="16">
        <v>0</v>
      </c>
      <c r="J57" s="16">
        <v>1</v>
      </c>
      <c r="K57" s="16">
        <v>200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15</v>
      </c>
      <c r="AO57" s="16">
        <v>3000</v>
      </c>
    </row>
    <row r="58" spans="1:41" x14ac:dyDescent="0.55000000000000004">
      <c r="A58" s="13">
        <v>55</v>
      </c>
      <c r="B58" s="14" t="s">
        <v>88</v>
      </c>
      <c r="C58" s="15" t="s">
        <v>65</v>
      </c>
      <c r="D58" s="16">
        <v>190</v>
      </c>
      <c r="E58" s="16">
        <v>0</v>
      </c>
      <c r="F58" s="16">
        <v>30</v>
      </c>
      <c r="G58" s="16">
        <v>5700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30</v>
      </c>
      <c r="AO58" s="16">
        <v>5700</v>
      </c>
    </row>
    <row r="59" spans="1:41" x14ac:dyDescent="0.55000000000000004">
      <c r="A59" s="13">
        <v>56</v>
      </c>
      <c r="B59" s="14" t="s">
        <v>89</v>
      </c>
      <c r="C59" s="15" t="s">
        <v>65</v>
      </c>
      <c r="D59" s="16">
        <v>210</v>
      </c>
      <c r="E59" s="16">
        <v>0</v>
      </c>
      <c r="F59" s="16">
        <v>31</v>
      </c>
      <c r="G59" s="16">
        <v>6510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31</v>
      </c>
      <c r="AO59" s="16">
        <v>6510</v>
      </c>
    </row>
    <row r="60" spans="1:41" x14ac:dyDescent="0.55000000000000004">
      <c r="A60" s="13">
        <v>57</v>
      </c>
      <c r="B60" s="14" t="s">
        <v>90</v>
      </c>
      <c r="C60" s="15" t="s">
        <v>24</v>
      </c>
      <c r="D60" s="16">
        <v>75</v>
      </c>
      <c r="E60" s="16">
        <v>21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220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5</v>
      </c>
      <c r="W60" s="16">
        <v>1100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6</v>
      </c>
      <c r="AO60" s="16">
        <v>1320</v>
      </c>
    </row>
    <row r="61" spans="1:41" x14ac:dyDescent="0.55000000000000004">
      <c r="A61" s="13">
        <v>58</v>
      </c>
      <c r="B61" s="14" t="s">
        <v>91</v>
      </c>
      <c r="C61" s="15" t="s">
        <v>28</v>
      </c>
      <c r="D61" s="16">
        <v>85</v>
      </c>
      <c r="E61" s="16">
        <v>10</v>
      </c>
      <c r="F61" s="16">
        <v>20</v>
      </c>
      <c r="G61" s="16">
        <v>1700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20</v>
      </c>
      <c r="AO61" s="16">
        <v>1700</v>
      </c>
    </row>
    <row r="62" spans="1:41" x14ac:dyDescent="0.55000000000000004">
      <c r="A62" s="13">
        <v>59</v>
      </c>
      <c r="B62" s="14" t="s">
        <v>92</v>
      </c>
      <c r="C62" s="15" t="s">
        <v>93</v>
      </c>
      <c r="D62" s="16">
        <v>192</v>
      </c>
      <c r="E62" s="16">
        <v>57</v>
      </c>
      <c r="F62" s="16">
        <v>3</v>
      </c>
      <c r="G62" s="16">
        <v>565.5</v>
      </c>
      <c r="H62" s="16">
        <v>4</v>
      </c>
      <c r="I62" s="16">
        <v>755</v>
      </c>
      <c r="J62" s="16">
        <v>19</v>
      </c>
      <c r="K62" s="16">
        <v>3589</v>
      </c>
      <c r="L62" s="16">
        <v>12</v>
      </c>
      <c r="M62" s="16">
        <v>2265</v>
      </c>
      <c r="N62" s="16">
        <v>3</v>
      </c>
      <c r="O62" s="16">
        <v>565.5</v>
      </c>
      <c r="P62" s="16">
        <v>0</v>
      </c>
      <c r="Q62" s="16">
        <v>0</v>
      </c>
      <c r="R62" s="16">
        <v>2</v>
      </c>
      <c r="S62" s="16">
        <v>377</v>
      </c>
      <c r="T62" s="16">
        <v>0</v>
      </c>
      <c r="U62" s="16">
        <v>0</v>
      </c>
      <c r="V62" s="16">
        <v>17</v>
      </c>
      <c r="W62" s="16">
        <v>3209.5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3</v>
      </c>
      <c r="AE62" s="16">
        <v>567</v>
      </c>
      <c r="AF62" s="16">
        <v>9</v>
      </c>
      <c r="AG62" s="16">
        <v>1698.5</v>
      </c>
      <c r="AH62" s="16">
        <v>0</v>
      </c>
      <c r="AI62" s="16">
        <v>0</v>
      </c>
      <c r="AJ62" s="16">
        <v>1</v>
      </c>
      <c r="AK62" s="16">
        <v>188.5</v>
      </c>
      <c r="AL62" s="16">
        <v>0</v>
      </c>
      <c r="AM62" s="16">
        <v>0</v>
      </c>
      <c r="AN62" s="16">
        <v>73</v>
      </c>
      <c r="AO62" s="16">
        <v>13780.5</v>
      </c>
    </row>
    <row r="63" spans="1:41" x14ac:dyDescent="0.55000000000000004">
      <c r="A63" s="13">
        <v>60</v>
      </c>
      <c r="B63" s="14" t="s">
        <v>94</v>
      </c>
      <c r="C63" s="15" t="s">
        <v>93</v>
      </c>
      <c r="D63" s="16">
        <v>64.16</v>
      </c>
      <c r="E63" s="16">
        <v>97</v>
      </c>
      <c r="F63" s="16">
        <v>3</v>
      </c>
      <c r="G63" s="16">
        <v>192.48</v>
      </c>
      <c r="H63" s="16">
        <v>2</v>
      </c>
      <c r="I63" s="16">
        <v>128.32</v>
      </c>
      <c r="J63" s="16">
        <v>20</v>
      </c>
      <c r="K63" s="16">
        <v>1283.2</v>
      </c>
      <c r="L63" s="16">
        <v>11</v>
      </c>
      <c r="M63" s="16">
        <v>705.76</v>
      </c>
      <c r="N63" s="16">
        <v>0</v>
      </c>
      <c r="O63" s="16">
        <v>0</v>
      </c>
      <c r="P63" s="16">
        <v>0</v>
      </c>
      <c r="Q63" s="16">
        <v>0</v>
      </c>
      <c r="R63" s="16">
        <v>1</v>
      </c>
      <c r="S63" s="16">
        <v>64.16</v>
      </c>
      <c r="T63" s="16">
        <v>0</v>
      </c>
      <c r="U63" s="16">
        <v>0</v>
      </c>
      <c r="V63" s="16">
        <v>18</v>
      </c>
      <c r="W63" s="16">
        <v>1154.8800000000001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7</v>
      </c>
      <c r="AE63" s="16">
        <v>449.12</v>
      </c>
      <c r="AF63" s="16">
        <v>10</v>
      </c>
      <c r="AG63" s="16">
        <v>641.6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72</v>
      </c>
      <c r="AO63" s="16">
        <v>4619.5200000000004</v>
      </c>
    </row>
    <row r="64" spans="1:41" x14ac:dyDescent="0.55000000000000004">
      <c r="A64" s="13">
        <v>61</v>
      </c>
      <c r="B64" s="14" t="s">
        <v>95</v>
      </c>
      <c r="C64" s="15" t="s">
        <v>96</v>
      </c>
      <c r="D64" s="16">
        <v>54.33</v>
      </c>
      <c r="E64" s="16">
        <v>44</v>
      </c>
      <c r="F64" s="16">
        <v>1</v>
      </c>
      <c r="G64" s="16">
        <v>57</v>
      </c>
      <c r="H64" s="16">
        <v>2</v>
      </c>
      <c r="I64" s="16">
        <v>114</v>
      </c>
      <c r="J64" s="16">
        <v>12</v>
      </c>
      <c r="K64" s="16">
        <v>675.99</v>
      </c>
      <c r="L64" s="16">
        <v>12</v>
      </c>
      <c r="M64" s="16">
        <v>667.98</v>
      </c>
      <c r="N64" s="16">
        <v>2</v>
      </c>
      <c r="O64" s="16">
        <v>114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18</v>
      </c>
      <c r="W64" s="16">
        <v>1020.66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5</v>
      </c>
      <c r="AE64" s="16">
        <v>285</v>
      </c>
      <c r="AF64" s="16">
        <v>10</v>
      </c>
      <c r="AG64" s="16">
        <v>556.65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62</v>
      </c>
      <c r="AO64" s="16">
        <v>3491.28</v>
      </c>
    </row>
    <row r="65" spans="1:41" x14ac:dyDescent="0.55000000000000004">
      <c r="A65" s="13">
        <v>62</v>
      </c>
      <c r="B65" s="14" t="s">
        <v>97</v>
      </c>
      <c r="C65" s="15" t="s">
        <v>49</v>
      </c>
      <c r="D65" s="16">
        <v>22.48</v>
      </c>
      <c r="E65" s="16">
        <v>57</v>
      </c>
      <c r="F65" s="16">
        <v>3</v>
      </c>
      <c r="G65" s="16">
        <v>68.400000000000006</v>
      </c>
      <c r="H65" s="16">
        <v>4</v>
      </c>
      <c r="I65" s="16">
        <v>91.2</v>
      </c>
      <c r="J65" s="16">
        <v>12</v>
      </c>
      <c r="K65" s="16">
        <v>272.95999999999998</v>
      </c>
      <c r="L65" s="16">
        <v>14</v>
      </c>
      <c r="M65" s="16">
        <v>316.95999999999998</v>
      </c>
      <c r="N65" s="16">
        <v>3</v>
      </c>
      <c r="O65" s="16">
        <v>68.400000000000006</v>
      </c>
      <c r="P65" s="16">
        <v>0</v>
      </c>
      <c r="Q65" s="16">
        <v>0</v>
      </c>
      <c r="R65" s="16">
        <v>2</v>
      </c>
      <c r="S65" s="16">
        <v>44.96</v>
      </c>
      <c r="T65" s="16">
        <v>0</v>
      </c>
      <c r="U65" s="16">
        <v>0</v>
      </c>
      <c r="V65" s="16">
        <v>18</v>
      </c>
      <c r="W65" s="16">
        <v>409.76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9</v>
      </c>
      <c r="AE65" s="16">
        <v>205.2</v>
      </c>
      <c r="AF65" s="16">
        <v>10</v>
      </c>
      <c r="AG65" s="16">
        <v>226.4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75</v>
      </c>
      <c r="AO65" s="16">
        <v>1704.24</v>
      </c>
    </row>
    <row r="66" spans="1:41" x14ac:dyDescent="0.55000000000000004">
      <c r="A66" s="13">
        <v>63</v>
      </c>
      <c r="B66" s="14" t="s">
        <v>98</v>
      </c>
      <c r="C66" s="15" t="s">
        <v>93</v>
      </c>
      <c r="D66" s="16">
        <v>2550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</row>
    <row r="67" spans="1:41" x14ac:dyDescent="0.55000000000000004">
      <c r="A67" s="13">
        <v>64</v>
      </c>
      <c r="B67" s="14" t="s">
        <v>99</v>
      </c>
      <c r="C67" s="15" t="s">
        <v>100</v>
      </c>
      <c r="D67" s="16">
        <v>3</v>
      </c>
      <c r="E67" s="16">
        <v>341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6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2</v>
      </c>
      <c r="AO67" s="16">
        <v>6</v>
      </c>
    </row>
    <row r="68" spans="1:41" x14ac:dyDescent="0.55000000000000004">
      <c r="A68" s="13">
        <v>65</v>
      </c>
      <c r="B68" s="14" t="s">
        <v>101</v>
      </c>
      <c r="C68" s="15" t="s">
        <v>102</v>
      </c>
      <c r="D68" s="16">
        <v>25</v>
      </c>
      <c r="E68" s="16">
        <v>94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</row>
    <row r="69" spans="1:41" x14ac:dyDescent="0.55000000000000004">
      <c r="A69" s="13">
        <v>66</v>
      </c>
      <c r="B69" s="14" t="s">
        <v>103</v>
      </c>
      <c r="C69" s="15" t="s">
        <v>93</v>
      </c>
      <c r="D69" s="16">
        <v>2190</v>
      </c>
      <c r="E69" s="16">
        <v>6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3</v>
      </c>
      <c r="AC69" s="16">
        <v>6570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3</v>
      </c>
      <c r="AO69" s="16">
        <v>6570</v>
      </c>
    </row>
    <row r="70" spans="1:41" x14ac:dyDescent="0.55000000000000004">
      <c r="A70" s="13">
        <v>67</v>
      </c>
      <c r="B70" s="14" t="s">
        <v>104</v>
      </c>
      <c r="C70" s="15" t="s">
        <v>93</v>
      </c>
      <c r="D70" s="16">
        <v>2180</v>
      </c>
      <c r="E70" s="16">
        <v>68</v>
      </c>
      <c r="F70" s="16">
        <v>0</v>
      </c>
      <c r="G70" s="16">
        <v>0</v>
      </c>
      <c r="H70" s="16">
        <v>8</v>
      </c>
      <c r="I70" s="16">
        <v>17440</v>
      </c>
      <c r="J70" s="16">
        <v>1</v>
      </c>
      <c r="K70" s="16">
        <v>2180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2</v>
      </c>
      <c r="U70" s="16">
        <v>4360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11</v>
      </c>
      <c r="AO70" s="16">
        <v>23980</v>
      </c>
    </row>
    <row r="71" spans="1:41" x14ac:dyDescent="0.55000000000000004">
      <c r="A71" s="13">
        <v>68</v>
      </c>
      <c r="B71" s="14" t="s">
        <v>105</v>
      </c>
      <c r="C71" s="15" t="s">
        <v>24</v>
      </c>
      <c r="D71" s="16">
        <v>75</v>
      </c>
      <c r="E71" s="16">
        <v>26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1</v>
      </c>
      <c r="AE71" s="16">
        <v>75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1</v>
      </c>
      <c r="AO71" s="16">
        <v>75</v>
      </c>
    </row>
    <row r="72" spans="1:41" x14ac:dyDescent="0.55000000000000004">
      <c r="A72" s="13">
        <v>69</v>
      </c>
      <c r="B72" s="14" t="s">
        <v>106</v>
      </c>
      <c r="C72" s="15" t="s">
        <v>93</v>
      </c>
      <c r="D72" s="16">
        <v>3300</v>
      </c>
      <c r="E72" s="16">
        <v>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</row>
    <row r="73" spans="1:41" x14ac:dyDescent="0.55000000000000004">
      <c r="A73" s="13">
        <v>70</v>
      </c>
      <c r="B73" s="14" t="s">
        <v>107</v>
      </c>
      <c r="C73" s="15" t="s">
        <v>93</v>
      </c>
      <c r="D73" s="16">
        <v>2530</v>
      </c>
      <c r="E73" s="16">
        <v>19</v>
      </c>
      <c r="F73" s="16">
        <v>0</v>
      </c>
      <c r="G73" s="16">
        <v>0</v>
      </c>
      <c r="H73" s="16">
        <v>2</v>
      </c>
      <c r="I73" s="16">
        <v>5060</v>
      </c>
      <c r="J73" s="16">
        <v>1</v>
      </c>
      <c r="K73" s="16">
        <v>2530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3</v>
      </c>
      <c r="AO73" s="16">
        <v>7590</v>
      </c>
    </row>
    <row r="74" spans="1:41" x14ac:dyDescent="0.55000000000000004">
      <c r="A74" s="13">
        <v>71</v>
      </c>
      <c r="B74" s="14" t="s">
        <v>108</v>
      </c>
      <c r="C74" s="15" t="s">
        <v>93</v>
      </c>
      <c r="D74" s="16">
        <v>537</v>
      </c>
      <c r="E74" s="16">
        <v>17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</row>
    <row r="75" spans="1:41" x14ac:dyDescent="0.55000000000000004">
      <c r="A75" s="13">
        <v>72</v>
      </c>
      <c r="B75" s="14" t="s">
        <v>109</v>
      </c>
      <c r="C75" s="15" t="s">
        <v>93</v>
      </c>
      <c r="D75" s="16">
        <v>320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4</v>
      </c>
      <c r="W75" s="16">
        <v>1280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4</v>
      </c>
      <c r="AO75" s="16">
        <v>1280</v>
      </c>
    </row>
    <row r="76" spans="1:41" x14ac:dyDescent="0.55000000000000004">
      <c r="A76" s="13">
        <v>73</v>
      </c>
      <c r="B76" s="14" t="s">
        <v>110</v>
      </c>
      <c r="C76" s="15" t="s">
        <v>93</v>
      </c>
      <c r="D76" s="16">
        <v>320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1</v>
      </c>
      <c r="W76" s="16">
        <v>320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1</v>
      </c>
      <c r="AO76" s="16">
        <v>320</v>
      </c>
    </row>
    <row r="77" spans="1:41" x14ac:dyDescent="0.55000000000000004">
      <c r="A77" s="13">
        <v>74</v>
      </c>
      <c r="B77" s="14" t="s">
        <v>111</v>
      </c>
      <c r="C77" s="15" t="s">
        <v>93</v>
      </c>
      <c r="D77" s="16">
        <v>150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</row>
    <row r="78" spans="1:41" x14ac:dyDescent="0.55000000000000004">
      <c r="A78" s="13">
        <v>75</v>
      </c>
      <c r="B78" s="14" t="s">
        <v>112</v>
      </c>
      <c r="C78" s="15" t="s">
        <v>93</v>
      </c>
      <c r="D78" s="16">
        <v>7</v>
      </c>
      <c r="E78" s="16">
        <v>10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</row>
    <row r="79" spans="1:41" x14ac:dyDescent="0.55000000000000004">
      <c r="A79" s="13">
        <v>76</v>
      </c>
      <c r="B79" s="14" t="s">
        <v>113</v>
      </c>
      <c r="C79" s="15" t="s">
        <v>93</v>
      </c>
      <c r="D79" s="16">
        <v>1850</v>
      </c>
      <c r="E79" s="16">
        <v>4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</row>
    <row r="80" spans="1:41" x14ac:dyDescent="0.55000000000000004">
      <c r="A80" s="13">
        <v>77</v>
      </c>
      <c r="B80" s="14" t="s">
        <v>114</v>
      </c>
      <c r="C80" s="15" t="s">
        <v>102</v>
      </c>
      <c r="D80" s="16">
        <v>160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</row>
    <row r="81" spans="1:41" x14ac:dyDescent="0.55000000000000004">
      <c r="A81" s="13">
        <v>78</v>
      </c>
      <c r="B81" s="14" t="s">
        <v>115</v>
      </c>
      <c r="C81" s="15" t="s">
        <v>100</v>
      </c>
      <c r="D81" s="16">
        <v>5</v>
      </c>
      <c r="E81" s="16">
        <v>131</v>
      </c>
      <c r="F81" s="16">
        <v>0</v>
      </c>
      <c r="G81" s="16">
        <v>0</v>
      </c>
      <c r="H81" s="16">
        <v>0</v>
      </c>
      <c r="I81" s="16">
        <v>0</v>
      </c>
      <c r="J81" s="16">
        <v>2</v>
      </c>
      <c r="K81" s="16">
        <v>10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100</v>
      </c>
      <c r="AK81" s="16">
        <v>500</v>
      </c>
      <c r="AL81" s="16">
        <v>0</v>
      </c>
      <c r="AM81" s="16">
        <v>0</v>
      </c>
      <c r="AN81" s="16">
        <v>102</v>
      </c>
      <c r="AO81" s="16">
        <v>510</v>
      </c>
    </row>
    <row r="82" spans="1:41" x14ac:dyDescent="0.55000000000000004">
      <c r="A82" s="13">
        <v>79</v>
      </c>
      <c r="B82" s="14" t="s">
        <v>116</v>
      </c>
      <c r="C82" s="15" t="s">
        <v>24</v>
      </c>
      <c r="D82" s="16">
        <v>75</v>
      </c>
      <c r="E82" s="16">
        <v>18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2</v>
      </c>
      <c r="AE82" s="16">
        <v>150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2</v>
      </c>
      <c r="AO82" s="16">
        <v>150</v>
      </c>
    </row>
    <row r="83" spans="1:41" x14ac:dyDescent="0.55000000000000004">
      <c r="A83" s="13">
        <v>80</v>
      </c>
      <c r="B83" s="14" t="s">
        <v>117</v>
      </c>
      <c r="C83" s="15" t="s">
        <v>100</v>
      </c>
      <c r="D83" s="16">
        <v>25</v>
      </c>
      <c r="E83" s="16">
        <v>32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50</v>
      </c>
      <c r="AK83" s="16">
        <v>1250</v>
      </c>
      <c r="AL83" s="16">
        <v>0</v>
      </c>
      <c r="AM83" s="16">
        <v>0</v>
      </c>
      <c r="AN83" s="16">
        <v>50</v>
      </c>
      <c r="AO83" s="16">
        <v>1250</v>
      </c>
    </row>
    <row r="84" spans="1:41" x14ac:dyDescent="0.55000000000000004">
      <c r="A84" s="13">
        <v>81</v>
      </c>
      <c r="B84" s="14" t="s">
        <v>118</v>
      </c>
      <c r="C84" s="15" t="s">
        <v>93</v>
      </c>
      <c r="D84" s="16">
        <v>590</v>
      </c>
      <c r="E84" s="16">
        <v>2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</row>
    <row r="85" spans="1:41" x14ac:dyDescent="0.55000000000000004">
      <c r="A85" s="13">
        <v>82</v>
      </c>
      <c r="B85" s="14" t="s">
        <v>119</v>
      </c>
      <c r="C85" s="15" t="s">
        <v>93</v>
      </c>
      <c r="D85" s="16">
        <v>750</v>
      </c>
      <c r="E85" s="16">
        <v>4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</row>
    <row r="86" spans="1:41" x14ac:dyDescent="0.55000000000000004">
      <c r="A86" s="13">
        <v>83</v>
      </c>
      <c r="B86" s="14" t="s">
        <v>120</v>
      </c>
      <c r="C86" s="15" t="s">
        <v>93</v>
      </c>
      <c r="D86" s="16">
        <v>590</v>
      </c>
      <c r="E86" s="16">
        <v>3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</row>
    <row r="87" spans="1:41" x14ac:dyDescent="0.55000000000000004">
      <c r="A87" s="13">
        <v>84</v>
      </c>
      <c r="B87" s="14" t="s">
        <v>121</v>
      </c>
      <c r="C87" s="15" t="s">
        <v>93</v>
      </c>
      <c r="D87" s="16">
        <v>590</v>
      </c>
      <c r="E87" s="16">
        <v>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</row>
    <row r="88" spans="1:41" x14ac:dyDescent="0.55000000000000004">
      <c r="A88" s="13">
        <v>85</v>
      </c>
      <c r="B88" s="14" t="s">
        <v>122</v>
      </c>
      <c r="C88" s="15" t="s">
        <v>93</v>
      </c>
      <c r="D88" s="16">
        <v>1150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</row>
    <row r="89" spans="1:41" x14ac:dyDescent="0.55000000000000004">
      <c r="A89" s="13">
        <v>86</v>
      </c>
      <c r="B89" s="14" t="s">
        <v>123</v>
      </c>
      <c r="C89" s="15" t="s">
        <v>93</v>
      </c>
      <c r="D89" s="16">
        <v>3680</v>
      </c>
      <c r="E89" s="16">
        <v>24</v>
      </c>
      <c r="F89" s="16">
        <v>4</v>
      </c>
      <c r="G89" s="16">
        <v>14720</v>
      </c>
      <c r="H89" s="16">
        <v>2</v>
      </c>
      <c r="I89" s="16">
        <v>7360</v>
      </c>
      <c r="J89" s="16">
        <v>4</v>
      </c>
      <c r="K89" s="16">
        <v>14720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10</v>
      </c>
      <c r="AO89" s="16">
        <v>36800</v>
      </c>
    </row>
    <row r="90" spans="1:41" x14ac:dyDescent="0.55000000000000004">
      <c r="A90" s="13">
        <v>87</v>
      </c>
      <c r="B90" s="14" t="s">
        <v>124</v>
      </c>
      <c r="C90" s="15" t="s">
        <v>93</v>
      </c>
      <c r="D90" s="16">
        <v>2000</v>
      </c>
      <c r="E90" s="16">
        <v>18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</row>
    <row r="91" spans="1:41" x14ac:dyDescent="0.55000000000000004">
      <c r="A91" s="13">
        <v>88</v>
      </c>
      <c r="B91" s="14" t="s">
        <v>125</v>
      </c>
      <c r="C91" s="15" t="s">
        <v>93</v>
      </c>
      <c r="D91" s="16">
        <v>1100</v>
      </c>
      <c r="E91" s="16">
        <v>4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</row>
    <row r="92" spans="1:41" x14ac:dyDescent="0.55000000000000004">
      <c r="A92" s="13">
        <v>89</v>
      </c>
      <c r="B92" s="14" t="s">
        <v>126</v>
      </c>
      <c r="C92" s="15" t="s">
        <v>93</v>
      </c>
      <c r="D92" s="16">
        <v>620</v>
      </c>
      <c r="E92" s="16">
        <v>10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</row>
    <row r="93" spans="1:41" x14ac:dyDescent="0.55000000000000004">
      <c r="A93" s="13">
        <v>90</v>
      </c>
      <c r="B93" s="14" t="s">
        <v>127</v>
      </c>
      <c r="C93" s="15" t="s">
        <v>24</v>
      </c>
      <c r="D93" s="16">
        <v>75</v>
      </c>
      <c r="E93" s="16">
        <v>32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</row>
    <row r="94" spans="1:41" x14ac:dyDescent="0.55000000000000004">
      <c r="A94" s="13">
        <v>91</v>
      </c>
      <c r="B94" s="14" t="s">
        <v>128</v>
      </c>
      <c r="C94" s="15" t="s">
        <v>93</v>
      </c>
      <c r="D94" s="16">
        <v>3730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</row>
    <row r="95" spans="1:41" x14ac:dyDescent="0.55000000000000004">
      <c r="A95" s="13">
        <v>92</v>
      </c>
      <c r="B95" s="14" t="s">
        <v>129</v>
      </c>
      <c r="C95" s="15" t="s">
        <v>93</v>
      </c>
      <c r="D95" s="16">
        <v>3730</v>
      </c>
      <c r="E95" s="16">
        <v>1</v>
      </c>
      <c r="F95" s="16">
        <v>1</v>
      </c>
      <c r="G95" s="16">
        <v>3730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1</v>
      </c>
      <c r="AO95" s="16">
        <v>3730</v>
      </c>
    </row>
    <row r="96" spans="1:41" x14ac:dyDescent="0.55000000000000004">
      <c r="A96" s="13">
        <v>93</v>
      </c>
      <c r="B96" s="14" t="s">
        <v>130</v>
      </c>
      <c r="C96" s="15" t="s">
        <v>93</v>
      </c>
      <c r="D96" s="16">
        <v>2050</v>
      </c>
      <c r="E96" s="16">
        <v>1</v>
      </c>
      <c r="F96" s="16">
        <v>1</v>
      </c>
      <c r="G96" s="16">
        <v>2050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1</v>
      </c>
      <c r="AO96" s="16">
        <v>2050</v>
      </c>
    </row>
    <row r="97" spans="1:41" x14ac:dyDescent="0.55000000000000004">
      <c r="A97" s="13">
        <v>94</v>
      </c>
      <c r="B97" s="14" t="s">
        <v>131</v>
      </c>
      <c r="C97" s="15" t="s">
        <v>93</v>
      </c>
      <c r="D97" s="16">
        <v>1850</v>
      </c>
      <c r="E97" s="16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</row>
    <row r="98" spans="1:41" x14ac:dyDescent="0.55000000000000004">
      <c r="A98" s="13">
        <v>95</v>
      </c>
      <c r="B98" s="14" t="s">
        <v>132</v>
      </c>
      <c r="C98" s="15" t="s">
        <v>43</v>
      </c>
      <c r="D98" s="16">
        <v>240</v>
      </c>
      <c r="E98" s="16">
        <v>15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</row>
    <row r="99" spans="1:41" x14ac:dyDescent="0.55000000000000004">
      <c r="A99" s="13">
        <v>96</v>
      </c>
      <c r="B99" s="14" t="s">
        <v>133</v>
      </c>
      <c r="C99" s="15" t="s">
        <v>43</v>
      </c>
      <c r="D99" s="16">
        <v>240</v>
      </c>
      <c r="E99" s="16">
        <v>15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</row>
    <row r="100" spans="1:41" x14ac:dyDescent="0.55000000000000004">
      <c r="A100" s="13">
        <v>97</v>
      </c>
      <c r="B100" s="14" t="s">
        <v>134</v>
      </c>
      <c r="C100" s="15" t="s">
        <v>43</v>
      </c>
      <c r="D100" s="16">
        <v>240</v>
      </c>
      <c r="E100" s="16">
        <v>15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</row>
    <row r="101" spans="1:41" x14ac:dyDescent="0.55000000000000004">
      <c r="A101" s="13">
        <v>98</v>
      </c>
      <c r="B101" s="14" t="s">
        <v>135</v>
      </c>
      <c r="C101" s="15" t="s">
        <v>43</v>
      </c>
      <c r="D101" s="16">
        <v>120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5</v>
      </c>
      <c r="W101" s="16">
        <v>600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5</v>
      </c>
      <c r="AO101" s="16">
        <v>600</v>
      </c>
    </row>
    <row r="102" spans="1:41" x14ac:dyDescent="0.55000000000000004">
      <c r="A102" s="13">
        <v>99</v>
      </c>
      <c r="B102" s="14" t="s">
        <v>136</v>
      </c>
      <c r="C102" s="15" t="s">
        <v>43</v>
      </c>
      <c r="D102" s="16">
        <v>120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3</v>
      </c>
      <c r="W102" s="16">
        <v>360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3</v>
      </c>
      <c r="AO102" s="16">
        <v>360</v>
      </c>
    </row>
    <row r="103" spans="1:41" x14ac:dyDescent="0.55000000000000004">
      <c r="A103" s="13">
        <v>100</v>
      </c>
      <c r="B103" s="14" t="s">
        <v>137</v>
      </c>
      <c r="C103" s="15" t="s">
        <v>43</v>
      </c>
      <c r="D103" s="16">
        <v>120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3</v>
      </c>
      <c r="W103" s="16">
        <v>360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3</v>
      </c>
      <c r="AO103" s="16">
        <v>360</v>
      </c>
    </row>
    <row r="104" spans="1:41" x14ac:dyDescent="0.55000000000000004">
      <c r="A104" s="13">
        <v>101</v>
      </c>
      <c r="B104" s="14" t="s">
        <v>138</v>
      </c>
      <c r="C104" s="15" t="s">
        <v>100</v>
      </c>
      <c r="D104" s="16">
        <v>26</v>
      </c>
      <c r="E104" s="16">
        <v>10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</row>
    <row r="105" spans="1:41" x14ac:dyDescent="0.55000000000000004">
      <c r="A105" s="13">
        <v>102</v>
      </c>
      <c r="B105" s="14" t="s">
        <v>139</v>
      </c>
      <c r="C105" s="15" t="s">
        <v>93</v>
      </c>
      <c r="D105" s="16">
        <v>2750</v>
      </c>
      <c r="E105" s="16">
        <v>3</v>
      </c>
      <c r="F105" s="16">
        <v>1</v>
      </c>
      <c r="G105" s="16">
        <v>2750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1</v>
      </c>
      <c r="AO105" s="16">
        <v>2750</v>
      </c>
    </row>
    <row r="106" spans="1:41" x14ac:dyDescent="0.55000000000000004">
      <c r="A106" s="13">
        <v>103</v>
      </c>
      <c r="B106" s="14" t="s">
        <v>140</v>
      </c>
      <c r="C106" s="15" t="s">
        <v>93</v>
      </c>
      <c r="D106" s="16">
        <v>2750</v>
      </c>
      <c r="E106" s="16">
        <v>3</v>
      </c>
      <c r="F106" s="16">
        <v>1</v>
      </c>
      <c r="G106" s="16">
        <v>2750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1</v>
      </c>
      <c r="AO106" s="16">
        <v>2750</v>
      </c>
    </row>
    <row r="107" spans="1:41" x14ac:dyDescent="0.55000000000000004">
      <c r="A107" s="13">
        <v>104</v>
      </c>
      <c r="B107" s="14" t="s">
        <v>141</v>
      </c>
      <c r="C107" s="15" t="s">
        <v>93</v>
      </c>
      <c r="D107" s="16">
        <v>2750</v>
      </c>
      <c r="E107" s="16">
        <v>3</v>
      </c>
      <c r="F107" s="16">
        <v>1</v>
      </c>
      <c r="G107" s="16">
        <v>2750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1</v>
      </c>
      <c r="AO107" s="16">
        <v>2750</v>
      </c>
    </row>
    <row r="108" spans="1:41" x14ac:dyDescent="0.55000000000000004">
      <c r="A108" s="13">
        <v>105</v>
      </c>
      <c r="B108" s="14" t="s">
        <v>142</v>
      </c>
      <c r="C108" s="15" t="s">
        <v>93</v>
      </c>
      <c r="D108" s="16">
        <v>1750</v>
      </c>
      <c r="E108" s="16">
        <v>16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6</v>
      </c>
      <c r="W108" s="16">
        <v>10500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6</v>
      </c>
      <c r="AO108" s="16">
        <v>10500</v>
      </c>
    </row>
    <row r="109" spans="1:41" x14ac:dyDescent="0.55000000000000004">
      <c r="A109" s="13">
        <v>106</v>
      </c>
      <c r="B109" s="14" t="s">
        <v>143</v>
      </c>
      <c r="C109" s="15" t="s">
        <v>93</v>
      </c>
      <c r="D109" s="16">
        <v>2100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</row>
    <row r="110" spans="1:41" x14ac:dyDescent="0.55000000000000004">
      <c r="A110" s="13">
        <v>107</v>
      </c>
      <c r="B110" s="14" t="s">
        <v>144</v>
      </c>
      <c r="C110" s="15" t="s">
        <v>43</v>
      </c>
      <c r="D110" s="16">
        <v>120</v>
      </c>
      <c r="E110" s="16">
        <v>5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</row>
    <row r="111" spans="1:41" x14ac:dyDescent="0.55000000000000004">
      <c r="A111" s="13">
        <v>108</v>
      </c>
      <c r="B111" s="14" t="s">
        <v>145</v>
      </c>
      <c r="C111" s="15" t="s">
        <v>93</v>
      </c>
      <c r="D111" s="16">
        <v>2860</v>
      </c>
      <c r="E111" s="16">
        <v>8</v>
      </c>
      <c r="F111" s="16">
        <v>0</v>
      </c>
      <c r="G111" s="16">
        <v>0</v>
      </c>
      <c r="H111" s="16">
        <v>0</v>
      </c>
      <c r="I111" s="16">
        <v>0</v>
      </c>
      <c r="J111" s="16">
        <v>2</v>
      </c>
      <c r="K111" s="16">
        <v>5720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2</v>
      </c>
      <c r="AO111" s="16">
        <v>5720</v>
      </c>
    </row>
    <row r="112" spans="1:41" x14ac:dyDescent="0.55000000000000004">
      <c r="A112" s="13">
        <v>109</v>
      </c>
      <c r="B112" s="14" t="s">
        <v>146</v>
      </c>
      <c r="C112" s="15" t="s">
        <v>93</v>
      </c>
      <c r="D112" s="16">
        <v>2930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</row>
    <row r="113" spans="1:41" x14ac:dyDescent="0.55000000000000004">
      <c r="A113" s="13">
        <v>110</v>
      </c>
      <c r="B113" s="14" t="s">
        <v>147</v>
      </c>
      <c r="C113" s="15" t="s">
        <v>148</v>
      </c>
      <c r="D113" s="16">
        <v>790</v>
      </c>
      <c r="E113" s="16">
        <v>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</row>
    <row r="114" spans="1:41" x14ac:dyDescent="0.55000000000000004">
      <c r="A114" s="13">
        <v>111</v>
      </c>
      <c r="B114" s="14" t="s">
        <v>149</v>
      </c>
      <c r="C114" s="15" t="s">
        <v>148</v>
      </c>
      <c r="D114" s="16">
        <v>2650</v>
      </c>
      <c r="E114" s="16">
        <v>4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</row>
    <row r="115" spans="1:41" x14ac:dyDescent="0.55000000000000004">
      <c r="A115" s="13">
        <v>112</v>
      </c>
      <c r="B115" s="14" t="s">
        <v>150</v>
      </c>
      <c r="C115" s="15" t="s">
        <v>22</v>
      </c>
      <c r="D115" s="16">
        <v>20</v>
      </c>
      <c r="E115" s="16">
        <v>19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13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1</v>
      </c>
      <c r="S115" s="16">
        <v>13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1</v>
      </c>
      <c r="AE115" s="16">
        <v>13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3</v>
      </c>
      <c r="AO115" s="16">
        <v>39</v>
      </c>
    </row>
    <row r="116" spans="1:41" x14ac:dyDescent="0.55000000000000004">
      <c r="A116" s="13">
        <v>113</v>
      </c>
      <c r="B116" s="14" t="s">
        <v>151</v>
      </c>
      <c r="C116" s="15" t="s">
        <v>152</v>
      </c>
      <c r="D116" s="16">
        <v>49</v>
      </c>
      <c r="E116" s="16">
        <v>18</v>
      </c>
      <c r="F116" s="16">
        <v>0</v>
      </c>
      <c r="G116" s="16">
        <v>0</v>
      </c>
      <c r="H116" s="16">
        <v>1</v>
      </c>
      <c r="I116" s="16">
        <v>49</v>
      </c>
      <c r="J116" s="16">
        <v>1</v>
      </c>
      <c r="K116" s="16">
        <v>49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2</v>
      </c>
      <c r="AO116" s="16">
        <v>98</v>
      </c>
    </row>
    <row r="117" spans="1:41" x14ac:dyDescent="0.55000000000000004">
      <c r="A117" s="13">
        <v>114</v>
      </c>
      <c r="B117" s="14" t="s">
        <v>153</v>
      </c>
      <c r="C117" s="15" t="s">
        <v>148</v>
      </c>
      <c r="D117" s="16">
        <v>2650</v>
      </c>
      <c r="E117" s="16">
        <v>4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</row>
    <row r="118" spans="1:41" x14ac:dyDescent="0.55000000000000004">
      <c r="A118" s="13">
        <v>115</v>
      </c>
      <c r="B118" s="14" t="s">
        <v>154</v>
      </c>
      <c r="C118" s="15" t="s">
        <v>148</v>
      </c>
      <c r="D118" s="16">
        <v>2650</v>
      </c>
      <c r="E118" s="16">
        <v>4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</row>
    <row r="119" spans="1:41" x14ac:dyDescent="0.55000000000000004">
      <c r="A119" s="13">
        <v>116</v>
      </c>
      <c r="B119" s="14" t="s">
        <v>155</v>
      </c>
      <c r="C119" s="15" t="s">
        <v>93</v>
      </c>
      <c r="D119" s="16">
        <v>1350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4</v>
      </c>
      <c r="W119" s="16">
        <v>5400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4</v>
      </c>
      <c r="AO119" s="16">
        <v>5400</v>
      </c>
    </row>
    <row r="120" spans="1:41" x14ac:dyDescent="0.55000000000000004">
      <c r="A120" s="13">
        <v>117</v>
      </c>
      <c r="B120" s="14" t="s">
        <v>156</v>
      </c>
      <c r="C120" s="15" t="s">
        <v>93</v>
      </c>
      <c r="D120" s="16">
        <v>1190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5</v>
      </c>
      <c r="W120" s="16">
        <v>5950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5</v>
      </c>
      <c r="AO120" s="16">
        <v>5950</v>
      </c>
    </row>
    <row r="121" spans="1:41" x14ac:dyDescent="0.55000000000000004">
      <c r="A121" s="13">
        <v>118</v>
      </c>
      <c r="B121" s="14" t="s">
        <v>157</v>
      </c>
      <c r="C121" s="15" t="s">
        <v>93</v>
      </c>
      <c r="D121" s="16">
        <v>1190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5</v>
      </c>
      <c r="W121" s="16">
        <v>5950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5</v>
      </c>
      <c r="AO121" s="16">
        <v>5950</v>
      </c>
    </row>
    <row r="122" spans="1:41" x14ac:dyDescent="0.55000000000000004">
      <c r="A122" s="13">
        <v>119</v>
      </c>
      <c r="B122" s="14" t="s">
        <v>158</v>
      </c>
      <c r="C122" s="15" t="s">
        <v>93</v>
      </c>
      <c r="D122" s="16">
        <v>1190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5</v>
      </c>
      <c r="W122" s="16">
        <v>5950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5</v>
      </c>
      <c r="AO122" s="16">
        <v>5950</v>
      </c>
    </row>
    <row r="123" spans="1:41" x14ac:dyDescent="0.55000000000000004">
      <c r="A123" s="13">
        <v>120</v>
      </c>
      <c r="B123" s="14" t="s">
        <v>159</v>
      </c>
      <c r="C123" s="15" t="s">
        <v>43</v>
      </c>
      <c r="D123" s="16">
        <v>240</v>
      </c>
      <c r="E123" s="16">
        <v>28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</row>
    <row r="124" spans="1:41" x14ac:dyDescent="0.55000000000000004">
      <c r="A124" s="13">
        <v>121</v>
      </c>
      <c r="B124" s="14" t="s">
        <v>160</v>
      </c>
      <c r="C124" s="15" t="s">
        <v>43</v>
      </c>
      <c r="D124" s="16">
        <v>290</v>
      </c>
      <c r="E124" s="16">
        <v>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</row>
    <row r="125" spans="1:41" x14ac:dyDescent="0.55000000000000004">
      <c r="A125" s="13">
        <v>122</v>
      </c>
      <c r="B125" s="14" t="s">
        <v>161</v>
      </c>
      <c r="C125" s="15" t="s">
        <v>43</v>
      </c>
      <c r="D125" s="16">
        <v>290</v>
      </c>
      <c r="E125" s="16">
        <v>9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</row>
    <row r="126" spans="1:41" x14ac:dyDescent="0.55000000000000004">
      <c r="A126" s="13">
        <v>123</v>
      </c>
      <c r="B126" s="14" t="s">
        <v>162</v>
      </c>
      <c r="C126" s="15" t="s">
        <v>43</v>
      </c>
      <c r="D126" s="16">
        <v>290</v>
      </c>
      <c r="E126" s="16">
        <v>5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</row>
    <row r="127" spans="1:41" x14ac:dyDescent="0.55000000000000004">
      <c r="A127" s="13">
        <v>124</v>
      </c>
      <c r="B127" s="14" t="s">
        <v>163</v>
      </c>
      <c r="C127" s="15" t="s">
        <v>43</v>
      </c>
      <c r="D127" s="16">
        <v>10</v>
      </c>
      <c r="E127" s="16">
        <v>20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8</v>
      </c>
      <c r="O127" s="16">
        <v>80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8</v>
      </c>
      <c r="AO127" s="16">
        <v>80</v>
      </c>
    </row>
    <row r="128" spans="1:41" x14ac:dyDescent="0.55000000000000004">
      <c r="A128" s="13">
        <v>125</v>
      </c>
      <c r="B128" s="14" t="s">
        <v>164</v>
      </c>
      <c r="C128" s="15" t="s">
        <v>43</v>
      </c>
      <c r="D128" s="16">
        <v>290</v>
      </c>
      <c r="E128" s="16">
        <v>5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</row>
    <row r="129" spans="1:41" x14ac:dyDescent="0.55000000000000004">
      <c r="A129" s="13">
        <v>126</v>
      </c>
      <c r="B129" s="14" t="s">
        <v>165</v>
      </c>
      <c r="C129" s="15" t="s">
        <v>93</v>
      </c>
      <c r="D129" s="16">
        <v>1950</v>
      </c>
      <c r="E129" s="16">
        <v>2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</row>
    <row r="130" spans="1:41" x14ac:dyDescent="0.55000000000000004">
      <c r="A130" s="13">
        <v>127</v>
      </c>
      <c r="B130" s="14" t="s">
        <v>166</v>
      </c>
      <c r="C130" s="15" t="s">
        <v>93</v>
      </c>
      <c r="D130" s="16">
        <v>1850</v>
      </c>
      <c r="E130" s="16">
        <v>2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</row>
    <row r="131" spans="1:41" x14ac:dyDescent="0.55000000000000004">
      <c r="A131" s="13">
        <v>128</v>
      </c>
      <c r="B131" s="14" t="s">
        <v>167</v>
      </c>
      <c r="C131" s="15" t="s">
        <v>93</v>
      </c>
      <c r="D131" s="16">
        <v>1850</v>
      </c>
      <c r="E131" s="16">
        <v>2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</row>
    <row r="132" spans="1:41" x14ac:dyDescent="0.55000000000000004">
      <c r="A132" s="13">
        <v>129</v>
      </c>
      <c r="B132" s="14" t="s">
        <v>168</v>
      </c>
      <c r="C132" s="15" t="s">
        <v>93</v>
      </c>
      <c r="D132" s="16">
        <v>3930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1</v>
      </c>
      <c r="AG132" s="16">
        <v>3930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1</v>
      </c>
      <c r="AO132" s="16">
        <v>3930</v>
      </c>
    </row>
    <row r="133" spans="1:41" x14ac:dyDescent="0.55000000000000004">
      <c r="A133" s="13">
        <v>130</v>
      </c>
      <c r="B133" s="14" t="s">
        <v>169</v>
      </c>
      <c r="C133" s="15" t="s">
        <v>93</v>
      </c>
      <c r="D133" s="16">
        <v>3930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1</v>
      </c>
      <c r="AG133" s="16">
        <v>3930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1</v>
      </c>
      <c r="AO133" s="16">
        <v>3930</v>
      </c>
    </row>
    <row r="134" spans="1:41" x14ac:dyDescent="0.55000000000000004">
      <c r="A134" s="13">
        <v>131</v>
      </c>
      <c r="B134" s="14" t="s">
        <v>170</v>
      </c>
      <c r="C134" s="15" t="s">
        <v>100</v>
      </c>
      <c r="D134" s="16">
        <v>10</v>
      </c>
      <c r="E134" s="16">
        <v>30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</row>
    <row r="135" spans="1:41" x14ac:dyDescent="0.55000000000000004">
      <c r="A135" s="13">
        <v>132</v>
      </c>
      <c r="B135" s="14" t="s">
        <v>171</v>
      </c>
      <c r="C135" s="15" t="s">
        <v>93</v>
      </c>
      <c r="D135" s="16">
        <v>20</v>
      </c>
      <c r="E135" s="16">
        <v>4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0</v>
      </c>
    </row>
    <row r="136" spans="1:41" x14ac:dyDescent="0.55000000000000004">
      <c r="A136" s="13">
        <v>133</v>
      </c>
      <c r="B136" s="14" t="s">
        <v>172</v>
      </c>
      <c r="C136" s="15" t="s">
        <v>93</v>
      </c>
      <c r="D136" s="16">
        <v>150</v>
      </c>
      <c r="E136" s="16">
        <v>66</v>
      </c>
      <c r="F136" s="16">
        <v>0</v>
      </c>
      <c r="G136" s="16">
        <v>0</v>
      </c>
      <c r="H136" s="16">
        <v>1</v>
      </c>
      <c r="I136" s="16">
        <v>50</v>
      </c>
      <c r="J136" s="16">
        <v>1</v>
      </c>
      <c r="K136" s="16">
        <v>50</v>
      </c>
      <c r="L136" s="16">
        <v>2</v>
      </c>
      <c r="M136" s="16">
        <v>100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1</v>
      </c>
      <c r="W136" s="16">
        <v>50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4</v>
      </c>
      <c r="AE136" s="16">
        <v>200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9</v>
      </c>
      <c r="AO136" s="16">
        <v>450</v>
      </c>
    </row>
    <row r="137" spans="1:41" x14ac:dyDescent="0.55000000000000004">
      <c r="A137" s="13">
        <v>134</v>
      </c>
      <c r="B137" s="14" t="s">
        <v>173</v>
      </c>
      <c r="C137" s="15" t="s">
        <v>93</v>
      </c>
      <c r="D137" s="16">
        <v>50</v>
      </c>
      <c r="E137" s="16">
        <v>40</v>
      </c>
      <c r="F137" s="16">
        <v>0</v>
      </c>
      <c r="G137" s="16">
        <v>0</v>
      </c>
      <c r="H137" s="16">
        <v>1</v>
      </c>
      <c r="I137" s="16">
        <v>50</v>
      </c>
      <c r="J137" s="16">
        <v>0</v>
      </c>
      <c r="K137" s="16">
        <v>0</v>
      </c>
      <c r="L137" s="16">
        <v>3</v>
      </c>
      <c r="M137" s="16">
        <v>150</v>
      </c>
      <c r="N137" s="16">
        <v>0</v>
      </c>
      <c r="O137" s="16">
        <v>0</v>
      </c>
      <c r="P137" s="16">
        <v>0</v>
      </c>
      <c r="Q137" s="16">
        <v>0</v>
      </c>
      <c r="R137" s="16">
        <v>2</v>
      </c>
      <c r="S137" s="16">
        <v>300</v>
      </c>
      <c r="T137" s="16">
        <v>0</v>
      </c>
      <c r="U137" s="16">
        <v>0</v>
      </c>
      <c r="V137" s="16">
        <v>1</v>
      </c>
      <c r="W137" s="16">
        <v>50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7</v>
      </c>
      <c r="AO137" s="16">
        <v>550</v>
      </c>
    </row>
    <row r="138" spans="1:41" x14ac:dyDescent="0.55000000000000004">
      <c r="A138" s="13">
        <v>135</v>
      </c>
      <c r="B138" s="14" t="s">
        <v>174</v>
      </c>
      <c r="C138" s="15" t="s">
        <v>93</v>
      </c>
      <c r="D138" s="16">
        <v>10</v>
      </c>
      <c r="E138" s="16">
        <v>59</v>
      </c>
      <c r="F138" s="16">
        <v>0</v>
      </c>
      <c r="G138" s="16">
        <v>0</v>
      </c>
      <c r="H138" s="16">
        <v>3</v>
      </c>
      <c r="I138" s="16">
        <v>30</v>
      </c>
      <c r="J138" s="16">
        <v>0</v>
      </c>
      <c r="K138" s="16">
        <v>0</v>
      </c>
      <c r="L138" s="16">
        <v>3</v>
      </c>
      <c r="M138" s="16">
        <v>30</v>
      </c>
      <c r="N138" s="16">
        <v>0</v>
      </c>
      <c r="O138" s="16">
        <v>0</v>
      </c>
      <c r="P138" s="16">
        <v>0</v>
      </c>
      <c r="Q138" s="16">
        <v>0</v>
      </c>
      <c r="R138" s="16">
        <v>2</v>
      </c>
      <c r="S138" s="16">
        <v>60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8</v>
      </c>
      <c r="AO138" s="16">
        <v>120</v>
      </c>
    </row>
    <row r="139" spans="1:41" x14ac:dyDescent="0.55000000000000004">
      <c r="A139" s="13">
        <v>136</v>
      </c>
      <c r="B139" s="14" t="s">
        <v>175</v>
      </c>
      <c r="C139" s="15" t="s">
        <v>93</v>
      </c>
      <c r="D139" s="16">
        <v>10</v>
      </c>
      <c r="E139" s="16">
        <v>1</v>
      </c>
      <c r="F139" s="16">
        <v>0</v>
      </c>
      <c r="G139" s="16">
        <v>0</v>
      </c>
      <c r="H139" s="16">
        <v>1</v>
      </c>
      <c r="I139" s="16">
        <v>10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1</v>
      </c>
      <c r="AE139" s="16">
        <v>10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2</v>
      </c>
      <c r="AO139" s="16">
        <v>20</v>
      </c>
    </row>
    <row r="140" spans="1:41" x14ac:dyDescent="0.55000000000000004">
      <c r="A140" s="13">
        <v>137</v>
      </c>
      <c r="B140" s="14" t="s">
        <v>176</v>
      </c>
      <c r="C140" s="15" t="s">
        <v>177</v>
      </c>
      <c r="D140" s="16">
        <v>22</v>
      </c>
      <c r="E140" s="16">
        <v>41</v>
      </c>
      <c r="F140" s="16">
        <v>0</v>
      </c>
      <c r="G140" s="16">
        <v>0</v>
      </c>
      <c r="H140" s="16">
        <v>0</v>
      </c>
      <c r="I140" s="16">
        <v>0</v>
      </c>
      <c r="J140" s="16">
        <v>2</v>
      </c>
      <c r="K140" s="16">
        <v>44</v>
      </c>
      <c r="L140" s="16">
        <v>0</v>
      </c>
      <c r="M140" s="16">
        <v>0</v>
      </c>
      <c r="N140" s="16">
        <v>1</v>
      </c>
      <c r="O140" s="16">
        <v>22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3</v>
      </c>
      <c r="AO140" s="16">
        <v>66</v>
      </c>
    </row>
    <row r="141" spans="1:41" x14ac:dyDescent="0.55000000000000004">
      <c r="A141" s="13">
        <v>138</v>
      </c>
      <c r="B141" s="14" t="s">
        <v>178</v>
      </c>
      <c r="C141" s="15" t="s">
        <v>96</v>
      </c>
      <c r="D141" s="16">
        <v>0.6</v>
      </c>
      <c r="E141" s="16">
        <v>1300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</row>
    <row r="142" spans="1:41" x14ac:dyDescent="0.55000000000000004">
      <c r="A142" s="13">
        <v>139</v>
      </c>
      <c r="B142" s="14" t="s">
        <v>179</v>
      </c>
      <c r="C142" s="15" t="s">
        <v>96</v>
      </c>
      <c r="D142" s="16">
        <v>0.49</v>
      </c>
      <c r="E142" s="16">
        <v>1290</v>
      </c>
      <c r="F142" s="16">
        <v>0</v>
      </c>
      <c r="G142" s="16">
        <v>0</v>
      </c>
      <c r="H142" s="16">
        <v>500</v>
      </c>
      <c r="I142" s="16">
        <v>245</v>
      </c>
      <c r="J142" s="16">
        <v>230</v>
      </c>
      <c r="K142" s="16">
        <v>112.7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50</v>
      </c>
      <c r="W142" s="16">
        <v>24.5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780</v>
      </c>
      <c r="AO142" s="16">
        <v>382.2</v>
      </c>
    </row>
    <row r="143" spans="1:41" x14ac:dyDescent="0.55000000000000004">
      <c r="A143" s="13">
        <v>140</v>
      </c>
      <c r="B143" s="14" t="s">
        <v>180</v>
      </c>
      <c r="C143" s="15" t="s">
        <v>22</v>
      </c>
      <c r="D143" s="16">
        <v>26</v>
      </c>
      <c r="E143" s="16">
        <v>18</v>
      </c>
      <c r="F143" s="16">
        <v>0</v>
      </c>
      <c r="G143" s="16">
        <v>0</v>
      </c>
      <c r="H143" s="16">
        <v>1</v>
      </c>
      <c r="I143" s="16">
        <v>26</v>
      </c>
      <c r="J143" s="16">
        <v>5</v>
      </c>
      <c r="K143" s="16">
        <v>130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1</v>
      </c>
      <c r="AE143" s="16">
        <v>26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7</v>
      </c>
      <c r="AO143" s="16">
        <v>182</v>
      </c>
    </row>
    <row r="144" spans="1:41" x14ac:dyDescent="0.55000000000000004">
      <c r="A144" s="13">
        <v>141</v>
      </c>
      <c r="B144" s="14" t="s">
        <v>181</v>
      </c>
      <c r="C144" s="15" t="s">
        <v>96</v>
      </c>
      <c r="D144" s="16">
        <v>1.9</v>
      </c>
      <c r="E144" s="16">
        <v>409</v>
      </c>
      <c r="F144" s="16">
        <v>0</v>
      </c>
      <c r="G144" s="16">
        <v>0</v>
      </c>
      <c r="H144" s="16">
        <v>171</v>
      </c>
      <c r="I144" s="16">
        <v>236.9</v>
      </c>
      <c r="J144" s="16">
        <v>20</v>
      </c>
      <c r="K144" s="16">
        <v>16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100</v>
      </c>
      <c r="AE144" s="16">
        <v>80</v>
      </c>
      <c r="AF144" s="16">
        <v>50</v>
      </c>
      <c r="AG144" s="16">
        <v>40</v>
      </c>
      <c r="AH144" s="16">
        <v>200</v>
      </c>
      <c r="AI144" s="16">
        <v>160</v>
      </c>
      <c r="AJ144" s="16">
        <v>200</v>
      </c>
      <c r="AK144" s="16">
        <v>160</v>
      </c>
      <c r="AL144" s="16">
        <v>0</v>
      </c>
      <c r="AM144" s="16">
        <v>0</v>
      </c>
      <c r="AN144" s="16">
        <v>741</v>
      </c>
      <c r="AO144" s="16">
        <v>692.9</v>
      </c>
    </row>
    <row r="145" spans="1:41" x14ac:dyDescent="0.55000000000000004">
      <c r="A145" s="13">
        <v>142</v>
      </c>
      <c r="B145" s="14" t="s">
        <v>182</v>
      </c>
      <c r="C145" s="15" t="s">
        <v>96</v>
      </c>
      <c r="D145" s="16">
        <v>0.23</v>
      </c>
      <c r="E145" s="16">
        <v>1800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</row>
    <row r="146" spans="1:41" x14ac:dyDescent="0.55000000000000004">
      <c r="A146" s="13">
        <v>143</v>
      </c>
      <c r="B146" s="14" t="s">
        <v>183</v>
      </c>
      <c r="C146" s="15" t="s">
        <v>96</v>
      </c>
      <c r="D146" s="16">
        <v>3.25</v>
      </c>
      <c r="E146" s="16">
        <v>970</v>
      </c>
      <c r="F146" s="16">
        <v>0</v>
      </c>
      <c r="G146" s="16">
        <v>0</v>
      </c>
      <c r="H146" s="16">
        <v>150</v>
      </c>
      <c r="I146" s="16">
        <v>600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10</v>
      </c>
      <c r="W146" s="16">
        <v>40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100</v>
      </c>
      <c r="AE146" s="16">
        <v>400</v>
      </c>
      <c r="AF146" s="16">
        <v>0</v>
      </c>
      <c r="AG146" s="16">
        <v>0</v>
      </c>
      <c r="AH146" s="16">
        <v>100</v>
      </c>
      <c r="AI146" s="16">
        <v>400</v>
      </c>
      <c r="AJ146" s="16">
        <v>500</v>
      </c>
      <c r="AK146" s="16">
        <v>2000</v>
      </c>
      <c r="AL146" s="16">
        <v>0</v>
      </c>
      <c r="AM146" s="16">
        <v>0</v>
      </c>
      <c r="AN146" s="16">
        <v>860</v>
      </c>
      <c r="AO146" s="16">
        <v>3440</v>
      </c>
    </row>
    <row r="147" spans="1:41" x14ac:dyDescent="0.55000000000000004">
      <c r="A147" s="13">
        <v>144</v>
      </c>
      <c r="B147" s="14" t="s">
        <v>184</v>
      </c>
      <c r="C147" s="15" t="s">
        <v>96</v>
      </c>
      <c r="D147" s="16">
        <v>0.75</v>
      </c>
      <c r="E147" s="16">
        <v>1000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</row>
    <row r="148" spans="1:41" x14ac:dyDescent="0.55000000000000004">
      <c r="A148" s="13">
        <v>145</v>
      </c>
      <c r="B148" s="14" t="s">
        <v>185</v>
      </c>
      <c r="C148" s="15" t="s">
        <v>96</v>
      </c>
      <c r="D148" s="16">
        <v>0.55000000000000004</v>
      </c>
      <c r="E148" s="16">
        <v>1000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</row>
    <row r="149" spans="1:41" x14ac:dyDescent="0.55000000000000004">
      <c r="A149" s="13">
        <v>146</v>
      </c>
      <c r="B149" s="14" t="s">
        <v>186</v>
      </c>
      <c r="C149" s="15" t="s">
        <v>152</v>
      </c>
      <c r="D149" s="16">
        <v>2.75</v>
      </c>
      <c r="E149" s="16">
        <v>130</v>
      </c>
      <c r="F149" s="16">
        <v>0</v>
      </c>
      <c r="G149" s="16">
        <v>0</v>
      </c>
      <c r="H149" s="16">
        <v>0</v>
      </c>
      <c r="I149" s="16">
        <v>0</v>
      </c>
      <c r="J149" s="16">
        <v>20</v>
      </c>
      <c r="K149" s="16">
        <v>55</v>
      </c>
      <c r="L149" s="16">
        <v>27</v>
      </c>
      <c r="M149" s="16">
        <v>74.25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11</v>
      </c>
      <c r="AE149" s="16">
        <v>30.25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58</v>
      </c>
      <c r="AO149" s="16">
        <v>159.5</v>
      </c>
    </row>
    <row r="150" spans="1:41" x14ac:dyDescent="0.55000000000000004">
      <c r="A150" s="13">
        <v>147</v>
      </c>
      <c r="B150" s="14" t="s">
        <v>187</v>
      </c>
      <c r="C150" s="15" t="s">
        <v>152</v>
      </c>
      <c r="D150" s="16">
        <v>2.5</v>
      </c>
      <c r="E150" s="16">
        <v>10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2</v>
      </c>
      <c r="AE150" s="16">
        <v>5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2</v>
      </c>
      <c r="AO150" s="16">
        <v>5</v>
      </c>
    </row>
    <row r="151" spans="1:41" x14ac:dyDescent="0.55000000000000004">
      <c r="A151" s="13">
        <v>148</v>
      </c>
      <c r="B151" s="14" t="s">
        <v>188</v>
      </c>
      <c r="C151" s="15" t="s">
        <v>22</v>
      </c>
      <c r="D151" s="16">
        <v>70</v>
      </c>
      <c r="E151" s="16">
        <v>4</v>
      </c>
      <c r="F151" s="16">
        <v>0</v>
      </c>
      <c r="G151" s="16">
        <v>0</v>
      </c>
      <c r="H151" s="16">
        <v>0</v>
      </c>
      <c r="I151" s="16">
        <v>0</v>
      </c>
      <c r="J151" s="16">
        <v>1</v>
      </c>
      <c r="K151" s="16">
        <v>70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1</v>
      </c>
      <c r="AO151" s="16">
        <v>70</v>
      </c>
    </row>
    <row r="152" spans="1:41" x14ac:dyDescent="0.55000000000000004">
      <c r="A152" s="13">
        <v>149</v>
      </c>
      <c r="B152" s="14" t="s">
        <v>189</v>
      </c>
      <c r="C152" s="15" t="s">
        <v>52</v>
      </c>
      <c r="D152" s="16">
        <v>13</v>
      </c>
      <c r="E152" s="16">
        <v>7</v>
      </c>
      <c r="F152" s="16">
        <v>0</v>
      </c>
      <c r="G152" s="16">
        <v>0</v>
      </c>
      <c r="H152" s="16">
        <v>10</v>
      </c>
      <c r="I152" s="16">
        <v>130</v>
      </c>
      <c r="J152" s="16">
        <v>2</v>
      </c>
      <c r="K152" s="16">
        <v>26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</v>
      </c>
      <c r="S152" s="16">
        <v>13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13</v>
      </c>
      <c r="AO152" s="16">
        <v>169</v>
      </c>
    </row>
    <row r="153" spans="1:41" x14ac:dyDescent="0.55000000000000004">
      <c r="A153" s="13">
        <v>150</v>
      </c>
      <c r="B153" s="14" t="s">
        <v>190</v>
      </c>
      <c r="C153" s="15" t="s">
        <v>191</v>
      </c>
      <c r="D153" s="16">
        <v>56</v>
      </c>
      <c r="E153" s="16">
        <v>17</v>
      </c>
      <c r="F153" s="16">
        <v>0</v>
      </c>
      <c r="G153" s="16">
        <v>0</v>
      </c>
      <c r="H153" s="16">
        <v>1</v>
      </c>
      <c r="I153" s="16">
        <v>0</v>
      </c>
      <c r="J153" s="16">
        <v>2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1</v>
      </c>
      <c r="AK153" s="16">
        <v>56</v>
      </c>
      <c r="AL153" s="16">
        <v>0</v>
      </c>
      <c r="AM153" s="16">
        <v>0</v>
      </c>
      <c r="AN153" s="16">
        <v>4</v>
      </c>
      <c r="AO153" s="16">
        <v>56</v>
      </c>
    </row>
    <row r="154" spans="1:41" x14ac:dyDescent="0.55000000000000004">
      <c r="A154" s="13">
        <v>151</v>
      </c>
      <c r="B154" s="14" t="s">
        <v>192</v>
      </c>
      <c r="C154" s="15" t="s">
        <v>177</v>
      </c>
      <c r="D154" s="16">
        <v>17</v>
      </c>
      <c r="E154" s="16">
        <v>17</v>
      </c>
      <c r="F154" s="16">
        <v>0</v>
      </c>
      <c r="G154" s="16">
        <v>0</v>
      </c>
      <c r="H154" s="16">
        <v>0</v>
      </c>
      <c r="I154" s="16">
        <v>0</v>
      </c>
      <c r="J154" s="16">
        <v>2</v>
      </c>
      <c r="K154" s="16">
        <v>8</v>
      </c>
      <c r="L154" s="16">
        <v>1</v>
      </c>
      <c r="M154" s="16">
        <v>4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2</v>
      </c>
      <c r="AE154" s="16">
        <v>8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5</v>
      </c>
      <c r="AO154" s="16">
        <v>20</v>
      </c>
    </row>
    <row r="155" spans="1:41" x14ac:dyDescent="0.55000000000000004">
      <c r="A155" s="13">
        <v>152</v>
      </c>
      <c r="B155" s="14" t="s">
        <v>193</v>
      </c>
      <c r="C155" s="15" t="s">
        <v>191</v>
      </c>
      <c r="D155" s="16">
        <v>249</v>
      </c>
      <c r="E155" s="16">
        <v>22</v>
      </c>
      <c r="F155" s="16">
        <v>13</v>
      </c>
      <c r="G155" s="16">
        <v>3237</v>
      </c>
      <c r="H155" s="16">
        <v>0</v>
      </c>
      <c r="I155" s="16">
        <v>0</v>
      </c>
      <c r="J155" s="16">
        <v>2</v>
      </c>
      <c r="K155" s="16">
        <v>498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1</v>
      </c>
      <c r="AE155" s="16">
        <v>249</v>
      </c>
      <c r="AF155" s="16">
        <v>0</v>
      </c>
      <c r="AG155" s="16">
        <v>0</v>
      </c>
      <c r="AH155" s="16">
        <v>0</v>
      </c>
      <c r="AI155" s="16">
        <v>0</v>
      </c>
      <c r="AJ155" s="16">
        <v>2</v>
      </c>
      <c r="AK155" s="16">
        <v>498</v>
      </c>
      <c r="AL155" s="16">
        <v>0</v>
      </c>
      <c r="AM155" s="16">
        <v>0</v>
      </c>
      <c r="AN155" s="16">
        <v>18</v>
      </c>
      <c r="AO155" s="16">
        <v>4482</v>
      </c>
    </row>
    <row r="156" spans="1:41" x14ac:dyDescent="0.55000000000000004">
      <c r="A156" s="13">
        <v>153</v>
      </c>
      <c r="B156" s="14" t="s">
        <v>194</v>
      </c>
      <c r="C156" s="15" t="s">
        <v>52</v>
      </c>
      <c r="D156" s="16">
        <v>32</v>
      </c>
      <c r="E156" s="16">
        <v>8</v>
      </c>
      <c r="F156" s="16">
        <v>0</v>
      </c>
      <c r="G156" s="16">
        <v>0</v>
      </c>
      <c r="H156" s="16">
        <v>1</v>
      </c>
      <c r="I156" s="16">
        <v>32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4</v>
      </c>
      <c r="AE156" s="16">
        <v>128</v>
      </c>
      <c r="AF156" s="16">
        <v>5</v>
      </c>
      <c r="AG156" s="16">
        <v>160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10</v>
      </c>
      <c r="AO156" s="16">
        <v>320</v>
      </c>
    </row>
    <row r="157" spans="1:41" x14ac:dyDescent="0.55000000000000004">
      <c r="A157" s="13">
        <v>154</v>
      </c>
      <c r="B157" s="14" t="s">
        <v>195</v>
      </c>
      <c r="C157" s="15" t="s">
        <v>52</v>
      </c>
      <c r="D157" s="16">
        <v>110</v>
      </c>
      <c r="E157" s="16">
        <v>20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</row>
    <row r="158" spans="1:41" x14ac:dyDescent="0.55000000000000004">
      <c r="A158" s="13">
        <v>155</v>
      </c>
      <c r="B158" s="14" t="s">
        <v>196</v>
      </c>
      <c r="C158" s="15" t="s">
        <v>52</v>
      </c>
      <c r="D158" s="16">
        <v>20</v>
      </c>
      <c r="E158" s="16">
        <v>25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2</v>
      </c>
      <c r="AE158" s="16">
        <v>70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2</v>
      </c>
      <c r="AO158" s="16">
        <v>70</v>
      </c>
    </row>
    <row r="159" spans="1:41" x14ac:dyDescent="0.55000000000000004">
      <c r="A159" s="13">
        <v>156</v>
      </c>
      <c r="B159" s="14" t="s">
        <v>197</v>
      </c>
      <c r="C159" s="15" t="s">
        <v>52</v>
      </c>
      <c r="D159" s="16">
        <v>150</v>
      </c>
      <c r="E159" s="16">
        <v>5</v>
      </c>
      <c r="F159" s="16">
        <v>1</v>
      </c>
      <c r="G159" s="16">
        <v>150</v>
      </c>
      <c r="H159" s="16">
        <v>0</v>
      </c>
      <c r="I159" s="16">
        <v>0</v>
      </c>
      <c r="J159" s="16">
        <v>1</v>
      </c>
      <c r="K159" s="16">
        <v>150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1</v>
      </c>
      <c r="AE159" s="16">
        <v>150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3</v>
      </c>
      <c r="AO159" s="16">
        <v>450</v>
      </c>
    </row>
    <row r="160" spans="1:41" x14ac:dyDescent="0.55000000000000004">
      <c r="A160" s="13">
        <v>157</v>
      </c>
      <c r="B160" s="14" t="s">
        <v>198</v>
      </c>
      <c r="C160" s="15" t="s">
        <v>52</v>
      </c>
      <c r="D160" s="16">
        <v>25</v>
      </c>
      <c r="E160" s="16">
        <v>20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</row>
    <row r="161" spans="1:41" x14ac:dyDescent="0.55000000000000004">
      <c r="A161" s="13">
        <v>158</v>
      </c>
      <c r="B161" s="14" t="s">
        <v>199</v>
      </c>
      <c r="C161" s="15" t="s">
        <v>52</v>
      </c>
      <c r="D161" s="16">
        <v>32</v>
      </c>
      <c r="E161" s="16">
        <v>9</v>
      </c>
      <c r="F161" s="16">
        <v>0</v>
      </c>
      <c r="G161" s="16">
        <v>0</v>
      </c>
      <c r="H161" s="16">
        <v>0</v>
      </c>
      <c r="I161" s="16">
        <v>0</v>
      </c>
      <c r="J161" s="16">
        <v>1</v>
      </c>
      <c r="K161" s="16">
        <v>32</v>
      </c>
      <c r="L161" s="16">
        <v>3</v>
      </c>
      <c r="M161" s="16">
        <v>96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2</v>
      </c>
      <c r="AE161" s="16">
        <v>64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6</v>
      </c>
      <c r="AO161" s="16">
        <v>192</v>
      </c>
    </row>
    <row r="162" spans="1:41" x14ac:dyDescent="0.55000000000000004">
      <c r="A162" s="13">
        <v>159</v>
      </c>
      <c r="B162" s="14" t="s">
        <v>200</v>
      </c>
      <c r="C162" s="15" t="s">
        <v>52</v>
      </c>
      <c r="D162" s="16">
        <v>17</v>
      </c>
      <c r="E162" s="16">
        <v>17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3</v>
      </c>
      <c r="AK162" s="16">
        <v>51</v>
      </c>
      <c r="AL162" s="16">
        <v>0</v>
      </c>
      <c r="AM162" s="16">
        <v>0</v>
      </c>
      <c r="AN162" s="16">
        <v>3</v>
      </c>
      <c r="AO162" s="16">
        <v>51</v>
      </c>
    </row>
    <row r="163" spans="1:41" x14ac:dyDescent="0.55000000000000004">
      <c r="A163" s="13">
        <v>160</v>
      </c>
      <c r="B163" s="14" t="s">
        <v>201</v>
      </c>
      <c r="C163" s="15" t="s">
        <v>52</v>
      </c>
      <c r="D163" s="16">
        <v>27</v>
      </c>
      <c r="E163" s="16">
        <v>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12</v>
      </c>
      <c r="AI163" s="16">
        <v>324</v>
      </c>
      <c r="AJ163" s="16">
        <v>4</v>
      </c>
      <c r="AK163" s="16">
        <v>108</v>
      </c>
      <c r="AL163" s="16">
        <v>0</v>
      </c>
      <c r="AM163" s="16">
        <v>0</v>
      </c>
      <c r="AN163" s="16">
        <v>16</v>
      </c>
      <c r="AO163" s="16">
        <v>432</v>
      </c>
    </row>
    <row r="164" spans="1:41" x14ac:dyDescent="0.55000000000000004">
      <c r="A164" s="13">
        <v>161</v>
      </c>
      <c r="B164" s="14" t="s">
        <v>202</v>
      </c>
      <c r="C164" s="15" t="s">
        <v>22</v>
      </c>
      <c r="D164" s="16">
        <v>63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1</v>
      </c>
      <c r="K164" s="16">
        <v>63</v>
      </c>
      <c r="L164" s="16">
        <v>1</v>
      </c>
      <c r="M164" s="16">
        <v>63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1</v>
      </c>
      <c r="AE164" s="16">
        <v>63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3</v>
      </c>
      <c r="AO164" s="16">
        <v>189</v>
      </c>
    </row>
    <row r="165" spans="1:41" x14ac:dyDescent="0.55000000000000004">
      <c r="A165" s="13">
        <v>162</v>
      </c>
      <c r="B165" s="14" t="s">
        <v>203</v>
      </c>
      <c r="C165" s="15" t="s">
        <v>100</v>
      </c>
      <c r="D165" s="16">
        <v>26</v>
      </c>
      <c r="E165" s="16">
        <v>10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</row>
    <row r="166" spans="1:41" x14ac:dyDescent="0.55000000000000004">
      <c r="A166" s="13">
        <v>163</v>
      </c>
      <c r="B166" s="14" t="s">
        <v>204</v>
      </c>
      <c r="C166" s="15" t="s">
        <v>205</v>
      </c>
      <c r="D166" s="16">
        <v>55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1</v>
      </c>
      <c r="K166" s="16">
        <v>55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1</v>
      </c>
      <c r="AO166" s="16">
        <v>55</v>
      </c>
    </row>
    <row r="167" spans="1:41" x14ac:dyDescent="0.55000000000000004">
      <c r="A167" s="13">
        <v>164</v>
      </c>
      <c r="B167" s="14" t="s">
        <v>206</v>
      </c>
      <c r="C167" s="15" t="s">
        <v>22</v>
      </c>
      <c r="D167" s="16">
        <v>50</v>
      </c>
      <c r="E167" s="16">
        <v>7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6">
        <v>0</v>
      </c>
    </row>
    <row r="168" spans="1:41" x14ac:dyDescent="0.55000000000000004">
      <c r="A168" s="13">
        <v>165</v>
      </c>
      <c r="B168" s="14" t="s">
        <v>207</v>
      </c>
      <c r="C168" s="15" t="s">
        <v>22</v>
      </c>
      <c r="D168" s="16">
        <v>50</v>
      </c>
      <c r="E168" s="16">
        <v>3</v>
      </c>
      <c r="F168" s="16">
        <v>0</v>
      </c>
      <c r="G168" s="16">
        <v>0</v>
      </c>
      <c r="H168" s="16">
        <v>0</v>
      </c>
      <c r="I168" s="16">
        <v>0</v>
      </c>
      <c r="J168" s="16">
        <v>1</v>
      </c>
      <c r="K168" s="16">
        <v>50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1</v>
      </c>
      <c r="AO168" s="16">
        <v>50</v>
      </c>
    </row>
    <row r="169" spans="1:41" x14ac:dyDescent="0.55000000000000004">
      <c r="A169" s="13">
        <v>166</v>
      </c>
      <c r="B169" s="14" t="s">
        <v>208</v>
      </c>
      <c r="C169" s="15" t="s">
        <v>22</v>
      </c>
      <c r="D169" s="16">
        <v>55</v>
      </c>
      <c r="E169" s="16">
        <v>5</v>
      </c>
      <c r="F169" s="16">
        <v>0</v>
      </c>
      <c r="G169" s="16">
        <v>0</v>
      </c>
      <c r="H169" s="16">
        <v>1</v>
      </c>
      <c r="I169" s="16">
        <v>55</v>
      </c>
      <c r="J169" s="16">
        <v>1</v>
      </c>
      <c r="K169" s="16">
        <v>55</v>
      </c>
      <c r="L169" s="16">
        <v>1</v>
      </c>
      <c r="M169" s="16">
        <v>55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3</v>
      </c>
      <c r="AO169" s="16">
        <v>165</v>
      </c>
    </row>
    <row r="170" spans="1:41" x14ac:dyDescent="0.55000000000000004">
      <c r="A170" s="13">
        <v>167</v>
      </c>
      <c r="B170" s="14" t="s">
        <v>209</v>
      </c>
      <c r="C170" s="15" t="s">
        <v>210</v>
      </c>
      <c r="D170" s="16">
        <v>45</v>
      </c>
      <c r="E170" s="16">
        <v>55</v>
      </c>
      <c r="F170" s="16">
        <v>0</v>
      </c>
      <c r="G170" s="16">
        <v>0</v>
      </c>
      <c r="H170" s="16">
        <v>0</v>
      </c>
      <c r="I170" s="16">
        <v>0</v>
      </c>
      <c r="J170" s="16">
        <v>7</v>
      </c>
      <c r="K170" s="16">
        <v>315</v>
      </c>
      <c r="L170" s="16">
        <v>1</v>
      </c>
      <c r="M170" s="16">
        <v>45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7</v>
      </c>
      <c r="AE170" s="16">
        <v>315</v>
      </c>
      <c r="AF170" s="16">
        <v>0</v>
      </c>
      <c r="AG170" s="16">
        <v>0</v>
      </c>
      <c r="AH170" s="16">
        <v>0</v>
      </c>
      <c r="AI170" s="16">
        <v>0</v>
      </c>
      <c r="AJ170" s="16">
        <v>3</v>
      </c>
      <c r="AK170" s="16">
        <v>135</v>
      </c>
      <c r="AL170" s="16">
        <v>0</v>
      </c>
      <c r="AM170" s="16">
        <v>0</v>
      </c>
      <c r="AN170" s="16">
        <v>18</v>
      </c>
      <c r="AO170" s="16">
        <v>810</v>
      </c>
    </row>
    <row r="171" spans="1:41" x14ac:dyDescent="0.55000000000000004">
      <c r="A171" s="13">
        <v>168</v>
      </c>
      <c r="B171" s="14" t="s">
        <v>211</v>
      </c>
      <c r="C171" s="15" t="s">
        <v>210</v>
      </c>
      <c r="D171" s="16">
        <v>15</v>
      </c>
      <c r="E171" s="16">
        <v>29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</row>
    <row r="172" spans="1:41" x14ac:dyDescent="0.55000000000000004">
      <c r="A172" s="13">
        <v>169</v>
      </c>
      <c r="B172" s="14" t="s">
        <v>212</v>
      </c>
      <c r="C172" s="15" t="s">
        <v>210</v>
      </c>
      <c r="D172" s="16">
        <v>15</v>
      </c>
      <c r="E172" s="16">
        <v>21</v>
      </c>
      <c r="F172" s="16">
        <v>0</v>
      </c>
      <c r="G172" s="16">
        <v>0</v>
      </c>
      <c r="H172" s="16">
        <v>0</v>
      </c>
      <c r="I172" s="16">
        <v>0</v>
      </c>
      <c r="J172" s="16">
        <v>1</v>
      </c>
      <c r="K172" s="16">
        <v>15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1</v>
      </c>
      <c r="AO172" s="16">
        <v>15</v>
      </c>
    </row>
    <row r="173" spans="1:41" x14ac:dyDescent="0.55000000000000004">
      <c r="A173" s="13">
        <v>170</v>
      </c>
      <c r="B173" s="14" t="s">
        <v>213</v>
      </c>
      <c r="C173" s="15" t="s">
        <v>210</v>
      </c>
      <c r="D173" s="16">
        <v>8.5</v>
      </c>
      <c r="E173" s="16">
        <v>21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6</v>
      </c>
      <c r="M173" s="16">
        <v>51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3</v>
      </c>
      <c r="AE173" s="16">
        <v>25.5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9</v>
      </c>
      <c r="AO173" s="16">
        <v>76.5</v>
      </c>
    </row>
    <row r="174" spans="1:41" x14ac:dyDescent="0.55000000000000004">
      <c r="A174" s="13">
        <v>171</v>
      </c>
      <c r="B174" s="14" t="s">
        <v>214</v>
      </c>
      <c r="C174" s="15" t="s">
        <v>210</v>
      </c>
      <c r="D174" s="16">
        <v>21</v>
      </c>
      <c r="E174" s="16">
        <v>53</v>
      </c>
      <c r="F174" s="16">
        <v>0</v>
      </c>
      <c r="G174" s="16">
        <v>0</v>
      </c>
      <c r="H174" s="16">
        <v>0</v>
      </c>
      <c r="I174" s="16">
        <v>0</v>
      </c>
      <c r="J174" s="16">
        <v>3</v>
      </c>
      <c r="K174" s="16">
        <v>63</v>
      </c>
      <c r="L174" s="16">
        <v>6</v>
      </c>
      <c r="M174" s="16">
        <v>126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3</v>
      </c>
      <c r="AE174" s="16">
        <v>63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12</v>
      </c>
      <c r="AO174" s="16">
        <v>252</v>
      </c>
    </row>
    <row r="175" spans="1:41" x14ac:dyDescent="0.55000000000000004">
      <c r="A175" s="13">
        <v>172</v>
      </c>
      <c r="B175" s="14" t="s">
        <v>215</v>
      </c>
      <c r="C175" s="15" t="s">
        <v>210</v>
      </c>
      <c r="D175" s="16">
        <v>3.4</v>
      </c>
      <c r="E175" s="16">
        <v>56</v>
      </c>
      <c r="F175" s="16">
        <v>0</v>
      </c>
      <c r="G175" s="16">
        <v>0</v>
      </c>
      <c r="H175" s="16">
        <v>0</v>
      </c>
      <c r="I175" s="16">
        <v>0</v>
      </c>
      <c r="J175" s="16">
        <v>6</v>
      </c>
      <c r="K175" s="16">
        <v>17.399999999999999</v>
      </c>
      <c r="L175" s="16">
        <v>2</v>
      </c>
      <c r="M175" s="16">
        <v>5.8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1</v>
      </c>
      <c r="AE175" s="16">
        <v>2.9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9</v>
      </c>
      <c r="AO175" s="16">
        <v>26.1</v>
      </c>
    </row>
    <row r="176" spans="1:41" x14ac:dyDescent="0.55000000000000004">
      <c r="A176" s="13">
        <v>173</v>
      </c>
      <c r="B176" s="14" t="s">
        <v>216</v>
      </c>
      <c r="C176" s="15" t="s">
        <v>96</v>
      </c>
      <c r="D176" s="16">
        <v>1.9</v>
      </c>
      <c r="E176" s="16">
        <v>790</v>
      </c>
      <c r="F176" s="16">
        <v>0</v>
      </c>
      <c r="G176" s="16">
        <v>0</v>
      </c>
      <c r="H176" s="16">
        <v>200</v>
      </c>
      <c r="I176" s="16">
        <v>380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10</v>
      </c>
      <c r="W176" s="16">
        <v>19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210</v>
      </c>
      <c r="AO176" s="16">
        <v>399</v>
      </c>
    </row>
    <row r="177" spans="1:41" x14ac:dyDescent="0.55000000000000004">
      <c r="A177" s="13">
        <v>174</v>
      </c>
      <c r="B177" s="14" t="s">
        <v>217</v>
      </c>
      <c r="C177" s="15" t="s">
        <v>210</v>
      </c>
      <c r="D177" s="16">
        <v>2.9</v>
      </c>
      <c r="E177" s="16">
        <v>108</v>
      </c>
      <c r="F177" s="16">
        <v>0</v>
      </c>
      <c r="G177" s="16">
        <v>0</v>
      </c>
      <c r="H177" s="16">
        <v>0</v>
      </c>
      <c r="I177" s="16">
        <v>0</v>
      </c>
      <c r="J177" s="16">
        <v>6</v>
      </c>
      <c r="K177" s="16">
        <v>17.399999999999999</v>
      </c>
      <c r="L177" s="16">
        <v>2</v>
      </c>
      <c r="M177" s="16">
        <v>5.8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4</v>
      </c>
      <c r="AE177" s="16">
        <v>11.6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12</v>
      </c>
      <c r="AO177" s="16">
        <v>34.799999999999997</v>
      </c>
    </row>
    <row r="178" spans="1:41" x14ac:dyDescent="0.55000000000000004">
      <c r="A178" s="13">
        <v>175</v>
      </c>
      <c r="B178" s="14" t="s">
        <v>218</v>
      </c>
      <c r="C178" s="15" t="s">
        <v>210</v>
      </c>
      <c r="D178" s="16">
        <v>3.4</v>
      </c>
      <c r="E178" s="16">
        <v>47</v>
      </c>
      <c r="F178" s="16">
        <v>0</v>
      </c>
      <c r="G178" s="16">
        <v>0</v>
      </c>
      <c r="H178" s="16">
        <v>0</v>
      </c>
      <c r="I178" s="16">
        <v>0</v>
      </c>
      <c r="J178" s="16">
        <v>1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2</v>
      </c>
      <c r="S178" s="16">
        <v>6.8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100</v>
      </c>
      <c r="AK178" s="16">
        <v>340</v>
      </c>
      <c r="AL178" s="16">
        <v>0</v>
      </c>
      <c r="AM178" s="16">
        <v>0</v>
      </c>
      <c r="AN178" s="16">
        <v>103</v>
      </c>
      <c r="AO178" s="16">
        <v>346.8</v>
      </c>
    </row>
    <row r="179" spans="1:41" x14ac:dyDescent="0.55000000000000004">
      <c r="A179" s="13">
        <v>176</v>
      </c>
      <c r="B179" s="14" t="s">
        <v>219</v>
      </c>
      <c r="C179" s="15" t="s">
        <v>210</v>
      </c>
      <c r="D179" s="16">
        <v>37</v>
      </c>
      <c r="E179" s="16">
        <v>8</v>
      </c>
      <c r="F179" s="16">
        <v>0</v>
      </c>
      <c r="G179" s="16">
        <v>0</v>
      </c>
      <c r="H179" s="16">
        <v>1</v>
      </c>
      <c r="I179" s="16">
        <v>37</v>
      </c>
      <c r="J179" s="16">
        <v>1</v>
      </c>
      <c r="K179" s="16">
        <v>37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2</v>
      </c>
      <c r="AO179" s="16">
        <v>74</v>
      </c>
    </row>
    <row r="180" spans="1:41" x14ac:dyDescent="0.55000000000000004">
      <c r="A180" s="13">
        <v>177</v>
      </c>
      <c r="B180" s="14" t="s">
        <v>220</v>
      </c>
      <c r="C180" s="15" t="s">
        <v>210</v>
      </c>
      <c r="D180" s="16">
        <v>37</v>
      </c>
      <c r="E180" s="16">
        <v>9</v>
      </c>
      <c r="F180" s="16">
        <v>0</v>
      </c>
      <c r="G180" s="16">
        <v>0</v>
      </c>
      <c r="H180" s="16">
        <v>0</v>
      </c>
      <c r="I180" s="16">
        <v>0</v>
      </c>
      <c r="J180" s="16">
        <v>1</v>
      </c>
      <c r="K180" s="16">
        <v>37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1</v>
      </c>
      <c r="AO180" s="16">
        <v>37</v>
      </c>
    </row>
    <row r="181" spans="1:41" x14ac:dyDescent="0.55000000000000004">
      <c r="A181" s="13">
        <v>178</v>
      </c>
      <c r="B181" s="14" t="s">
        <v>221</v>
      </c>
      <c r="C181" s="15" t="s">
        <v>43</v>
      </c>
      <c r="D181" s="16">
        <v>46</v>
      </c>
      <c r="E181" s="16">
        <v>10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</row>
    <row r="182" spans="1:41" x14ac:dyDescent="0.55000000000000004">
      <c r="A182" s="13">
        <v>179</v>
      </c>
      <c r="B182" s="14" t="s">
        <v>222</v>
      </c>
      <c r="C182" s="15" t="s">
        <v>43</v>
      </c>
      <c r="D182" s="16">
        <v>8</v>
      </c>
      <c r="E182" s="16">
        <v>10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</row>
    <row r="183" spans="1:41" x14ac:dyDescent="0.55000000000000004">
      <c r="A183" s="13">
        <v>180</v>
      </c>
      <c r="B183" s="14" t="s">
        <v>223</v>
      </c>
      <c r="C183" s="15" t="s">
        <v>43</v>
      </c>
      <c r="D183" s="16">
        <v>8</v>
      </c>
      <c r="E183" s="16">
        <v>9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</v>
      </c>
      <c r="S183" s="16">
        <v>8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1</v>
      </c>
      <c r="AO183" s="16">
        <v>8</v>
      </c>
    </row>
    <row r="184" spans="1:41" x14ac:dyDescent="0.55000000000000004">
      <c r="A184" s="13">
        <v>181</v>
      </c>
      <c r="B184" s="14" t="s">
        <v>224</v>
      </c>
      <c r="C184" s="15" t="s">
        <v>43</v>
      </c>
      <c r="D184" s="16">
        <v>46</v>
      </c>
      <c r="E184" s="16">
        <v>10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</row>
    <row r="185" spans="1:41" x14ac:dyDescent="0.55000000000000004">
      <c r="A185" s="13">
        <v>182</v>
      </c>
      <c r="B185" s="14" t="s">
        <v>225</v>
      </c>
      <c r="C185" s="15" t="s">
        <v>33</v>
      </c>
      <c r="D185" s="16">
        <v>78</v>
      </c>
      <c r="E185" s="16">
        <v>6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</row>
    <row r="186" spans="1:41" x14ac:dyDescent="0.55000000000000004">
      <c r="A186" s="13">
        <v>183</v>
      </c>
      <c r="B186" s="14" t="s">
        <v>226</v>
      </c>
      <c r="C186" s="15" t="s">
        <v>93</v>
      </c>
      <c r="D186" s="16">
        <v>55</v>
      </c>
      <c r="E186" s="16">
        <v>3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</row>
    <row r="187" spans="1:41" x14ac:dyDescent="0.55000000000000004">
      <c r="A187" s="13">
        <v>184</v>
      </c>
      <c r="B187" s="14" t="s">
        <v>227</v>
      </c>
      <c r="C187" s="15" t="s">
        <v>33</v>
      </c>
      <c r="D187" s="16">
        <v>65</v>
      </c>
      <c r="E187" s="16">
        <v>2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</row>
    <row r="188" spans="1:41" x14ac:dyDescent="0.55000000000000004">
      <c r="A188" s="13">
        <v>185</v>
      </c>
      <c r="B188" s="14" t="s">
        <v>228</v>
      </c>
      <c r="C188" s="15" t="s">
        <v>229</v>
      </c>
      <c r="D188" s="16">
        <v>58</v>
      </c>
      <c r="E188" s="16">
        <v>53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12</v>
      </c>
      <c r="U188" s="16">
        <v>696</v>
      </c>
      <c r="V188" s="16">
        <v>9</v>
      </c>
      <c r="W188" s="16">
        <v>522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21</v>
      </c>
      <c r="AO188" s="16">
        <v>1218</v>
      </c>
    </row>
    <row r="189" spans="1:41" x14ac:dyDescent="0.55000000000000004">
      <c r="A189" s="13">
        <v>186</v>
      </c>
      <c r="B189" s="14" t="s">
        <v>230</v>
      </c>
      <c r="C189" s="15" t="s">
        <v>22</v>
      </c>
      <c r="D189" s="16">
        <v>21</v>
      </c>
      <c r="E189" s="16">
        <v>1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5</v>
      </c>
      <c r="U189" s="16">
        <v>105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5</v>
      </c>
      <c r="AO189" s="16">
        <v>105</v>
      </c>
    </row>
    <row r="190" spans="1:41" x14ac:dyDescent="0.55000000000000004">
      <c r="A190" s="13">
        <v>187</v>
      </c>
      <c r="B190" s="14" t="s">
        <v>231</v>
      </c>
      <c r="C190" s="15" t="s">
        <v>22</v>
      </c>
      <c r="D190" s="16">
        <v>21</v>
      </c>
      <c r="E190" s="16">
        <v>10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</row>
    <row r="191" spans="1:41" x14ac:dyDescent="0.55000000000000004">
      <c r="A191" s="13">
        <v>188</v>
      </c>
      <c r="B191" s="14" t="s">
        <v>232</v>
      </c>
      <c r="C191" s="15" t="s">
        <v>22</v>
      </c>
      <c r="D191" s="16">
        <v>7.8</v>
      </c>
      <c r="E191" s="16">
        <v>110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</row>
    <row r="192" spans="1:41" x14ac:dyDescent="0.55000000000000004">
      <c r="A192" s="13">
        <v>189</v>
      </c>
      <c r="B192" s="14" t="s">
        <v>233</v>
      </c>
      <c r="C192" s="15" t="s">
        <v>229</v>
      </c>
      <c r="D192" s="16">
        <v>58</v>
      </c>
      <c r="E192" s="16">
        <v>59</v>
      </c>
      <c r="F192" s="16">
        <v>0</v>
      </c>
      <c r="G192" s="16">
        <v>0</v>
      </c>
      <c r="H192" s="16">
        <v>8</v>
      </c>
      <c r="I192" s="16">
        <v>464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24</v>
      </c>
      <c r="U192" s="16">
        <v>1392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15</v>
      </c>
      <c r="AE192" s="16">
        <v>870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47</v>
      </c>
      <c r="AO192" s="16">
        <v>2726</v>
      </c>
    </row>
    <row r="193" spans="1:41" x14ac:dyDescent="0.55000000000000004">
      <c r="A193" s="13">
        <v>190</v>
      </c>
      <c r="B193" s="14" t="s">
        <v>234</v>
      </c>
      <c r="C193" s="15" t="s">
        <v>235</v>
      </c>
      <c r="D193" s="16">
        <v>5</v>
      </c>
      <c r="E193" s="16">
        <v>40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</row>
    <row r="194" spans="1:41" x14ac:dyDescent="0.55000000000000004">
      <c r="A194" s="13">
        <v>191</v>
      </c>
      <c r="B194" s="14" t="s">
        <v>236</v>
      </c>
      <c r="C194" s="15" t="s">
        <v>235</v>
      </c>
      <c r="D194" s="16">
        <v>25</v>
      </c>
      <c r="E194" s="16">
        <v>47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</row>
    <row r="195" spans="1:41" x14ac:dyDescent="0.55000000000000004">
      <c r="A195" s="13">
        <v>192</v>
      </c>
      <c r="B195" s="14" t="s">
        <v>237</v>
      </c>
      <c r="C195" s="15" t="s">
        <v>22</v>
      </c>
      <c r="D195" s="16">
        <v>20</v>
      </c>
      <c r="E195" s="16">
        <v>31</v>
      </c>
      <c r="F195" s="16">
        <v>0</v>
      </c>
      <c r="G195" s="16">
        <v>0</v>
      </c>
      <c r="H195" s="16">
        <v>2</v>
      </c>
      <c r="I195" s="16">
        <v>40</v>
      </c>
      <c r="J195" s="16">
        <v>2</v>
      </c>
      <c r="K195" s="16">
        <v>40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4</v>
      </c>
      <c r="AO195" s="16">
        <v>80</v>
      </c>
    </row>
    <row r="196" spans="1:41" x14ac:dyDescent="0.55000000000000004">
      <c r="A196" s="13">
        <v>193</v>
      </c>
      <c r="B196" s="14" t="s">
        <v>238</v>
      </c>
      <c r="C196" s="15" t="s">
        <v>30</v>
      </c>
      <c r="D196" s="16">
        <v>3</v>
      </c>
      <c r="E196" s="16">
        <v>50</v>
      </c>
      <c r="F196" s="16">
        <v>0</v>
      </c>
      <c r="G196" s="16">
        <v>0</v>
      </c>
      <c r="H196" s="16">
        <v>0</v>
      </c>
      <c r="I196" s="16">
        <v>0</v>
      </c>
      <c r="J196" s="16">
        <v>5</v>
      </c>
      <c r="K196" s="16">
        <v>17.5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3</v>
      </c>
      <c r="AE196" s="16">
        <v>10.5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8</v>
      </c>
      <c r="AO196" s="16">
        <v>28</v>
      </c>
    </row>
    <row r="197" spans="1:41" x14ac:dyDescent="0.55000000000000004">
      <c r="A197" s="13">
        <v>194</v>
      </c>
      <c r="B197" s="14" t="s">
        <v>239</v>
      </c>
      <c r="C197" s="15" t="s">
        <v>93</v>
      </c>
      <c r="D197" s="16">
        <v>35</v>
      </c>
      <c r="E197" s="16">
        <v>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</row>
    <row r="198" spans="1:41" x14ac:dyDescent="0.55000000000000004">
      <c r="A198" s="13">
        <v>195</v>
      </c>
      <c r="B198" s="14" t="s">
        <v>240</v>
      </c>
      <c r="C198" s="15" t="s">
        <v>33</v>
      </c>
      <c r="D198" s="16">
        <v>220</v>
      </c>
      <c r="E198" s="16">
        <v>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</row>
    <row r="199" spans="1:41" x14ac:dyDescent="0.55000000000000004">
      <c r="A199" s="13">
        <v>196</v>
      </c>
      <c r="B199" s="14" t="s">
        <v>241</v>
      </c>
      <c r="C199" s="15" t="s">
        <v>93</v>
      </c>
      <c r="D199" s="16">
        <v>6.5</v>
      </c>
      <c r="E199" s="16">
        <v>116</v>
      </c>
      <c r="F199" s="16">
        <v>0</v>
      </c>
      <c r="G199" s="16">
        <v>0</v>
      </c>
      <c r="H199" s="16">
        <v>1</v>
      </c>
      <c r="I199" s="16">
        <v>5</v>
      </c>
      <c r="J199" s="16">
        <v>7</v>
      </c>
      <c r="K199" s="16">
        <v>35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2</v>
      </c>
      <c r="S199" s="16">
        <v>10</v>
      </c>
      <c r="T199" s="16">
        <v>0</v>
      </c>
      <c r="U199" s="16">
        <v>0</v>
      </c>
      <c r="V199" s="16">
        <v>1</v>
      </c>
      <c r="W199" s="16">
        <v>5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12</v>
      </c>
      <c r="AE199" s="16">
        <v>60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23</v>
      </c>
      <c r="AO199" s="16">
        <v>115</v>
      </c>
    </row>
    <row r="200" spans="1:41" x14ac:dyDescent="0.55000000000000004">
      <c r="A200" s="13">
        <v>197</v>
      </c>
      <c r="B200" s="14" t="s">
        <v>242</v>
      </c>
      <c r="C200" s="15" t="s">
        <v>93</v>
      </c>
      <c r="D200" s="16">
        <v>8.5</v>
      </c>
      <c r="E200" s="16">
        <v>122</v>
      </c>
      <c r="F200" s="16">
        <v>0</v>
      </c>
      <c r="G200" s="16">
        <v>0</v>
      </c>
      <c r="H200" s="16">
        <v>1</v>
      </c>
      <c r="I200" s="16">
        <v>8.5</v>
      </c>
      <c r="J200" s="16">
        <v>3</v>
      </c>
      <c r="K200" s="16">
        <v>25.5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2</v>
      </c>
      <c r="AE200" s="16">
        <v>17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6</v>
      </c>
      <c r="AO200" s="16">
        <v>51</v>
      </c>
    </row>
    <row r="201" spans="1:41" x14ac:dyDescent="0.55000000000000004">
      <c r="A201" s="13">
        <v>198</v>
      </c>
      <c r="B201" s="14" t="s">
        <v>243</v>
      </c>
      <c r="C201" s="15" t="s">
        <v>93</v>
      </c>
      <c r="D201" s="16">
        <v>45</v>
      </c>
      <c r="E201" s="16">
        <v>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</row>
    <row r="202" spans="1:41" x14ac:dyDescent="0.55000000000000004">
      <c r="A202" s="13">
        <v>199</v>
      </c>
      <c r="B202" s="14" t="s">
        <v>244</v>
      </c>
      <c r="C202" s="15" t="s">
        <v>93</v>
      </c>
      <c r="D202" s="16">
        <v>45</v>
      </c>
      <c r="E202" s="16">
        <v>20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</row>
    <row r="203" spans="1:41" x14ac:dyDescent="0.55000000000000004">
      <c r="A203" s="13">
        <v>200</v>
      </c>
      <c r="B203" s="14" t="s">
        <v>245</v>
      </c>
      <c r="C203" s="15" t="s">
        <v>93</v>
      </c>
      <c r="D203" s="16">
        <v>35</v>
      </c>
      <c r="E203" s="16">
        <v>11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</row>
    <row r="204" spans="1:41" x14ac:dyDescent="0.55000000000000004">
      <c r="A204" s="13">
        <v>201</v>
      </c>
      <c r="B204" s="14" t="s">
        <v>246</v>
      </c>
      <c r="C204" s="15" t="s">
        <v>93</v>
      </c>
      <c r="D204" s="16">
        <v>1.25</v>
      </c>
      <c r="E204" s="16">
        <v>1180</v>
      </c>
      <c r="F204" s="16">
        <v>0</v>
      </c>
      <c r="G204" s="16">
        <v>0</v>
      </c>
      <c r="H204" s="16">
        <v>10</v>
      </c>
      <c r="I204" s="16">
        <v>60</v>
      </c>
      <c r="J204" s="16">
        <v>1</v>
      </c>
      <c r="K204" s="16">
        <v>6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9</v>
      </c>
      <c r="AE204" s="16">
        <v>54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20</v>
      </c>
      <c r="AO204" s="16">
        <v>120</v>
      </c>
    </row>
    <row r="205" spans="1:41" x14ac:dyDescent="0.55000000000000004">
      <c r="A205" s="13">
        <v>202</v>
      </c>
      <c r="B205" s="14" t="s">
        <v>247</v>
      </c>
      <c r="C205" s="15" t="s">
        <v>229</v>
      </c>
      <c r="D205" s="16">
        <v>10</v>
      </c>
      <c r="E205" s="16">
        <v>3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</row>
    <row r="206" spans="1:41" x14ac:dyDescent="0.55000000000000004">
      <c r="A206" s="13">
        <v>203</v>
      </c>
      <c r="B206" s="14" t="s">
        <v>248</v>
      </c>
      <c r="C206" s="15" t="s">
        <v>229</v>
      </c>
      <c r="D206" s="16">
        <v>15</v>
      </c>
      <c r="E206" s="16">
        <v>1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</row>
    <row r="207" spans="1:41" x14ac:dyDescent="0.55000000000000004">
      <c r="A207" s="13">
        <v>204</v>
      </c>
      <c r="B207" s="14" t="s">
        <v>249</v>
      </c>
      <c r="C207" s="15" t="s">
        <v>229</v>
      </c>
      <c r="D207" s="16">
        <v>29</v>
      </c>
      <c r="E207" s="16">
        <v>6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29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1</v>
      </c>
      <c r="AE207" s="16">
        <v>29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2</v>
      </c>
      <c r="AO207" s="16">
        <v>58</v>
      </c>
    </row>
    <row r="208" spans="1:41" x14ac:dyDescent="0.55000000000000004">
      <c r="A208" s="13">
        <v>205</v>
      </c>
      <c r="B208" s="14" t="s">
        <v>250</v>
      </c>
      <c r="C208" s="15" t="s">
        <v>22</v>
      </c>
      <c r="D208" s="16">
        <v>120</v>
      </c>
      <c r="E208" s="16">
        <v>1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</row>
    <row r="209" spans="1:43" x14ac:dyDescent="0.55000000000000004">
      <c r="A209" s="13">
        <v>206</v>
      </c>
      <c r="B209" s="14" t="s">
        <v>251</v>
      </c>
      <c r="C209" s="15" t="s">
        <v>93</v>
      </c>
      <c r="D209" s="16">
        <v>110</v>
      </c>
      <c r="E209" s="16">
        <v>14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1</v>
      </c>
      <c r="M209" s="16">
        <v>100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6">
        <v>0</v>
      </c>
      <c r="AN209" s="16">
        <v>1</v>
      </c>
      <c r="AO209" s="16">
        <v>100</v>
      </c>
    </row>
    <row r="210" spans="1:43" x14ac:dyDescent="0.55000000000000004">
      <c r="A210" s="13">
        <v>207</v>
      </c>
      <c r="B210" s="14" t="s">
        <v>252</v>
      </c>
      <c r="C210" s="15" t="s">
        <v>177</v>
      </c>
      <c r="D210" s="16">
        <v>115</v>
      </c>
      <c r="E210" s="16">
        <v>3</v>
      </c>
      <c r="F210" s="16">
        <v>0</v>
      </c>
      <c r="G210" s="16">
        <v>0</v>
      </c>
      <c r="H210" s="16">
        <v>1</v>
      </c>
      <c r="I210" s="16">
        <v>115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1</v>
      </c>
      <c r="AO210" s="16">
        <v>115</v>
      </c>
    </row>
    <row r="211" spans="1:43" x14ac:dyDescent="0.55000000000000004">
      <c r="A211" s="13">
        <v>208</v>
      </c>
      <c r="B211" s="14" t="s">
        <v>253</v>
      </c>
      <c r="C211" s="15" t="s">
        <v>22</v>
      </c>
      <c r="D211" s="16">
        <v>50</v>
      </c>
      <c r="E211" s="16">
        <v>17</v>
      </c>
      <c r="F211" s="16">
        <v>0</v>
      </c>
      <c r="G211" s="16">
        <v>0</v>
      </c>
      <c r="H211" s="16">
        <v>2</v>
      </c>
      <c r="I211" s="16">
        <v>50</v>
      </c>
      <c r="J211" s="16">
        <v>1</v>
      </c>
      <c r="K211" s="16">
        <v>0</v>
      </c>
      <c r="L211" s="16">
        <v>0</v>
      </c>
      <c r="M211" s="16">
        <v>0</v>
      </c>
      <c r="N211" s="16">
        <v>4</v>
      </c>
      <c r="O211" s="16">
        <v>80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1</v>
      </c>
      <c r="AE211" s="16">
        <v>20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8</v>
      </c>
      <c r="AO211" s="16">
        <v>150</v>
      </c>
    </row>
    <row r="212" spans="1:43" x14ac:dyDescent="0.55000000000000004">
      <c r="A212" s="13">
        <v>209</v>
      </c>
      <c r="B212" s="14" t="s">
        <v>254</v>
      </c>
      <c r="C212" s="15" t="s">
        <v>36</v>
      </c>
      <c r="D212" s="16">
        <v>1800</v>
      </c>
      <c r="E212" s="16">
        <v>2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</row>
    <row r="213" spans="1:43" x14ac:dyDescent="0.55000000000000004">
      <c r="A213" s="13">
        <v>210</v>
      </c>
      <c r="B213" s="14" t="s">
        <v>255</v>
      </c>
      <c r="C213" s="15" t="s">
        <v>36</v>
      </c>
      <c r="D213" s="16">
        <v>1800</v>
      </c>
      <c r="E213" s="16">
        <v>2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</row>
    <row r="214" spans="1:43" x14ac:dyDescent="0.55000000000000004">
      <c r="A214" s="13">
        <v>211</v>
      </c>
      <c r="B214" s="14" t="s">
        <v>256</v>
      </c>
      <c r="C214" s="15" t="s">
        <v>36</v>
      </c>
      <c r="D214" s="16">
        <v>1800</v>
      </c>
      <c r="E214" s="16">
        <v>2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</row>
    <row r="215" spans="1:43" x14ac:dyDescent="0.55000000000000004">
      <c r="A215" s="13">
        <v>212</v>
      </c>
      <c r="B215" s="14" t="s">
        <v>257</v>
      </c>
      <c r="C215" s="15" t="s">
        <v>100</v>
      </c>
      <c r="D215" s="16">
        <v>26</v>
      </c>
      <c r="E215" s="16">
        <v>18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</row>
    <row r="216" spans="1:43" x14ac:dyDescent="0.55000000000000004">
      <c r="A216" s="13">
        <v>213</v>
      </c>
      <c r="B216" s="14" t="s">
        <v>258</v>
      </c>
      <c r="C216" s="15" t="s">
        <v>210</v>
      </c>
      <c r="D216" s="16">
        <v>15</v>
      </c>
      <c r="E216" s="16">
        <v>43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</row>
    <row r="217" spans="1:43" x14ac:dyDescent="0.55000000000000004">
      <c r="A217" s="13">
        <v>214</v>
      </c>
      <c r="B217" s="14" t="s">
        <v>259</v>
      </c>
      <c r="C217" s="15" t="s">
        <v>191</v>
      </c>
      <c r="D217" s="16">
        <v>125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1</v>
      </c>
      <c r="AI217" s="16">
        <v>125</v>
      </c>
      <c r="AJ217" s="16">
        <v>0</v>
      </c>
      <c r="AK217" s="16">
        <v>0</v>
      </c>
      <c r="AL217" s="16">
        <v>0</v>
      </c>
      <c r="AM217" s="16">
        <v>0</v>
      </c>
      <c r="AN217" s="16">
        <v>1</v>
      </c>
      <c r="AO217" s="16">
        <v>125</v>
      </c>
    </row>
    <row r="218" spans="1:43" x14ac:dyDescent="0.55000000000000004">
      <c r="A218" s="13">
        <v>215</v>
      </c>
      <c r="B218" s="14" t="s">
        <v>260</v>
      </c>
      <c r="C218" s="15" t="s">
        <v>261</v>
      </c>
      <c r="D218" s="16">
        <v>6</v>
      </c>
      <c r="E218" s="16">
        <v>5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</row>
    <row r="219" spans="1:43" x14ac:dyDescent="0.55000000000000004">
      <c r="A219" s="13">
        <v>216</v>
      </c>
      <c r="B219" s="14" t="s">
        <v>262</v>
      </c>
      <c r="C219" s="15" t="s">
        <v>100</v>
      </c>
      <c r="D219" s="16">
        <v>540</v>
      </c>
      <c r="E219" s="16">
        <v>3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</row>
    <row r="220" spans="1:43" s="4" customFormat="1" x14ac:dyDescent="0.55000000000000004">
      <c r="A220" s="17"/>
      <c r="B220" s="21" t="s">
        <v>268</v>
      </c>
      <c r="C220" s="18"/>
      <c r="D220" s="19"/>
      <c r="E220" s="19"/>
      <c r="F220" s="19">
        <v>1113</v>
      </c>
      <c r="G220" s="20">
        <v>114278.51</v>
      </c>
      <c r="H220" s="19">
        <v>1208</v>
      </c>
      <c r="I220" s="20">
        <v>44596.92</v>
      </c>
      <c r="J220" s="19">
        <v>476</v>
      </c>
      <c r="K220" s="20">
        <v>37732.65</v>
      </c>
      <c r="L220" s="19">
        <v>149</v>
      </c>
      <c r="M220" s="20">
        <v>8881.5499999999993</v>
      </c>
      <c r="N220" s="19">
        <v>53</v>
      </c>
      <c r="O220" s="20">
        <v>3808.9</v>
      </c>
      <c r="P220" s="19">
        <v>0</v>
      </c>
      <c r="Q220" s="20">
        <v>0</v>
      </c>
      <c r="R220" s="19">
        <v>16</v>
      </c>
      <c r="S220" s="20">
        <v>896.92</v>
      </c>
      <c r="T220" s="19">
        <v>43</v>
      </c>
      <c r="U220" s="20">
        <v>6553</v>
      </c>
      <c r="V220" s="19">
        <v>199</v>
      </c>
      <c r="W220" s="20">
        <v>44275.3</v>
      </c>
      <c r="X220" s="19">
        <v>0</v>
      </c>
      <c r="Y220" s="20">
        <v>0</v>
      </c>
      <c r="Z220" s="19">
        <v>0</v>
      </c>
      <c r="AA220" s="20">
        <v>0</v>
      </c>
      <c r="AB220" s="19">
        <v>3</v>
      </c>
      <c r="AC220" s="20">
        <v>6570</v>
      </c>
      <c r="AD220" s="19">
        <v>400</v>
      </c>
      <c r="AE220" s="20">
        <v>11685.57</v>
      </c>
      <c r="AF220" s="19">
        <v>96</v>
      </c>
      <c r="AG220" s="20">
        <v>11183.15</v>
      </c>
      <c r="AH220" s="19">
        <v>333</v>
      </c>
      <c r="AI220" s="20">
        <v>2909</v>
      </c>
      <c r="AJ220" s="19">
        <v>969</v>
      </c>
      <c r="AK220" s="20">
        <v>5356.5</v>
      </c>
      <c r="AL220" s="19">
        <v>0</v>
      </c>
      <c r="AM220" s="20">
        <v>0</v>
      </c>
      <c r="AN220" s="19">
        <v>5058</v>
      </c>
      <c r="AO220" s="20">
        <v>298727.96999999997</v>
      </c>
      <c r="AP220" s="22"/>
      <c r="AQ220" s="22"/>
    </row>
    <row r="223" spans="1:43" x14ac:dyDescent="0.55000000000000004">
      <c r="AM223" s="3" t="s">
        <v>342</v>
      </c>
    </row>
    <row r="224" spans="1:43" x14ac:dyDescent="0.55000000000000004">
      <c r="AM224" s="3" t="s">
        <v>343</v>
      </c>
    </row>
    <row r="225" spans="39:39" x14ac:dyDescent="0.55000000000000004">
      <c r="AM225" s="3" t="s">
        <v>344</v>
      </c>
    </row>
  </sheetData>
  <mergeCells count="18">
    <mergeCell ref="AB2:AC2"/>
    <mergeCell ref="AD2:AE2"/>
    <mergeCell ref="AF2:AG2"/>
    <mergeCell ref="AH2:AI2"/>
    <mergeCell ref="A1:AO1"/>
    <mergeCell ref="AL2:AM2"/>
    <mergeCell ref="AJ2:AK2"/>
    <mergeCell ref="F2:G2"/>
    <mergeCell ref="H2:I2"/>
    <mergeCell ref="L2:M2"/>
    <mergeCell ref="N2:O2"/>
    <mergeCell ref="J2:K2"/>
    <mergeCell ref="P2:Q2"/>
    <mergeCell ref="R2:S2"/>
    <mergeCell ref="T2:U2"/>
    <mergeCell ref="V2:W2"/>
    <mergeCell ref="X2:Y2"/>
    <mergeCell ref="Z2:AA2"/>
  </mergeCells>
  <hyperlinks>
    <hyperlink ref="D2" r:id="rId1" xr:uid="{26EFC605-31DF-42B8-A83C-F0BEF7CB6BCD}"/>
  </hyperlinks>
  <pageMargins left="0.70866141732283472" right="0.70866141732283472" top="0.74803149606299213" bottom="0.74803149606299213" header="0.31496062992125984" footer="0.31496062992125984"/>
  <pageSetup paperSize="9" scale="19" fitToHeight="10" orientation="landscape" r:id="rId2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DE4B-27D5-405A-9681-EA6391A824A3}">
  <sheetPr>
    <tabColor rgb="FFFF0000"/>
  </sheetPr>
  <dimension ref="A1:G26"/>
  <sheetViews>
    <sheetView topLeftCell="A6" workbookViewId="0">
      <selection activeCell="D18" sqref="D18"/>
    </sheetView>
  </sheetViews>
  <sheetFormatPr defaultRowHeight="24" x14ac:dyDescent="0.55000000000000004"/>
  <cols>
    <col min="1" max="1" width="9.140625" style="2"/>
    <col min="2" max="2" width="59.140625" style="1" customWidth="1"/>
    <col min="3" max="3" width="18.7109375" style="1" customWidth="1"/>
    <col min="4" max="16384" width="9.140625" style="1"/>
  </cols>
  <sheetData>
    <row r="1" spans="1:7" x14ac:dyDescent="0.55000000000000004">
      <c r="A1" s="91" t="s">
        <v>291</v>
      </c>
      <c r="B1" s="91"/>
      <c r="C1" s="91"/>
    </row>
    <row r="2" spans="1:7" x14ac:dyDescent="0.55000000000000004">
      <c r="A2" s="91" t="s">
        <v>270</v>
      </c>
      <c r="B2" s="91"/>
      <c r="C2" s="91"/>
    </row>
    <row r="3" spans="1:7" x14ac:dyDescent="0.55000000000000004">
      <c r="A3" s="26" t="s">
        <v>263</v>
      </c>
      <c r="B3" s="26" t="s">
        <v>271</v>
      </c>
      <c r="C3" s="26" t="s">
        <v>272</v>
      </c>
    </row>
    <row r="4" spans="1:7" x14ac:dyDescent="0.55000000000000004">
      <c r="A4" s="15">
        <v>1</v>
      </c>
      <c r="B4" s="24" t="s">
        <v>274</v>
      </c>
      <c r="C4" s="25">
        <f>'ผ่านระบบไตรมาส 1-64 (1)'!G220</f>
        <v>114278.51</v>
      </c>
    </row>
    <row r="5" spans="1:7" x14ac:dyDescent="0.55000000000000004">
      <c r="A5" s="15">
        <v>2</v>
      </c>
      <c r="B5" s="14" t="s">
        <v>275</v>
      </c>
      <c r="C5" s="25">
        <f>'ผ่านระบบไตรมาส 1-64 (1)'!I220</f>
        <v>44596.92</v>
      </c>
    </row>
    <row r="6" spans="1:7" x14ac:dyDescent="0.55000000000000004">
      <c r="A6" s="15">
        <v>3</v>
      </c>
      <c r="B6" s="14" t="s">
        <v>276</v>
      </c>
      <c r="C6" s="25">
        <f>'ผ่านระบบไตรมาส 1-64 (1)'!K220</f>
        <v>37732.65</v>
      </c>
    </row>
    <row r="7" spans="1:7" x14ac:dyDescent="0.55000000000000004">
      <c r="A7" s="15">
        <v>4</v>
      </c>
      <c r="B7" s="14" t="s">
        <v>277</v>
      </c>
      <c r="C7" s="25">
        <f>'ผ่านระบบไตรมาส 1-64 (1)'!M220</f>
        <v>8881.5499999999993</v>
      </c>
    </row>
    <row r="8" spans="1:7" x14ac:dyDescent="0.55000000000000004">
      <c r="A8" s="15">
        <v>5</v>
      </c>
      <c r="B8" s="14" t="s">
        <v>278</v>
      </c>
      <c r="C8" s="25">
        <f>'ผ่านระบบไตรมาส 1-64 (1)'!O220</f>
        <v>3808.9</v>
      </c>
    </row>
    <row r="9" spans="1:7" x14ac:dyDescent="0.55000000000000004">
      <c r="A9" s="15">
        <v>6</v>
      </c>
      <c r="B9" s="14" t="s">
        <v>279</v>
      </c>
      <c r="C9" s="25">
        <f>'ผ่านระบบไตรมาส 1-64 (1)'!Q220</f>
        <v>0</v>
      </c>
    </row>
    <row r="10" spans="1:7" x14ac:dyDescent="0.55000000000000004">
      <c r="A10" s="15">
        <v>7</v>
      </c>
      <c r="B10" s="14" t="s">
        <v>285</v>
      </c>
      <c r="C10" s="25">
        <f>'ผ่านระบบไตรมาส 1-64 (1)'!S220</f>
        <v>896.92</v>
      </c>
      <c r="G10" s="1" t="s">
        <v>273</v>
      </c>
    </row>
    <row r="11" spans="1:7" x14ac:dyDescent="0.55000000000000004">
      <c r="A11" s="15">
        <v>8</v>
      </c>
      <c r="B11" s="14" t="s">
        <v>281</v>
      </c>
      <c r="C11" s="25">
        <f>'ผ่านระบบไตรมาส 1-64 (1)'!U220</f>
        <v>6553</v>
      </c>
      <c r="E11" s="1" t="s">
        <v>290</v>
      </c>
    </row>
    <row r="12" spans="1:7" x14ac:dyDescent="0.55000000000000004">
      <c r="A12" s="15">
        <v>9</v>
      </c>
      <c r="B12" s="14" t="s">
        <v>282</v>
      </c>
      <c r="C12" s="25">
        <f>'ผ่านระบบไตรมาส 1-64 (1)'!W220</f>
        <v>44275.3</v>
      </c>
    </row>
    <row r="13" spans="1:7" x14ac:dyDescent="0.55000000000000004">
      <c r="A13" s="15">
        <v>10</v>
      </c>
      <c r="B13" s="14" t="s">
        <v>283</v>
      </c>
      <c r="C13" s="25">
        <f>'ผ่านระบบไตรมาส 1-64 (1)'!Y220</f>
        <v>0</v>
      </c>
    </row>
    <row r="14" spans="1:7" x14ac:dyDescent="0.55000000000000004">
      <c r="A14" s="15">
        <v>11</v>
      </c>
      <c r="B14" s="14" t="s">
        <v>284</v>
      </c>
      <c r="C14" s="25">
        <f>'ผ่านระบบไตรมาส 1-64 (1)'!AA220</f>
        <v>0</v>
      </c>
    </row>
    <row r="15" spans="1:7" x14ac:dyDescent="0.55000000000000004">
      <c r="A15" s="15">
        <v>12</v>
      </c>
      <c r="B15" s="14" t="s">
        <v>280</v>
      </c>
      <c r="C15" s="25">
        <f>'ผ่านระบบไตรมาส 1-64 (1)'!AC220</f>
        <v>6570</v>
      </c>
    </row>
    <row r="16" spans="1:7" x14ac:dyDescent="0.55000000000000004">
      <c r="A16" s="15">
        <v>13</v>
      </c>
      <c r="B16" s="14" t="s">
        <v>317</v>
      </c>
      <c r="C16" s="25">
        <f>'ผ่านระบบไตรมาส 1-64 (1)'!AE220</f>
        <v>11685.57</v>
      </c>
    </row>
    <row r="17" spans="1:4" x14ac:dyDescent="0.55000000000000004">
      <c r="A17" s="15">
        <v>14</v>
      </c>
      <c r="B17" s="14" t="s">
        <v>286</v>
      </c>
      <c r="C17" s="25">
        <f>'ผ่านระบบไตรมาส 1-64 (1)'!AG220</f>
        <v>11183.15</v>
      </c>
    </row>
    <row r="18" spans="1:4" x14ac:dyDescent="0.55000000000000004">
      <c r="A18" s="15">
        <v>15</v>
      </c>
      <c r="B18" s="14" t="s">
        <v>287</v>
      </c>
      <c r="C18" s="25">
        <f>'ผ่านระบบไตรมาส 1-64 (1)'!AI220</f>
        <v>2909</v>
      </c>
    </row>
    <row r="19" spans="1:4" x14ac:dyDescent="0.55000000000000004">
      <c r="A19" s="15">
        <v>16</v>
      </c>
      <c r="B19" s="14" t="s">
        <v>288</v>
      </c>
      <c r="C19" s="25">
        <f>'ผ่านระบบไตรมาส 1-64 (1)'!AK220</f>
        <v>5356.5</v>
      </c>
    </row>
    <row r="20" spans="1:4" x14ac:dyDescent="0.55000000000000004">
      <c r="A20" s="15">
        <v>17</v>
      </c>
      <c r="B20" s="14" t="s">
        <v>289</v>
      </c>
      <c r="C20" s="25">
        <v>0</v>
      </c>
    </row>
    <row r="21" spans="1:4" x14ac:dyDescent="0.55000000000000004">
      <c r="B21" s="27" t="s">
        <v>268</v>
      </c>
      <c r="C21" s="25">
        <f>SUM(C4:C19)</f>
        <v>298727.97000000003</v>
      </c>
    </row>
    <row r="24" spans="1:4" x14ac:dyDescent="0.55000000000000004">
      <c r="B24" s="3" t="s">
        <v>342</v>
      </c>
      <c r="C24" s="3"/>
      <c r="D24" s="3"/>
    </row>
    <row r="25" spans="1:4" x14ac:dyDescent="0.55000000000000004">
      <c r="B25" s="3" t="s">
        <v>343</v>
      </c>
      <c r="C25" s="3"/>
      <c r="D25" s="3"/>
    </row>
    <row r="26" spans="1:4" x14ac:dyDescent="0.55000000000000004">
      <c r="B26" s="3" t="s">
        <v>344</v>
      </c>
      <c r="C26" s="3"/>
      <c r="D26" s="3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756A-4172-4272-B0A2-3AB82E0B3E6A}">
  <sheetPr>
    <tabColor rgb="FFFFC000"/>
    <pageSetUpPr fitToPage="1"/>
  </sheetPr>
  <dimension ref="A1:BC25"/>
  <sheetViews>
    <sheetView zoomScale="78" zoomScaleNormal="78" workbookViewId="0">
      <selection activeCell="K28" sqref="K28"/>
    </sheetView>
  </sheetViews>
  <sheetFormatPr defaultColWidth="10.42578125" defaultRowHeight="24" x14ac:dyDescent="0.55000000000000004"/>
  <cols>
    <col min="1" max="1" width="6.140625" style="76" customWidth="1"/>
    <col min="2" max="3" width="17.5703125" style="76" customWidth="1"/>
    <col min="4" max="4" width="34.85546875" style="77" customWidth="1"/>
    <col min="5" max="5" width="10.42578125" style="78" customWidth="1"/>
    <col min="6" max="6" width="13.5703125" style="28" customWidth="1"/>
    <col min="7" max="7" width="12" style="79" customWidth="1"/>
    <col min="8" max="8" width="8.140625" style="28" customWidth="1"/>
    <col min="9" max="9" width="24.42578125" style="28" customWidth="1"/>
    <col min="10" max="10" width="18.85546875" style="80" customWidth="1"/>
    <col min="11" max="11" width="12" style="81" customWidth="1"/>
    <col min="12" max="12" width="9.85546875" style="79" customWidth="1"/>
    <col min="13" max="13" width="13" style="82" customWidth="1"/>
    <col min="14" max="16" width="11.28515625" style="83" customWidth="1"/>
    <col min="17" max="17" width="13.42578125" style="84" customWidth="1"/>
    <col min="18" max="18" width="12" style="84" customWidth="1"/>
    <col min="19" max="20" width="10.7109375" style="84" customWidth="1"/>
    <col min="21" max="24" width="10.42578125" style="84" customWidth="1"/>
    <col min="25" max="25" width="13.42578125" style="84" customWidth="1"/>
    <col min="26" max="26" width="10.85546875" style="84" customWidth="1"/>
    <col min="27" max="27" width="11.42578125" style="84" customWidth="1"/>
    <col min="28" max="28" width="14" style="84" customWidth="1"/>
    <col min="29" max="30" width="12.140625" style="84" customWidth="1"/>
    <col min="31" max="31" width="7.85546875" style="84" customWidth="1"/>
    <col min="32" max="32" width="10.42578125" style="84" customWidth="1"/>
    <col min="33" max="33" width="11.7109375" style="84" customWidth="1"/>
    <col min="34" max="34" width="12.42578125" style="84" customWidth="1"/>
    <col min="35" max="35" width="9.28515625" style="84" customWidth="1"/>
    <col min="36" max="36" width="11" style="84" customWidth="1"/>
    <col min="37" max="37" width="10.5703125" style="84" customWidth="1"/>
    <col min="38" max="38" width="10.42578125" style="84" customWidth="1"/>
    <col min="39" max="39" width="11.140625" style="84" customWidth="1"/>
    <col min="40" max="40" width="12.85546875" style="84" customWidth="1"/>
    <col min="41" max="42" width="10.5703125" style="84" customWidth="1"/>
    <col min="43" max="43" width="11.5703125" style="84" customWidth="1"/>
    <col min="44" max="44" width="14.28515625" style="84" customWidth="1"/>
    <col min="45" max="45" width="11.42578125" style="84" customWidth="1"/>
    <col min="46" max="46" width="13" style="84" customWidth="1"/>
    <col min="47" max="47" width="11.85546875" style="84" customWidth="1"/>
    <col min="48" max="49" width="10.7109375" style="84" customWidth="1"/>
    <col min="50" max="50" width="10" style="84" customWidth="1"/>
    <col min="51" max="51" width="15.28515625" style="85" customWidth="1"/>
    <col min="52" max="52" width="13.85546875" style="85" customWidth="1"/>
    <col min="53" max="53" width="11.85546875" style="84" customWidth="1"/>
    <col min="54" max="54" width="17.28515625" style="28" customWidth="1"/>
    <col min="55" max="55" width="18.42578125" style="28" customWidth="1"/>
    <col min="56" max="16384" width="10.42578125" style="28"/>
  </cols>
  <sheetData>
    <row r="1" spans="1:55" ht="30.75" x14ac:dyDescent="0.55000000000000004">
      <c r="A1" s="92" t="s">
        <v>292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55" ht="30.75" x14ac:dyDescent="0.55000000000000004">
      <c r="A2" s="92" t="s">
        <v>293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</row>
    <row r="3" spans="1:55" ht="30.75" x14ac:dyDescent="0.55000000000000004">
      <c r="A3" s="93" t="s">
        <v>294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</row>
    <row r="4" spans="1:55" ht="21" customHeight="1" x14ac:dyDescent="0.55000000000000004">
      <c r="A4" s="94" t="s">
        <v>263</v>
      </c>
      <c r="B4" s="29"/>
      <c r="C4" s="29"/>
      <c r="D4" s="96" t="s">
        <v>295</v>
      </c>
      <c r="E4" s="94" t="s">
        <v>296</v>
      </c>
      <c r="F4" s="98" t="s">
        <v>297</v>
      </c>
      <c r="G4" s="100" t="s">
        <v>267</v>
      </c>
      <c r="H4" s="102" t="s">
        <v>298</v>
      </c>
      <c r="I4" s="103"/>
      <c r="J4" s="103"/>
      <c r="K4" s="104"/>
      <c r="L4" s="100" t="s">
        <v>299</v>
      </c>
      <c r="M4" s="105" t="s">
        <v>300</v>
      </c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30"/>
      <c r="AY4" s="107" t="s">
        <v>301</v>
      </c>
      <c r="AZ4" s="31"/>
      <c r="BA4" s="107" t="s">
        <v>302</v>
      </c>
      <c r="BB4" s="96" t="s">
        <v>303</v>
      </c>
      <c r="BC4" s="94" t="s">
        <v>304</v>
      </c>
    </row>
    <row r="5" spans="1:55" ht="98.25" customHeight="1" x14ac:dyDescent="0.55000000000000004">
      <c r="A5" s="95"/>
      <c r="B5" s="32" t="s">
        <v>305</v>
      </c>
      <c r="C5" s="32" t="s">
        <v>306</v>
      </c>
      <c r="D5" s="97"/>
      <c r="E5" s="95"/>
      <c r="F5" s="99"/>
      <c r="G5" s="101"/>
      <c r="H5" s="33" t="s">
        <v>307</v>
      </c>
      <c r="I5" s="33" t="s">
        <v>308</v>
      </c>
      <c r="J5" s="34" t="s">
        <v>309</v>
      </c>
      <c r="K5" s="35" t="s">
        <v>310</v>
      </c>
      <c r="L5" s="101"/>
      <c r="M5" s="36" t="s">
        <v>274</v>
      </c>
      <c r="N5" s="37" t="s">
        <v>20</v>
      </c>
      <c r="O5" s="37" t="s">
        <v>311</v>
      </c>
      <c r="P5" s="37" t="s">
        <v>20</v>
      </c>
      <c r="Q5" s="38" t="s">
        <v>277</v>
      </c>
      <c r="R5" s="37" t="s">
        <v>20</v>
      </c>
      <c r="S5" s="38" t="s">
        <v>275</v>
      </c>
      <c r="T5" s="37" t="s">
        <v>20</v>
      </c>
      <c r="U5" s="38" t="s">
        <v>276</v>
      </c>
      <c r="V5" s="37" t="s">
        <v>20</v>
      </c>
      <c r="W5" s="38" t="s">
        <v>281</v>
      </c>
      <c r="X5" s="37" t="s">
        <v>20</v>
      </c>
      <c r="Y5" s="38" t="s">
        <v>312</v>
      </c>
      <c r="Z5" s="37" t="s">
        <v>20</v>
      </c>
      <c r="AA5" s="38" t="s">
        <v>289</v>
      </c>
      <c r="AB5" s="37" t="s">
        <v>20</v>
      </c>
      <c r="AC5" s="38" t="s">
        <v>313</v>
      </c>
      <c r="AD5" s="37" t="s">
        <v>20</v>
      </c>
      <c r="AE5" s="38" t="s">
        <v>280</v>
      </c>
      <c r="AF5" s="37" t="s">
        <v>20</v>
      </c>
      <c r="AG5" s="38" t="s">
        <v>314</v>
      </c>
      <c r="AH5" s="37" t="s">
        <v>20</v>
      </c>
      <c r="AI5" s="38" t="s">
        <v>315</v>
      </c>
      <c r="AJ5" s="37" t="s">
        <v>20</v>
      </c>
      <c r="AK5" s="38" t="s">
        <v>287</v>
      </c>
      <c r="AL5" s="37" t="s">
        <v>20</v>
      </c>
      <c r="AM5" s="38" t="s">
        <v>316</v>
      </c>
      <c r="AN5" s="37" t="s">
        <v>20</v>
      </c>
      <c r="AO5" s="38" t="s">
        <v>317</v>
      </c>
      <c r="AP5" s="37" t="s">
        <v>20</v>
      </c>
      <c r="AQ5" s="38" t="s">
        <v>318</v>
      </c>
      <c r="AR5" s="37" t="s">
        <v>20</v>
      </c>
      <c r="AS5" s="38" t="s">
        <v>319</v>
      </c>
      <c r="AT5" s="37" t="s">
        <v>20</v>
      </c>
      <c r="AU5" s="38" t="s">
        <v>320</v>
      </c>
      <c r="AV5" s="37" t="s">
        <v>20</v>
      </c>
      <c r="AW5" s="38" t="s">
        <v>321</v>
      </c>
      <c r="AX5" s="37" t="s">
        <v>20</v>
      </c>
      <c r="AY5" s="108"/>
      <c r="AZ5" s="39" t="s">
        <v>322</v>
      </c>
      <c r="BA5" s="108"/>
      <c r="BB5" s="97"/>
      <c r="BC5" s="95"/>
    </row>
    <row r="6" spans="1:55" ht="48" x14ac:dyDescent="0.55000000000000004">
      <c r="A6" s="40">
        <v>1</v>
      </c>
      <c r="B6" s="40" t="s">
        <v>323</v>
      </c>
      <c r="C6" s="40"/>
      <c r="D6" s="41" t="s">
        <v>324</v>
      </c>
      <c r="E6" s="42" t="s">
        <v>93</v>
      </c>
      <c r="F6" s="43">
        <v>370</v>
      </c>
      <c r="G6" s="44">
        <v>0</v>
      </c>
      <c r="H6" s="45">
        <v>1</v>
      </c>
      <c r="I6" s="43" t="s">
        <v>325</v>
      </c>
      <c r="J6" s="46" t="s">
        <v>326</v>
      </c>
      <c r="K6" s="47">
        <v>23347</v>
      </c>
      <c r="L6" s="48">
        <f>G6+H6</f>
        <v>1</v>
      </c>
      <c r="M6" s="49"/>
      <c r="N6" s="50"/>
      <c r="O6" s="50"/>
      <c r="P6" s="50"/>
      <c r="Q6" s="49"/>
      <c r="R6" s="49">
        <f>F6*Q6</f>
        <v>0</v>
      </c>
      <c r="S6" s="51"/>
      <c r="T6" s="51"/>
      <c r="U6" s="49"/>
      <c r="V6" s="49"/>
      <c r="W6" s="51"/>
      <c r="X6" s="51"/>
      <c r="Y6" s="49"/>
      <c r="Z6" s="49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>
        <v>1</v>
      </c>
      <c r="AN6" s="51">
        <f>F6*AM6</f>
        <v>370</v>
      </c>
      <c r="AO6" s="51"/>
      <c r="AP6" s="51"/>
      <c r="AQ6" s="51"/>
      <c r="AR6" s="51"/>
      <c r="AS6" s="51"/>
      <c r="AT6" s="51"/>
      <c r="AU6" s="52"/>
      <c r="AV6" s="53"/>
      <c r="AW6" s="51"/>
      <c r="AX6" s="51"/>
      <c r="AY6" s="54">
        <f t="shared" ref="AY6:AY19" si="0">M6+Q6+S6+U6+W6+Y6+AA6+AC6+AE6+AG6+AI6+AK6+AM6+AO6+AQ6+AS6+AU6+AW6</f>
        <v>1</v>
      </c>
      <c r="AZ6" s="55">
        <f t="shared" ref="AZ6:AZ19" si="1">N6+R6+T6+V6+X6+Z6+AB6+AD6+AF6+AH6+AJ6+AL6+AN6+AP6+AR6+AT6+AV6</f>
        <v>370</v>
      </c>
      <c r="BA6" s="56">
        <f t="shared" ref="BA6:BA19" si="2">L6-AY6</f>
        <v>0</v>
      </c>
      <c r="BB6" s="43">
        <f t="shared" ref="BB6:BB19" si="3">F6*BA6</f>
        <v>0</v>
      </c>
      <c r="BC6" s="52"/>
    </row>
    <row r="7" spans="1:55" ht="48" x14ac:dyDescent="0.55000000000000004">
      <c r="A7" s="40">
        <v>2</v>
      </c>
      <c r="B7" s="40" t="s">
        <v>323</v>
      </c>
      <c r="C7" s="40"/>
      <c r="D7" s="41" t="s">
        <v>327</v>
      </c>
      <c r="E7" s="42" t="s">
        <v>93</v>
      </c>
      <c r="F7" s="43">
        <v>370</v>
      </c>
      <c r="G7" s="44">
        <v>0</v>
      </c>
      <c r="H7" s="45">
        <v>4</v>
      </c>
      <c r="I7" s="43" t="s">
        <v>325</v>
      </c>
      <c r="J7" s="46" t="s">
        <v>326</v>
      </c>
      <c r="K7" s="47">
        <v>23347</v>
      </c>
      <c r="L7" s="48">
        <f t="shared" ref="L7:L19" si="4">G7+H7</f>
        <v>4</v>
      </c>
      <c r="M7" s="43"/>
      <c r="N7" s="50"/>
      <c r="O7" s="50"/>
      <c r="P7" s="50"/>
      <c r="Q7" s="43"/>
      <c r="R7" s="49">
        <f t="shared" ref="R7:R17" si="5">F7*Q7</f>
        <v>0</v>
      </c>
      <c r="S7" s="56"/>
      <c r="T7" s="51"/>
      <c r="U7" s="43"/>
      <c r="V7" s="49"/>
      <c r="W7" s="56"/>
      <c r="X7" s="51"/>
      <c r="Y7" s="43"/>
      <c r="Z7" s="49"/>
      <c r="AA7" s="56"/>
      <c r="AB7" s="51"/>
      <c r="AC7" s="56"/>
      <c r="AD7" s="51"/>
      <c r="AE7" s="56"/>
      <c r="AF7" s="51"/>
      <c r="AG7" s="56"/>
      <c r="AH7" s="51"/>
      <c r="AI7" s="56"/>
      <c r="AJ7" s="51"/>
      <c r="AK7" s="56"/>
      <c r="AL7" s="51"/>
      <c r="AM7" s="56">
        <v>4</v>
      </c>
      <c r="AN7" s="51">
        <f>F7*AM7</f>
        <v>1480</v>
      </c>
      <c r="AO7" s="56"/>
      <c r="AP7" s="51"/>
      <c r="AQ7" s="56"/>
      <c r="AR7" s="51"/>
      <c r="AS7" s="56"/>
      <c r="AT7" s="51"/>
      <c r="AU7" s="52"/>
      <c r="AV7" s="53"/>
      <c r="AW7" s="56"/>
      <c r="AX7" s="51"/>
      <c r="AY7" s="54">
        <f t="shared" si="0"/>
        <v>4</v>
      </c>
      <c r="AZ7" s="55">
        <f t="shared" si="1"/>
        <v>1480</v>
      </c>
      <c r="BA7" s="56">
        <f t="shared" si="2"/>
        <v>0</v>
      </c>
      <c r="BB7" s="43">
        <f t="shared" si="3"/>
        <v>0</v>
      </c>
      <c r="BC7" s="52"/>
    </row>
    <row r="8" spans="1:55" x14ac:dyDescent="0.55000000000000004">
      <c r="A8" s="40">
        <v>3</v>
      </c>
      <c r="B8" s="40" t="s">
        <v>323</v>
      </c>
      <c r="C8" s="40"/>
      <c r="D8" s="41" t="s">
        <v>328</v>
      </c>
      <c r="E8" s="42" t="s">
        <v>93</v>
      </c>
      <c r="F8" s="57">
        <v>3680</v>
      </c>
      <c r="G8" s="44">
        <v>0</v>
      </c>
      <c r="H8" s="45">
        <v>1</v>
      </c>
      <c r="I8" s="43" t="s">
        <v>325</v>
      </c>
      <c r="J8" s="46" t="s">
        <v>326</v>
      </c>
      <c r="K8" s="47">
        <v>23347</v>
      </c>
      <c r="L8" s="48">
        <f t="shared" si="4"/>
        <v>1</v>
      </c>
      <c r="M8" s="43"/>
      <c r="N8" s="50"/>
      <c r="O8" s="50"/>
      <c r="P8" s="50"/>
      <c r="Q8" s="56"/>
      <c r="R8" s="49">
        <f t="shared" si="5"/>
        <v>0</v>
      </c>
      <c r="S8" s="56"/>
      <c r="T8" s="51"/>
      <c r="U8" s="56"/>
      <c r="V8" s="49"/>
      <c r="W8" s="56"/>
      <c r="X8" s="51"/>
      <c r="Y8" s="43"/>
      <c r="Z8" s="49"/>
      <c r="AA8" s="56"/>
      <c r="AB8" s="51"/>
      <c r="AC8" s="56"/>
      <c r="AD8" s="51"/>
      <c r="AE8" s="56"/>
      <c r="AF8" s="51"/>
      <c r="AG8" s="56"/>
      <c r="AH8" s="51"/>
      <c r="AI8" s="56"/>
      <c r="AJ8" s="51"/>
      <c r="AK8" s="56"/>
      <c r="AL8" s="51"/>
      <c r="AM8" s="56">
        <v>1</v>
      </c>
      <c r="AN8" s="51">
        <f t="shared" ref="AN8:AN17" si="6">F8*AM8</f>
        <v>3680</v>
      </c>
      <c r="AO8" s="56"/>
      <c r="AP8" s="51"/>
      <c r="AQ8" s="56"/>
      <c r="AR8" s="51"/>
      <c r="AS8" s="56"/>
      <c r="AT8" s="51"/>
      <c r="AU8" s="56"/>
      <c r="AV8" s="53"/>
      <c r="AW8" s="56"/>
      <c r="AX8" s="51"/>
      <c r="AY8" s="54">
        <f t="shared" si="0"/>
        <v>1</v>
      </c>
      <c r="AZ8" s="55">
        <f t="shared" si="1"/>
        <v>3680</v>
      </c>
      <c r="BA8" s="56">
        <f t="shared" si="2"/>
        <v>0</v>
      </c>
      <c r="BB8" s="43">
        <f t="shared" si="3"/>
        <v>0</v>
      </c>
      <c r="BC8" s="52"/>
    </row>
    <row r="9" spans="1:55" x14ac:dyDescent="0.55000000000000004">
      <c r="A9" s="40">
        <v>4</v>
      </c>
      <c r="B9" s="40" t="s">
        <v>323</v>
      </c>
      <c r="C9" s="40"/>
      <c r="D9" s="41" t="s">
        <v>329</v>
      </c>
      <c r="E9" s="42" t="s">
        <v>93</v>
      </c>
      <c r="F9" s="43">
        <v>2530</v>
      </c>
      <c r="G9" s="44"/>
      <c r="H9" s="45">
        <v>1</v>
      </c>
      <c r="I9" s="43" t="s">
        <v>325</v>
      </c>
      <c r="J9" s="46" t="s">
        <v>326</v>
      </c>
      <c r="K9" s="47">
        <v>23347</v>
      </c>
      <c r="L9" s="48">
        <f t="shared" si="4"/>
        <v>1</v>
      </c>
      <c r="M9" s="43"/>
      <c r="N9" s="50"/>
      <c r="O9" s="50"/>
      <c r="P9" s="50"/>
      <c r="Q9" s="56"/>
      <c r="R9" s="49">
        <f t="shared" si="5"/>
        <v>0</v>
      </c>
      <c r="S9" s="56"/>
      <c r="T9" s="51"/>
      <c r="U9" s="56"/>
      <c r="V9" s="49"/>
      <c r="W9" s="56"/>
      <c r="X9" s="51"/>
      <c r="Y9" s="56"/>
      <c r="Z9" s="49"/>
      <c r="AA9" s="56"/>
      <c r="AB9" s="51"/>
      <c r="AC9" s="56"/>
      <c r="AD9" s="51"/>
      <c r="AE9" s="56"/>
      <c r="AF9" s="51"/>
      <c r="AG9" s="56"/>
      <c r="AH9" s="51"/>
      <c r="AI9" s="56"/>
      <c r="AJ9" s="51"/>
      <c r="AK9" s="56"/>
      <c r="AL9" s="51"/>
      <c r="AM9" s="56">
        <v>1</v>
      </c>
      <c r="AN9" s="51">
        <f t="shared" si="6"/>
        <v>2530</v>
      </c>
      <c r="AO9" s="56"/>
      <c r="AP9" s="51"/>
      <c r="AQ9" s="56"/>
      <c r="AR9" s="51"/>
      <c r="AS9" s="56"/>
      <c r="AT9" s="51"/>
      <c r="AU9" s="56"/>
      <c r="AV9" s="53"/>
      <c r="AW9" s="56"/>
      <c r="AX9" s="51"/>
      <c r="AY9" s="54">
        <f t="shared" si="0"/>
        <v>1</v>
      </c>
      <c r="AZ9" s="55">
        <f t="shared" si="1"/>
        <v>2530</v>
      </c>
      <c r="BA9" s="56">
        <f t="shared" si="2"/>
        <v>0</v>
      </c>
      <c r="BB9" s="43">
        <f t="shared" si="3"/>
        <v>0</v>
      </c>
      <c r="BC9" s="52"/>
    </row>
    <row r="10" spans="1:55" x14ac:dyDescent="0.55000000000000004">
      <c r="A10" s="40">
        <v>5</v>
      </c>
      <c r="B10" s="40" t="s">
        <v>323</v>
      </c>
      <c r="C10" s="40"/>
      <c r="D10" s="41" t="s">
        <v>330</v>
      </c>
      <c r="E10" s="42" t="s">
        <v>93</v>
      </c>
      <c r="F10" s="57">
        <v>2250</v>
      </c>
      <c r="G10" s="44"/>
      <c r="H10" s="45">
        <v>6</v>
      </c>
      <c r="I10" s="43" t="s">
        <v>325</v>
      </c>
      <c r="J10" s="46" t="s">
        <v>326</v>
      </c>
      <c r="K10" s="47">
        <v>23347</v>
      </c>
      <c r="L10" s="48">
        <f t="shared" si="4"/>
        <v>6</v>
      </c>
      <c r="M10" s="43"/>
      <c r="N10" s="50"/>
      <c r="O10" s="50"/>
      <c r="P10" s="50"/>
      <c r="Q10" s="56"/>
      <c r="R10" s="49">
        <f t="shared" si="5"/>
        <v>0</v>
      </c>
      <c r="S10" s="56"/>
      <c r="T10" s="51"/>
      <c r="U10" s="56"/>
      <c r="V10" s="49"/>
      <c r="W10" s="56"/>
      <c r="X10" s="51"/>
      <c r="Y10" s="56"/>
      <c r="Z10" s="49"/>
      <c r="AA10" s="56"/>
      <c r="AB10" s="51"/>
      <c r="AC10" s="56"/>
      <c r="AD10" s="51"/>
      <c r="AE10" s="56"/>
      <c r="AF10" s="51"/>
      <c r="AG10" s="56"/>
      <c r="AH10" s="51"/>
      <c r="AI10" s="56"/>
      <c r="AJ10" s="51"/>
      <c r="AK10" s="56"/>
      <c r="AL10" s="51"/>
      <c r="AM10" s="56">
        <v>6</v>
      </c>
      <c r="AN10" s="51">
        <f t="shared" si="6"/>
        <v>13500</v>
      </c>
      <c r="AO10" s="56"/>
      <c r="AP10" s="51"/>
      <c r="AQ10" s="56"/>
      <c r="AR10" s="51"/>
      <c r="AS10" s="56"/>
      <c r="AT10" s="51"/>
      <c r="AU10" s="56"/>
      <c r="AV10" s="53"/>
      <c r="AW10" s="56"/>
      <c r="AX10" s="51"/>
      <c r="AY10" s="54">
        <f t="shared" si="0"/>
        <v>6</v>
      </c>
      <c r="AZ10" s="55">
        <f t="shared" si="1"/>
        <v>13500</v>
      </c>
      <c r="BA10" s="56">
        <f t="shared" si="2"/>
        <v>0</v>
      </c>
      <c r="BB10" s="43">
        <f t="shared" si="3"/>
        <v>0</v>
      </c>
      <c r="BC10" s="52"/>
    </row>
    <row r="11" spans="1:55" ht="48" x14ac:dyDescent="0.55000000000000004">
      <c r="A11" s="40">
        <v>6</v>
      </c>
      <c r="B11" s="40" t="s">
        <v>323</v>
      </c>
      <c r="C11" s="40"/>
      <c r="D11" s="41" t="s">
        <v>331</v>
      </c>
      <c r="E11" s="42" t="s">
        <v>43</v>
      </c>
      <c r="F11" s="43">
        <v>240</v>
      </c>
      <c r="G11" s="44"/>
      <c r="H11" s="45">
        <v>37</v>
      </c>
      <c r="I11" s="43" t="s">
        <v>325</v>
      </c>
      <c r="J11" s="46" t="s">
        <v>326</v>
      </c>
      <c r="K11" s="47">
        <v>23347</v>
      </c>
      <c r="L11" s="48">
        <f t="shared" si="4"/>
        <v>37</v>
      </c>
      <c r="M11" s="43"/>
      <c r="N11" s="50"/>
      <c r="O11" s="50"/>
      <c r="P11" s="50"/>
      <c r="Q11" s="56"/>
      <c r="R11" s="49">
        <f t="shared" si="5"/>
        <v>0</v>
      </c>
      <c r="S11" s="56"/>
      <c r="T11" s="51"/>
      <c r="U11" s="56"/>
      <c r="V11" s="49"/>
      <c r="W11" s="56"/>
      <c r="X11" s="51"/>
      <c r="Y11" s="56"/>
      <c r="Z11" s="49"/>
      <c r="AA11" s="56"/>
      <c r="AB11" s="51"/>
      <c r="AC11" s="56"/>
      <c r="AD11" s="51"/>
      <c r="AE11" s="56"/>
      <c r="AF11" s="51"/>
      <c r="AG11" s="56"/>
      <c r="AH11" s="51"/>
      <c r="AI11" s="56"/>
      <c r="AJ11" s="51"/>
      <c r="AK11" s="56"/>
      <c r="AL11" s="51"/>
      <c r="AM11" s="56">
        <v>37</v>
      </c>
      <c r="AN11" s="51">
        <f t="shared" si="6"/>
        <v>8880</v>
      </c>
      <c r="AO11" s="56"/>
      <c r="AP11" s="51"/>
      <c r="AQ11" s="56"/>
      <c r="AR11" s="51"/>
      <c r="AS11" s="56"/>
      <c r="AT11" s="51"/>
      <c r="AU11" s="56"/>
      <c r="AV11" s="53"/>
      <c r="AW11" s="56"/>
      <c r="AX11" s="51"/>
      <c r="AY11" s="54">
        <f t="shared" si="0"/>
        <v>37</v>
      </c>
      <c r="AZ11" s="55">
        <f t="shared" si="1"/>
        <v>8880</v>
      </c>
      <c r="BA11" s="56">
        <f t="shared" si="2"/>
        <v>0</v>
      </c>
      <c r="BB11" s="43">
        <f t="shared" si="3"/>
        <v>0</v>
      </c>
      <c r="BC11" s="52"/>
    </row>
    <row r="12" spans="1:55" x14ac:dyDescent="0.55000000000000004">
      <c r="A12" s="40">
        <v>7</v>
      </c>
      <c r="B12" s="40" t="s">
        <v>323</v>
      </c>
      <c r="C12" s="40"/>
      <c r="D12" s="41" t="s">
        <v>332</v>
      </c>
      <c r="E12" s="42" t="s">
        <v>93</v>
      </c>
      <c r="F12" s="43">
        <v>1850</v>
      </c>
      <c r="G12" s="44"/>
      <c r="H12" s="45">
        <v>4</v>
      </c>
      <c r="I12" s="43" t="s">
        <v>325</v>
      </c>
      <c r="J12" s="46" t="s">
        <v>326</v>
      </c>
      <c r="K12" s="47">
        <v>23347</v>
      </c>
      <c r="L12" s="48">
        <f t="shared" si="4"/>
        <v>4</v>
      </c>
      <c r="M12" s="43"/>
      <c r="N12" s="50"/>
      <c r="O12" s="50"/>
      <c r="P12" s="50"/>
      <c r="Q12" s="56"/>
      <c r="R12" s="49">
        <f t="shared" si="5"/>
        <v>0</v>
      </c>
      <c r="S12" s="56"/>
      <c r="T12" s="51"/>
      <c r="U12" s="56"/>
      <c r="V12" s="49"/>
      <c r="W12" s="56"/>
      <c r="X12" s="51"/>
      <c r="Y12" s="56"/>
      <c r="Z12" s="49"/>
      <c r="AA12" s="56"/>
      <c r="AB12" s="51"/>
      <c r="AC12" s="56"/>
      <c r="AD12" s="51"/>
      <c r="AE12" s="56"/>
      <c r="AF12" s="51"/>
      <c r="AG12" s="56"/>
      <c r="AH12" s="51"/>
      <c r="AI12" s="56"/>
      <c r="AJ12" s="51"/>
      <c r="AK12" s="56"/>
      <c r="AL12" s="51"/>
      <c r="AM12" s="56">
        <v>4</v>
      </c>
      <c r="AN12" s="51">
        <f t="shared" si="6"/>
        <v>7400</v>
      </c>
      <c r="AO12" s="56"/>
      <c r="AP12" s="51"/>
      <c r="AQ12" s="56"/>
      <c r="AR12" s="51"/>
      <c r="AS12" s="56"/>
      <c r="AT12" s="51"/>
      <c r="AU12" s="56"/>
      <c r="AV12" s="53"/>
      <c r="AW12" s="56"/>
      <c r="AX12" s="51"/>
      <c r="AY12" s="54">
        <f t="shared" si="0"/>
        <v>4</v>
      </c>
      <c r="AZ12" s="55">
        <f t="shared" si="1"/>
        <v>7400</v>
      </c>
      <c r="BA12" s="56">
        <f t="shared" si="2"/>
        <v>0</v>
      </c>
      <c r="BB12" s="43">
        <f t="shared" si="3"/>
        <v>0</v>
      </c>
      <c r="BC12" s="52"/>
    </row>
    <row r="13" spans="1:55" x14ac:dyDescent="0.55000000000000004">
      <c r="A13" s="40">
        <v>8</v>
      </c>
      <c r="B13" s="40" t="s">
        <v>323</v>
      </c>
      <c r="C13" s="40"/>
      <c r="D13" s="41" t="s">
        <v>333</v>
      </c>
      <c r="E13" s="42" t="s">
        <v>93</v>
      </c>
      <c r="F13" s="43">
        <v>2750</v>
      </c>
      <c r="G13" s="44"/>
      <c r="H13" s="45">
        <v>9</v>
      </c>
      <c r="I13" s="43" t="s">
        <v>325</v>
      </c>
      <c r="J13" s="46" t="s">
        <v>326</v>
      </c>
      <c r="K13" s="47">
        <v>23347</v>
      </c>
      <c r="L13" s="48">
        <f t="shared" si="4"/>
        <v>9</v>
      </c>
      <c r="M13" s="43"/>
      <c r="N13" s="50"/>
      <c r="O13" s="50"/>
      <c r="P13" s="50"/>
      <c r="Q13" s="56"/>
      <c r="R13" s="49">
        <f t="shared" si="5"/>
        <v>0</v>
      </c>
      <c r="S13" s="56"/>
      <c r="T13" s="51"/>
      <c r="U13" s="56"/>
      <c r="V13" s="49"/>
      <c r="W13" s="56"/>
      <c r="X13" s="51"/>
      <c r="Y13" s="56"/>
      <c r="Z13" s="49"/>
      <c r="AA13" s="56"/>
      <c r="AB13" s="51"/>
      <c r="AC13" s="56"/>
      <c r="AD13" s="51"/>
      <c r="AE13" s="56"/>
      <c r="AF13" s="51"/>
      <c r="AG13" s="56"/>
      <c r="AH13" s="51"/>
      <c r="AI13" s="56"/>
      <c r="AJ13" s="51"/>
      <c r="AK13" s="56"/>
      <c r="AL13" s="51"/>
      <c r="AM13" s="56">
        <v>9</v>
      </c>
      <c r="AN13" s="51">
        <f t="shared" si="6"/>
        <v>24750</v>
      </c>
      <c r="AO13" s="56"/>
      <c r="AP13" s="51"/>
      <c r="AQ13" s="56"/>
      <c r="AR13" s="51"/>
      <c r="AS13" s="56"/>
      <c r="AT13" s="51"/>
      <c r="AU13" s="56"/>
      <c r="AV13" s="53"/>
      <c r="AW13" s="56"/>
      <c r="AX13" s="51"/>
      <c r="AY13" s="54">
        <f t="shared" si="0"/>
        <v>9</v>
      </c>
      <c r="AZ13" s="55">
        <f t="shared" si="1"/>
        <v>24750</v>
      </c>
      <c r="BA13" s="56">
        <f t="shared" si="2"/>
        <v>0</v>
      </c>
      <c r="BB13" s="43">
        <f t="shared" si="3"/>
        <v>0</v>
      </c>
      <c r="BC13" s="52"/>
    </row>
    <row r="14" spans="1:55" x14ac:dyDescent="0.55000000000000004">
      <c r="A14" s="40">
        <v>9</v>
      </c>
      <c r="B14" s="40" t="s">
        <v>323</v>
      </c>
      <c r="C14" s="40"/>
      <c r="D14" s="41" t="s">
        <v>334</v>
      </c>
      <c r="E14" s="42" t="s">
        <v>93</v>
      </c>
      <c r="F14" s="43">
        <v>1140</v>
      </c>
      <c r="G14" s="44"/>
      <c r="H14" s="45">
        <v>6</v>
      </c>
      <c r="I14" s="43" t="s">
        <v>325</v>
      </c>
      <c r="J14" s="46" t="s">
        <v>326</v>
      </c>
      <c r="K14" s="47">
        <v>23347</v>
      </c>
      <c r="L14" s="48">
        <f t="shared" si="4"/>
        <v>6</v>
      </c>
      <c r="M14" s="43"/>
      <c r="N14" s="50"/>
      <c r="O14" s="50"/>
      <c r="P14" s="50"/>
      <c r="Q14" s="56"/>
      <c r="R14" s="49">
        <f t="shared" si="5"/>
        <v>0</v>
      </c>
      <c r="S14" s="56"/>
      <c r="T14" s="51"/>
      <c r="U14" s="56"/>
      <c r="V14" s="49"/>
      <c r="W14" s="56"/>
      <c r="X14" s="51"/>
      <c r="Y14" s="56"/>
      <c r="Z14" s="49"/>
      <c r="AA14" s="56"/>
      <c r="AB14" s="51"/>
      <c r="AC14" s="56"/>
      <c r="AD14" s="51"/>
      <c r="AE14" s="56"/>
      <c r="AF14" s="51"/>
      <c r="AG14" s="56"/>
      <c r="AH14" s="51"/>
      <c r="AI14" s="56"/>
      <c r="AJ14" s="51"/>
      <c r="AK14" s="56"/>
      <c r="AL14" s="51"/>
      <c r="AM14" s="56">
        <v>6</v>
      </c>
      <c r="AN14" s="51">
        <f t="shared" si="6"/>
        <v>6840</v>
      </c>
      <c r="AO14" s="56"/>
      <c r="AP14" s="51"/>
      <c r="AQ14" s="56"/>
      <c r="AR14" s="51"/>
      <c r="AS14" s="56"/>
      <c r="AT14" s="51"/>
      <c r="AU14" s="56"/>
      <c r="AV14" s="53"/>
      <c r="AW14" s="56"/>
      <c r="AX14" s="51"/>
      <c r="AY14" s="54">
        <f t="shared" si="0"/>
        <v>6</v>
      </c>
      <c r="AZ14" s="55">
        <f t="shared" si="1"/>
        <v>6840</v>
      </c>
      <c r="BA14" s="56">
        <f t="shared" si="2"/>
        <v>0</v>
      </c>
      <c r="BB14" s="43">
        <f t="shared" si="3"/>
        <v>0</v>
      </c>
      <c r="BC14" s="52"/>
    </row>
    <row r="15" spans="1:55" x14ac:dyDescent="0.55000000000000004">
      <c r="A15" s="40">
        <v>10</v>
      </c>
      <c r="B15" s="40" t="s">
        <v>335</v>
      </c>
      <c r="C15" s="40"/>
      <c r="D15" s="41" t="s">
        <v>336</v>
      </c>
      <c r="E15" s="42" t="s">
        <v>52</v>
      </c>
      <c r="F15" s="43">
        <v>36</v>
      </c>
      <c r="G15" s="44"/>
      <c r="H15" s="45">
        <v>72</v>
      </c>
      <c r="I15" s="43" t="s">
        <v>337</v>
      </c>
      <c r="J15" s="46" t="s">
        <v>338</v>
      </c>
      <c r="K15" s="47">
        <v>23387</v>
      </c>
      <c r="L15" s="48">
        <f t="shared" si="4"/>
        <v>72</v>
      </c>
      <c r="M15" s="43"/>
      <c r="N15" s="50"/>
      <c r="O15" s="50"/>
      <c r="P15" s="50"/>
      <c r="Q15" s="56">
        <v>72</v>
      </c>
      <c r="R15" s="49">
        <f t="shared" si="5"/>
        <v>2592</v>
      </c>
      <c r="S15" s="56"/>
      <c r="T15" s="51"/>
      <c r="U15" s="56"/>
      <c r="V15" s="49"/>
      <c r="W15" s="56"/>
      <c r="X15" s="51"/>
      <c r="Y15" s="56"/>
      <c r="Z15" s="49"/>
      <c r="AA15" s="56"/>
      <c r="AB15" s="51"/>
      <c r="AC15" s="56"/>
      <c r="AD15" s="51"/>
      <c r="AE15" s="56"/>
      <c r="AF15" s="51"/>
      <c r="AG15" s="56"/>
      <c r="AH15" s="51"/>
      <c r="AI15" s="56"/>
      <c r="AJ15" s="51"/>
      <c r="AK15" s="56"/>
      <c r="AL15" s="51"/>
      <c r="AM15" s="56"/>
      <c r="AN15" s="51">
        <f t="shared" si="6"/>
        <v>0</v>
      </c>
      <c r="AO15" s="56"/>
      <c r="AP15" s="51"/>
      <c r="AQ15" s="56"/>
      <c r="AR15" s="51"/>
      <c r="AS15" s="56"/>
      <c r="AT15" s="51"/>
      <c r="AU15" s="56"/>
      <c r="AV15" s="53"/>
      <c r="AW15" s="56"/>
      <c r="AX15" s="51"/>
      <c r="AY15" s="54">
        <f t="shared" si="0"/>
        <v>72</v>
      </c>
      <c r="AZ15" s="55">
        <f t="shared" si="1"/>
        <v>2592</v>
      </c>
      <c r="BA15" s="56">
        <f t="shared" si="2"/>
        <v>0</v>
      </c>
      <c r="BB15" s="43">
        <f t="shared" si="3"/>
        <v>0</v>
      </c>
      <c r="BC15" s="52"/>
    </row>
    <row r="16" spans="1:55" x14ac:dyDescent="0.55000000000000004">
      <c r="A16" s="40">
        <v>11</v>
      </c>
      <c r="B16" s="40" t="s">
        <v>335</v>
      </c>
      <c r="C16" s="40"/>
      <c r="D16" s="41" t="s">
        <v>339</v>
      </c>
      <c r="E16" s="42" t="s">
        <v>52</v>
      </c>
      <c r="F16" s="43">
        <v>55</v>
      </c>
      <c r="G16" s="44"/>
      <c r="H16" s="45">
        <v>12</v>
      </c>
      <c r="I16" s="43" t="s">
        <v>337</v>
      </c>
      <c r="J16" s="46" t="s">
        <v>338</v>
      </c>
      <c r="K16" s="47">
        <v>23387</v>
      </c>
      <c r="L16" s="48">
        <f t="shared" si="4"/>
        <v>12</v>
      </c>
      <c r="M16" s="43"/>
      <c r="N16" s="50"/>
      <c r="O16" s="50"/>
      <c r="P16" s="50"/>
      <c r="Q16" s="56">
        <v>12</v>
      </c>
      <c r="R16" s="49">
        <f t="shared" si="5"/>
        <v>660</v>
      </c>
      <c r="S16" s="56"/>
      <c r="T16" s="51"/>
      <c r="U16" s="56"/>
      <c r="V16" s="49"/>
      <c r="W16" s="56"/>
      <c r="X16" s="51"/>
      <c r="Y16" s="56"/>
      <c r="Z16" s="49"/>
      <c r="AA16" s="56"/>
      <c r="AB16" s="51"/>
      <c r="AC16" s="56"/>
      <c r="AD16" s="51"/>
      <c r="AE16" s="56"/>
      <c r="AF16" s="51"/>
      <c r="AG16" s="56"/>
      <c r="AH16" s="51"/>
      <c r="AI16" s="56"/>
      <c r="AJ16" s="51"/>
      <c r="AK16" s="56"/>
      <c r="AL16" s="51"/>
      <c r="AM16" s="56"/>
      <c r="AN16" s="51">
        <f t="shared" si="6"/>
        <v>0</v>
      </c>
      <c r="AO16" s="56"/>
      <c r="AP16" s="51"/>
      <c r="AQ16" s="56"/>
      <c r="AR16" s="51"/>
      <c r="AS16" s="56"/>
      <c r="AT16" s="51"/>
      <c r="AU16" s="56"/>
      <c r="AV16" s="53"/>
      <c r="AW16" s="56"/>
      <c r="AX16" s="51"/>
      <c r="AY16" s="54">
        <f t="shared" si="0"/>
        <v>12</v>
      </c>
      <c r="AZ16" s="55">
        <f t="shared" si="1"/>
        <v>660</v>
      </c>
      <c r="BA16" s="56">
        <f t="shared" si="2"/>
        <v>0</v>
      </c>
      <c r="BB16" s="43">
        <f t="shared" si="3"/>
        <v>0</v>
      </c>
      <c r="BC16" s="52"/>
    </row>
    <row r="17" spans="1:55" x14ac:dyDescent="0.55000000000000004">
      <c r="A17" s="40">
        <v>12</v>
      </c>
      <c r="B17" s="40" t="s">
        <v>335</v>
      </c>
      <c r="C17" s="40"/>
      <c r="D17" s="41" t="s">
        <v>340</v>
      </c>
      <c r="E17" s="42" t="s">
        <v>341</v>
      </c>
      <c r="F17" s="43">
        <v>150</v>
      </c>
      <c r="G17" s="44"/>
      <c r="H17" s="45">
        <v>2</v>
      </c>
      <c r="I17" s="43" t="s">
        <v>337</v>
      </c>
      <c r="J17" s="46" t="s">
        <v>338</v>
      </c>
      <c r="K17" s="47">
        <v>23387</v>
      </c>
      <c r="L17" s="48">
        <f t="shared" si="4"/>
        <v>2</v>
      </c>
      <c r="M17" s="43"/>
      <c r="N17" s="50"/>
      <c r="O17" s="50"/>
      <c r="P17" s="50"/>
      <c r="Q17" s="56">
        <v>2</v>
      </c>
      <c r="R17" s="49">
        <f t="shared" si="5"/>
        <v>300</v>
      </c>
      <c r="S17" s="56"/>
      <c r="T17" s="51"/>
      <c r="U17" s="56"/>
      <c r="V17" s="49"/>
      <c r="W17" s="56"/>
      <c r="X17" s="51"/>
      <c r="Y17" s="56"/>
      <c r="Z17" s="49"/>
      <c r="AA17" s="56"/>
      <c r="AB17" s="51"/>
      <c r="AC17" s="56"/>
      <c r="AD17" s="51"/>
      <c r="AE17" s="56"/>
      <c r="AF17" s="51"/>
      <c r="AG17" s="56"/>
      <c r="AH17" s="51"/>
      <c r="AI17" s="56"/>
      <c r="AJ17" s="51"/>
      <c r="AK17" s="56"/>
      <c r="AL17" s="51"/>
      <c r="AM17" s="56"/>
      <c r="AN17" s="51">
        <f t="shared" si="6"/>
        <v>0</v>
      </c>
      <c r="AO17" s="56"/>
      <c r="AP17" s="51"/>
      <c r="AQ17" s="56"/>
      <c r="AR17" s="51"/>
      <c r="AS17" s="56"/>
      <c r="AT17" s="51"/>
      <c r="AU17" s="56"/>
      <c r="AV17" s="53"/>
      <c r="AW17" s="56"/>
      <c r="AX17" s="51"/>
      <c r="AY17" s="54">
        <f t="shared" si="0"/>
        <v>2</v>
      </c>
      <c r="AZ17" s="55">
        <f t="shared" si="1"/>
        <v>300</v>
      </c>
      <c r="BA17" s="56">
        <f t="shared" si="2"/>
        <v>0</v>
      </c>
      <c r="BB17" s="43">
        <f t="shared" si="3"/>
        <v>0</v>
      </c>
      <c r="BC17" s="52"/>
    </row>
    <row r="18" spans="1:55" x14ac:dyDescent="0.55000000000000004">
      <c r="A18" s="40"/>
      <c r="B18" s="40"/>
      <c r="C18" s="40"/>
      <c r="D18" s="41"/>
      <c r="E18" s="42"/>
      <c r="F18" s="43"/>
      <c r="G18" s="44"/>
      <c r="H18" s="45"/>
      <c r="I18" s="43"/>
      <c r="J18" s="46"/>
      <c r="K18" s="47"/>
      <c r="L18" s="48">
        <f t="shared" si="4"/>
        <v>0</v>
      </c>
      <c r="M18" s="43"/>
      <c r="N18" s="50"/>
      <c r="O18" s="50"/>
      <c r="P18" s="50"/>
      <c r="Q18" s="56"/>
      <c r="R18" s="49"/>
      <c r="S18" s="56"/>
      <c r="T18" s="51"/>
      <c r="U18" s="56"/>
      <c r="V18" s="49"/>
      <c r="W18" s="56"/>
      <c r="X18" s="51"/>
      <c r="Y18" s="56"/>
      <c r="Z18" s="49"/>
      <c r="AA18" s="56"/>
      <c r="AB18" s="51"/>
      <c r="AC18" s="56"/>
      <c r="AD18" s="51"/>
      <c r="AE18" s="56"/>
      <c r="AF18" s="51"/>
      <c r="AG18" s="56"/>
      <c r="AH18" s="51"/>
      <c r="AI18" s="56"/>
      <c r="AJ18" s="51"/>
      <c r="AK18" s="56"/>
      <c r="AL18" s="51"/>
      <c r="AM18" s="56"/>
      <c r="AN18" s="51"/>
      <c r="AO18" s="56"/>
      <c r="AP18" s="51"/>
      <c r="AQ18" s="56"/>
      <c r="AR18" s="51"/>
      <c r="AS18" s="56"/>
      <c r="AT18" s="51"/>
      <c r="AU18" s="56"/>
      <c r="AV18" s="53"/>
      <c r="AW18" s="56"/>
      <c r="AX18" s="51"/>
      <c r="AY18" s="54">
        <f t="shared" si="0"/>
        <v>0</v>
      </c>
      <c r="AZ18" s="55">
        <f t="shared" si="1"/>
        <v>0</v>
      </c>
      <c r="BA18" s="56">
        <f t="shared" si="2"/>
        <v>0</v>
      </c>
      <c r="BB18" s="43">
        <f t="shared" si="3"/>
        <v>0</v>
      </c>
      <c r="BC18" s="52"/>
    </row>
    <row r="19" spans="1:55" s="75" customFormat="1" x14ac:dyDescent="0.55000000000000004">
      <c r="A19" s="58"/>
      <c r="B19" s="58"/>
      <c r="C19" s="58"/>
      <c r="D19" s="59"/>
      <c r="E19" s="60"/>
      <c r="F19" s="61"/>
      <c r="G19" s="62"/>
      <c r="H19" s="63"/>
      <c r="I19" s="61"/>
      <c r="J19" s="64"/>
      <c r="K19" s="65"/>
      <c r="L19" s="66">
        <f t="shared" si="4"/>
        <v>0</v>
      </c>
      <c r="M19" s="61"/>
      <c r="N19" s="67"/>
      <c r="O19" s="67"/>
      <c r="P19" s="67"/>
      <c r="Q19" s="68"/>
      <c r="R19" s="69">
        <f>SUM(R6:R18)</f>
        <v>3552</v>
      </c>
      <c r="S19" s="68"/>
      <c r="T19" s="70"/>
      <c r="U19" s="68"/>
      <c r="V19" s="69"/>
      <c r="W19" s="68"/>
      <c r="X19" s="70"/>
      <c r="Y19" s="68"/>
      <c r="Z19" s="69"/>
      <c r="AA19" s="68"/>
      <c r="AB19" s="70"/>
      <c r="AC19" s="68"/>
      <c r="AD19" s="70"/>
      <c r="AE19" s="68"/>
      <c r="AF19" s="70"/>
      <c r="AG19" s="68"/>
      <c r="AH19" s="70"/>
      <c r="AI19" s="68"/>
      <c r="AJ19" s="70"/>
      <c r="AK19" s="68"/>
      <c r="AL19" s="70"/>
      <c r="AM19" s="68"/>
      <c r="AN19" s="69">
        <f>SUM(AN6:AN18)</f>
        <v>69430</v>
      </c>
      <c r="AO19" s="68"/>
      <c r="AP19" s="70"/>
      <c r="AQ19" s="68"/>
      <c r="AR19" s="70"/>
      <c r="AS19" s="68"/>
      <c r="AT19" s="70"/>
      <c r="AU19" s="68"/>
      <c r="AV19" s="71"/>
      <c r="AW19" s="68"/>
      <c r="AX19" s="70"/>
      <c r="AY19" s="72">
        <f t="shared" si="0"/>
        <v>0</v>
      </c>
      <c r="AZ19" s="73">
        <f t="shared" si="1"/>
        <v>72982</v>
      </c>
      <c r="BA19" s="68">
        <f t="shared" si="2"/>
        <v>0</v>
      </c>
      <c r="BB19" s="61">
        <f t="shared" si="3"/>
        <v>0</v>
      </c>
      <c r="BC19" s="74"/>
    </row>
    <row r="20" spans="1:55" ht="24.75" thickBot="1" x14ac:dyDescent="0.6">
      <c r="BB20" s="86">
        <f>SUM(BB6:BB19)</f>
        <v>0</v>
      </c>
    </row>
    <row r="21" spans="1:55" ht="24.75" thickTop="1" x14ac:dyDescent="0.55000000000000004"/>
    <row r="23" spans="1:55" x14ac:dyDescent="0.55000000000000004">
      <c r="AZ23" s="3" t="s">
        <v>342</v>
      </c>
      <c r="BA23" s="3"/>
      <c r="BB23" s="3"/>
    </row>
    <row r="24" spans="1:55" x14ac:dyDescent="0.55000000000000004">
      <c r="AZ24" s="3" t="s">
        <v>343</v>
      </c>
      <c r="BA24" s="3"/>
      <c r="BB24" s="3"/>
    </row>
    <row r="25" spans="1:55" x14ac:dyDescent="0.55000000000000004">
      <c r="AZ25" s="3" t="s">
        <v>344</v>
      </c>
      <c r="BA25" s="3"/>
      <c r="BB25" s="3"/>
    </row>
  </sheetData>
  <mergeCells count="15">
    <mergeCell ref="A1:BC1"/>
    <mergeCell ref="A2:BC2"/>
    <mergeCell ref="A3:BC3"/>
    <mergeCell ref="A4:A5"/>
    <mergeCell ref="D4:D5"/>
    <mergeCell ref="E4:E5"/>
    <mergeCell ref="F4:F5"/>
    <mergeCell ref="G4:G5"/>
    <mergeCell ref="H4:K4"/>
    <mergeCell ref="L4:L5"/>
    <mergeCell ref="M4:AW4"/>
    <mergeCell ref="AY4:AY5"/>
    <mergeCell ref="BA4:BA5"/>
    <mergeCell ref="BB4:BB5"/>
    <mergeCell ref="BC4:BC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ผ่านระบบไตรมาส 1-64 (1)</vt:lpstr>
      <vt:lpstr>ผ่านระบบขยายไตรมาส 1-64(2)</vt:lpstr>
      <vt:lpstr>จ่ายตรงประจำไตรมาส 1-64 </vt:lpstr>
      <vt:lpstr>'จ่ายตรงประจำไตรมาส 1-64 '!Print_Area</vt:lpstr>
      <vt:lpstr>'ผ่านระบบไตรมาส 1-64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2021-01-20T04:54:08Z</cp:lastPrinted>
  <dcterms:created xsi:type="dcterms:W3CDTF">2021-01-13T08:27:17Z</dcterms:created>
  <dcterms:modified xsi:type="dcterms:W3CDTF">2021-01-22T02:15:17Z</dcterms:modified>
</cp:coreProperties>
</file>