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7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<sst xmlns="http://schemas.openxmlformats.org/spreadsheetml/2006/main" count="31" uniqueCount="30">
  <si>
    <t>สรุปเบิกจ่ายประจำเดือน พฤศจิกายน 2563</t>
  </si>
  <si>
    <t>ชื่อ-นามสกุล</t>
  </si>
  <si>
    <t>อัตราเงินเดือน</t>
  </si>
  <si>
    <r>
      <rPr>
        <b/>
        <u val="single"/>
        <sz val="14"/>
        <color indexed="10"/>
        <rFont val="Angsana New"/>
        <family val="1"/>
      </rPr>
      <t>ตกเบิก</t>
    </r>
    <r>
      <rPr>
        <b/>
        <sz val="14"/>
        <rFont val="Angsana New"/>
        <family val="1"/>
      </rPr>
      <t>เงินเดือน</t>
    </r>
  </si>
  <si>
    <t>เงินประจำตำแหน่งวิชาการ</t>
  </si>
  <si>
    <t>ตกเบิกเงินประจำตำแหน่งวิชาการ</t>
  </si>
  <si>
    <t>เงินเดือนเต็มขั้น</t>
  </si>
  <si>
    <t>ประกันสังคมส่วนของนายจ้างประจำเดือน</t>
  </si>
  <si>
    <t>ตกเบิกประกันสังคม</t>
  </si>
  <si>
    <t>รวม</t>
  </si>
  <si>
    <t>ภาษี</t>
  </si>
  <si>
    <t>เงินสมทบเงินกองทุนทดแทนฯ</t>
  </si>
  <si>
    <t>รวม2</t>
  </si>
  <si>
    <t>สำนักงานอธิการบดี</t>
  </si>
  <si>
    <t>สำนักคอมพิวเตอร์ ฯ</t>
  </si>
  <si>
    <t>สำนักวิทยบริการ</t>
  </si>
  <si>
    <t>คณะเกษตรศาสตร์</t>
  </si>
  <si>
    <t>คณะวิศวกรรมศาสตร์</t>
  </si>
  <si>
    <t>คณะวิทยาศาสตร์</t>
  </si>
  <si>
    <t>คณะศิลปศาสตร์</t>
  </si>
  <si>
    <t>คณะบริหารศาสตร์</t>
  </si>
  <si>
    <t>คณะเภสัชศาสตร์</t>
  </si>
  <si>
    <t>วิทยาลัยแพทย์ฯ</t>
  </si>
  <si>
    <t>คณะศิลปประยุกต์</t>
  </si>
  <si>
    <t>คณะรัฐศาสตร์</t>
  </si>
  <si>
    <t>คณะนิติศาสตร์</t>
  </si>
  <si>
    <t>คณะพยาบาลศาสตร์</t>
  </si>
  <si>
    <t>รวมทั้งสิ้น</t>
  </si>
  <si>
    <t>รวมเบิกจ่าย</t>
  </si>
  <si>
    <t>เงินสมทบกองทุนเงินทดแทน 2562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</si>
</sst>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UPC"/>
      <family val="1"/>
    </font>
    <font>
      <b/>
      <sz val="14"/>
      <name val="Angsana New"/>
      <family val="1"/>
    </font>
    <font>
      <b/>
      <u val="single"/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14"/>
      <color indexed="10"/>
      <name val="Angsana New"/>
      <family val="1"/>
    </font>
    <font>
      <b/>
      <u val="single"/>
      <sz val="14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Angsana New"/>
      <family val="1"/>
    </font>
    <font>
      <sz val="14"/>
      <color theme="1"/>
      <name val="Angsana New"/>
      <family val="1"/>
    </font>
    <font>
      <sz val="14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46" fontId="18" fillId="0" borderId="0" xfId="0" applyNumberFormat="1" applyFont="1" applyAlignment="1">
      <alignment/>
    </xf>
    <xf numFmtId="46" fontId="0" fillId="0" borderId="0" xfId="0" applyNumberFormat="1" applyAlignment="1">
      <alignment/>
    </xf>
    <xf numFmtId="4" fontId="19" fillId="3" borderId="10" xfId="0" applyNumberFormat="1" applyFont="1" applyFill="1" applyBorder="1" applyAlignment="1">
      <alignment horizontal="center" vertical="center"/>
    </xf>
    <xf numFmtId="4" fontId="19" fillId="33" borderId="11" xfId="0" applyNumberFormat="1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4" fontId="19" fillId="15" borderId="11" xfId="0" applyNumberFormat="1" applyFont="1" applyFill="1" applyBorder="1" applyAlignment="1">
      <alignment horizontal="center" vertical="center" wrapText="1"/>
    </xf>
    <xf numFmtId="4" fontId="42" fillId="15" borderId="11" xfId="0" applyNumberFormat="1" applyFont="1" applyFill="1" applyBorder="1" applyAlignment="1">
      <alignment horizontal="center" vertical="center" wrapText="1"/>
    </xf>
    <xf numFmtId="4" fontId="19" fillId="15" borderId="11" xfId="0" applyNumberFormat="1" applyFont="1" applyFill="1" applyBorder="1" applyAlignment="1">
      <alignment horizontal="center" vertical="center"/>
    </xf>
    <xf numFmtId="4" fontId="19" fillId="15" borderId="10" xfId="0" applyNumberFormat="1" applyFont="1" applyFill="1" applyBorder="1" applyAlignment="1">
      <alignment horizontal="center" vertical="center"/>
    </xf>
    <xf numFmtId="4" fontId="22" fillId="0" borderId="12" xfId="0" applyNumberFormat="1" applyFont="1" applyBorder="1" applyAlignment="1">
      <alignment horizontal="left" vertical="center"/>
    </xf>
    <xf numFmtId="4" fontId="22" fillId="0" borderId="13" xfId="0" applyNumberFormat="1" applyFont="1" applyBorder="1" applyAlignment="1">
      <alignment vertical="center"/>
    </xf>
    <xf numFmtId="4" fontId="43" fillId="0" borderId="13" xfId="0" applyNumberFormat="1" applyFont="1" applyBorder="1" applyAlignment="1">
      <alignment vertical="center"/>
    </xf>
    <xf numFmtId="4" fontId="44" fillId="0" borderId="11" xfId="0" applyNumberFormat="1" applyFont="1" applyBorder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44" fillId="0" borderId="13" xfId="0" applyNumberFormat="1" applyFont="1" applyBorder="1" applyAlignment="1">
      <alignment vertical="center"/>
    </xf>
    <xf numFmtId="4" fontId="22" fillId="34" borderId="13" xfId="0" applyNumberFormat="1" applyFont="1" applyFill="1" applyBorder="1" applyAlignment="1">
      <alignment vertical="center"/>
    </xf>
    <xf numFmtId="4" fontId="44" fillId="34" borderId="13" xfId="0" applyNumberFormat="1" applyFont="1" applyFill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4" fontId="22" fillId="0" borderId="15" xfId="0" applyNumberFormat="1" applyFont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86;&#3657;&#3629;&#3617;&#3641;&#3621;&#3652;&#3604;&#3619;&#3660;D\Sinee\&#3626;&#3636;&#3609;&#3637;&#3609;&#3640;&#3594;2\&#3648;&#3610;&#3636;&#3585;&#3592;&#3656;&#3634;&#3618;&#3648;&#3591;&#3636;&#3609;&#3648;&#3604;&#3639;&#3629;&#3609;&#3614;&#3609;&#3633;&#3585;&#3591;&#3634;&#3609;&#3648;&#3591;&#3636;&#3609;&#3591;&#3610;&#3611;&#3619;&#3632;&#3617;&#3634;&#3603;\&#3648;&#3591;&#3636;&#3609;&#3648;&#3604;&#3639;&#3629;&#3609;&#3614;&#3609;&#3633;&#3585;&#3591;&#3634;&#3609;%20&#3591;&#3611;&#3617;.&#3611;&#3637;&#3591;&#3610;&#3611;&#3619;&#3632;&#3617;&#3634;&#3603;%2064\&#3648;&#3591;&#3636;&#3609;&#3648;&#3604;&#3639;&#3629;&#3609;&#3614;&#3609;&#3633;&#3585;&#3591;&#3634;&#3609;%20&#3648;&#3604;&#3639;&#3629;&#3609;%20&#3614;&#3620;&#3624;&#3592;&#3636;&#3585;&#3634;&#3618;&#3609;%2025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XXXXX6"/>
      <sheetName val="XXXXX7"/>
      <sheetName val="XXXXX8"/>
      <sheetName val="XXXXX9"/>
      <sheetName val="XXXXXA"/>
      <sheetName val="XXXXXB"/>
      <sheetName val="สรุปเบิกจ่าย"/>
      <sheetName val="คืนเจ้าของเรื่อง"/>
      <sheetName val="doll"/>
      <sheetName val="เงินประจำตำแหน่ง"/>
      <sheetName val="scb"/>
      <sheetName val="ktb"/>
      <sheetName val="กยศ"/>
      <sheetName val="ไฟ,น้ำ,แฟลต"/>
      <sheetName val="สหกรณ์"/>
      <sheetName val="กู้เพื่อการศึกษา"/>
      <sheetName val="ทหารไทย"/>
      <sheetName val="ชำระหนี้เงินกู้"/>
      <sheetName val="หักเงินเดือน"/>
      <sheetName val="อาคารส่งเคราะ"/>
      <sheetName val="ออมสิน"/>
      <sheetName val="ตกเบิกแก้ไขคำสั่ง"/>
      <sheetName val="สรุปตกเบิกประจำเดือน"/>
      <sheetName val="สรุปเงิน ปจต.และภาษี"/>
      <sheetName val="ใบสั่งจ่าย"/>
      <sheetName val="นำส่งเงินประกัน"/>
      <sheetName val="ตกเบิกประกันสังคม"/>
      <sheetName val="ประกันสังคม ปัจจุบัน"/>
    </sheetNames>
    <sheetDataSet>
      <sheetData sheetId="15">
        <row r="60">
          <cell r="F60">
            <v>1200220</v>
          </cell>
          <cell r="G60">
            <v>20930</v>
          </cell>
          <cell r="I60">
            <v>0</v>
          </cell>
          <cell r="J60">
            <v>7000</v>
          </cell>
          <cell r="P60">
            <v>2728.21</v>
          </cell>
          <cell r="R60">
            <v>12600</v>
          </cell>
          <cell r="S60">
            <v>0</v>
          </cell>
          <cell r="T60">
            <v>2275</v>
          </cell>
        </row>
        <row r="69">
          <cell r="F69">
            <v>201600</v>
          </cell>
          <cell r="G69">
            <v>4340</v>
          </cell>
          <cell r="J69">
            <v>14000</v>
          </cell>
          <cell r="K69">
            <v>0</v>
          </cell>
          <cell r="L69">
            <v>0</v>
          </cell>
          <cell r="R69">
            <v>1800</v>
          </cell>
          <cell r="S69">
            <v>0</v>
          </cell>
          <cell r="T69">
            <v>700</v>
          </cell>
        </row>
        <row r="81">
          <cell r="F81">
            <v>292260</v>
          </cell>
          <cell r="G81">
            <v>5830</v>
          </cell>
          <cell r="J81">
            <v>0</v>
          </cell>
          <cell r="K81">
            <v>0</v>
          </cell>
          <cell r="P81">
            <v>0</v>
          </cell>
          <cell r="R81">
            <v>3000</v>
          </cell>
          <cell r="S81">
            <v>0</v>
          </cell>
          <cell r="T81">
            <v>0</v>
          </cell>
        </row>
        <row r="117">
          <cell r="F117">
            <v>1409450</v>
          </cell>
          <cell r="G117">
            <v>61350</v>
          </cell>
          <cell r="J117">
            <v>44800</v>
          </cell>
          <cell r="K117">
            <v>65893.33</v>
          </cell>
          <cell r="P117">
            <v>1.24</v>
          </cell>
          <cell r="R117">
            <v>10200</v>
          </cell>
          <cell r="S117">
            <v>418</v>
          </cell>
          <cell r="T117">
            <v>5534.66</v>
          </cell>
        </row>
        <row r="170">
          <cell r="F170">
            <v>2083120</v>
          </cell>
          <cell r="G170">
            <v>42190</v>
          </cell>
          <cell r="J170">
            <v>164500</v>
          </cell>
          <cell r="K170">
            <v>2890.32</v>
          </cell>
          <cell r="P170">
            <v>0</v>
          </cell>
          <cell r="R170">
            <v>15000</v>
          </cell>
          <cell r="S170">
            <v>0</v>
          </cell>
          <cell r="T170">
            <v>11089.52</v>
          </cell>
        </row>
        <row r="250">
          <cell r="F250">
            <v>3237680</v>
          </cell>
          <cell r="G250">
            <v>63060</v>
          </cell>
          <cell r="J250">
            <v>194353.33000000002</v>
          </cell>
          <cell r="K250">
            <v>5449.73</v>
          </cell>
          <cell r="P250">
            <v>0</v>
          </cell>
          <cell r="R250">
            <v>22800</v>
          </cell>
          <cell r="T250">
            <v>10720.14</v>
          </cell>
        </row>
        <row r="337">
          <cell r="F337">
            <v>3306580</v>
          </cell>
          <cell r="G337">
            <v>64470</v>
          </cell>
          <cell r="J337">
            <v>127500</v>
          </cell>
          <cell r="K337">
            <v>0</v>
          </cell>
          <cell r="P337">
            <v>0</v>
          </cell>
          <cell r="R337">
            <v>25200</v>
          </cell>
          <cell r="S337">
            <v>0</v>
          </cell>
          <cell r="T337">
            <v>20595</v>
          </cell>
        </row>
        <row r="380">
          <cell r="F380">
            <v>1722550</v>
          </cell>
          <cell r="G380">
            <v>33830</v>
          </cell>
          <cell r="J380">
            <v>72800</v>
          </cell>
          <cell r="K380">
            <v>0</v>
          </cell>
          <cell r="P380">
            <v>0</v>
          </cell>
          <cell r="R380">
            <v>12000</v>
          </cell>
          <cell r="S380">
            <v>0</v>
          </cell>
          <cell r="T380">
            <v>4140</v>
          </cell>
        </row>
        <row r="424">
          <cell r="F424">
            <v>1450500</v>
          </cell>
          <cell r="G424">
            <v>51710</v>
          </cell>
          <cell r="J424">
            <v>67200</v>
          </cell>
          <cell r="K424">
            <v>0</v>
          </cell>
          <cell r="P424">
            <v>1002.5600000000001</v>
          </cell>
          <cell r="R424">
            <v>12000</v>
          </cell>
          <cell r="S424">
            <v>300</v>
          </cell>
          <cell r="T424">
            <v>5360</v>
          </cell>
        </row>
        <row r="565">
          <cell r="F565">
            <v>4396860</v>
          </cell>
          <cell r="G565">
            <v>81000</v>
          </cell>
          <cell r="J565">
            <v>152100</v>
          </cell>
          <cell r="K565">
            <v>0</v>
          </cell>
          <cell r="P565">
            <v>2316.77</v>
          </cell>
          <cell r="R565">
            <v>37200</v>
          </cell>
          <cell r="S565">
            <v>0</v>
          </cell>
          <cell r="T565">
            <v>28977</v>
          </cell>
        </row>
        <row r="576">
          <cell r="F576">
            <v>331178</v>
          </cell>
          <cell r="G576">
            <v>6330</v>
          </cell>
          <cell r="J576">
            <v>11200</v>
          </cell>
          <cell r="K576">
            <v>0</v>
          </cell>
          <cell r="P576">
            <v>0</v>
          </cell>
          <cell r="R576">
            <v>2700</v>
          </cell>
          <cell r="S576">
            <v>0</v>
          </cell>
          <cell r="T576">
            <v>5951</v>
          </cell>
        </row>
        <row r="592">
          <cell r="F592">
            <v>460110</v>
          </cell>
          <cell r="G592">
            <v>9580</v>
          </cell>
          <cell r="J592">
            <v>0</v>
          </cell>
          <cell r="K592">
            <v>0</v>
          </cell>
          <cell r="P592">
            <v>0</v>
          </cell>
          <cell r="R592">
            <v>3900</v>
          </cell>
          <cell r="S592">
            <v>0</v>
          </cell>
          <cell r="T592">
            <v>300</v>
          </cell>
        </row>
        <row r="600">
          <cell r="F600">
            <v>256200</v>
          </cell>
          <cell r="G600">
            <v>5320</v>
          </cell>
          <cell r="J600">
            <v>21100</v>
          </cell>
          <cell r="K600">
            <v>0</v>
          </cell>
          <cell r="P600">
            <v>0</v>
          </cell>
          <cell r="R600">
            <v>1800</v>
          </cell>
          <cell r="S600">
            <v>0</v>
          </cell>
          <cell r="T600">
            <v>1055</v>
          </cell>
        </row>
        <row r="608">
          <cell r="F608">
            <v>193490</v>
          </cell>
          <cell r="G608">
            <v>3840</v>
          </cell>
          <cell r="J608">
            <v>5600</v>
          </cell>
          <cell r="K608">
            <v>0</v>
          </cell>
          <cell r="L608">
            <v>0</v>
          </cell>
          <cell r="R608">
            <v>1800</v>
          </cell>
          <cell r="S608">
            <v>0</v>
          </cell>
          <cell r="T608">
            <v>280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2" displayName="Table2" ref="A2:L20" comment="" totalsRowShown="0">
  <autoFilter ref="A2:L20"/>
  <tableColumns count="12">
    <tableColumn id="1" name="ชื่อ-นามสกุล"/>
    <tableColumn id="2" name="อัตราเงินเดือน"/>
    <tableColumn id="3" name="ตกเบิกเงินเดือน"/>
    <tableColumn id="4" name="เงินประจำตำแหน่งวิชาการ"/>
    <tableColumn id="5" name="ตกเบิกเงินประจำตำแหน่งวิชาการ"/>
    <tableColumn id="8" name="เงินเดือนเต็มขั้น"/>
    <tableColumn id="9" name="ประกันสังคมส่วนของนายจ้างประจำเดือน"/>
    <tableColumn id="10" name="ตกเบิกประกันสังคม"/>
    <tableColumn id="12" name="รวม"/>
    <tableColumn id="11" name="ภาษี"/>
    <tableColumn id="13" name="เงินสมทบเงินกองทุนทดแทนฯ"/>
    <tableColumn id="14" name="รวม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22.57421875" style="2" bestFit="1" customWidth="1"/>
    <col min="2" max="2" width="12.00390625" style="2" customWidth="1"/>
    <col min="3" max="3" width="14.7109375" style="2" bestFit="1" customWidth="1"/>
    <col min="4" max="4" width="13.57421875" style="2" customWidth="1"/>
    <col min="5" max="5" width="11.8515625" style="2" customWidth="1"/>
    <col min="6" max="7" width="9.00390625" style="2" customWidth="1"/>
    <col min="8" max="8" width="11.421875" style="2" customWidth="1"/>
    <col min="9" max="9" width="10.8515625" style="2" customWidth="1"/>
    <col min="10" max="12" width="11.140625" style="2" customWidth="1"/>
  </cols>
  <sheetData>
    <row r="1" ht="21">
      <c r="A1" s="1" t="s">
        <v>0</v>
      </c>
    </row>
    <row r="2" spans="1:12" ht="84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8" t="s">
        <v>10</v>
      </c>
      <c r="K2" s="6" t="s">
        <v>11</v>
      </c>
      <c r="L2" s="9" t="s">
        <v>12</v>
      </c>
    </row>
    <row r="3" spans="1:12" ht="21">
      <c r="A3" s="10" t="s">
        <v>13</v>
      </c>
      <c r="B3" s="11">
        <f>'[1]doll'!F60</f>
        <v>1200220</v>
      </c>
      <c r="C3" s="11">
        <f>'[1]doll'!G60</f>
        <v>20930</v>
      </c>
      <c r="D3" s="11">
        <f>'[1]doll'!J60</f>
        <v>7000</v>
      </c>
      <c r="E3" s="11">
        <f>'[1]doll'!I60</f>
        <v>0</v>
      </c>
      <c r="F3" s="11">
        <f>'[1]doll'!$P$60</f>
        <v>2728.21</v>
      </c>
      <c r="G3" s="11">
        <f>'[1]doll'!$R$60</f>
        <v>12600</v>
      </c>
      <c r="H3" s="12">
        <f>'[1]doll'!S60</f>
        <v>0</v>
      </c>
      <c r="I3" s="11">
        <f aca="true" t="shared" si="0" ref="I3:I18">SUM(B3:H3)</f>
        <v>1243478.21</v>
      </c>
      <c r="J3" s="11">
        <f>'[1]doll'!T60</f>
        <v>2275</v>
      </c>
      <c r="K3" s="13">
        <v>4489.47</v>
      </c>
      <c r="L3" s="14">
        <f aca="true" t="shared" si="1" ref="L3:L20">I3+K3</f>
        <v>1247967.68</v>
      </c>
    </row>
    <row r="4" spans="1:12" ht="21">
      <c r="A4" s="10" t="s">
        <v>14</v>
      </c>
      <c r="B4" s="11">
        <f>'[1]doll'!F69</f>
        <v>201600</v>
      </c>
      <c r="C4" s="11">
        <f>'[1]doll'!G69</f>
        <v>4340</v>
      </c>
      <c r="D4" s="11">
        <f>'[1]doll'!$J$69</f>
        <v>14000</v>
      </c>
      <c r="E4" s="11">
        <f>'[1]doll'!$K$69</f>
        <v>0</v>
      </c>
      <c r="F4" s="11">
        <f>'[1]doll'!L69</f>
        <v>0</v>
      </c>
      <c r="G4" s="11">
        <f>'[1]doll'!$R$69</f>
        <v>1800</v>
      </c>
      <c r="H4" s="11">
        <f>'[1]doll'!S69</f>
        <v>0</v>
      </c>
      <c r="I4" s="11">
        <f t="shared" si="0"/>
        <v>221740</v>
      </c>
      <c r="J4" s="11">
        <f>'[1]doll'!T69</f>
        <v>700</v>
      </c>
      <c r="K4" s="15">
        <v>929.65</v>
      </c>
      <c r="L4" s="11">
        <f t="shared" si="1"/>
        <v>222669.65</v>
      </c>
    </row>
    <row r="5" spans="1:12" ht="21">
      <c r="A5" s="10" t="s">
        <v>15</v>
      </c>
      <c r="B5" s="11">
        <f>'[1]doll'!F81</f>
        <v>292260</v>
      </c>
      <c r="C5" s="11">
        <f>'[1]doll'!G81</f>
        <v>5830</v>
      </c>
      <c r="D5" s="11">
        <f>'[1]doll'!J81</f>
        <v>0</v>
      </c>
      <c r="E5" s="11">
        <f>'[1]doll'!K81</f>
        <v>0</v>
      </c>
      <c r="F5" s="11">
        <f>'[1]doll'!P81</f>
        <v>0</v>
      </c>
      <c r="G5" s="11">
        <f>'[1]doll'!$R$81</f>
        <v>3000</v>
      </c>
      <c r="H5" s="11">
        <f>'[1]doll'!S81</f>
        <v>0</v>
      </c>
      <c r="I5" s="11">
        <f t="shared" si="0"/>
        <v>301090</v>
      </c>
      <c r="J5" s="11">
        <f>'[1]doll'!T81</f>
        <v>0</v>
      </c>
      <c r="K5" s="15">
        <v>1389.83</v>
      </c>
      <c r="L5" s="11">
        <f t="shared" si="1"/>
        <v>302479.83</v>
      </c>
    </row>
    <row r="6" spans="1:12" ht="21">
      <c r="A6" s="10" t="s">
        <v>16</v>
      </c>
      <c r="B6" s="11">
        <f>'[1]doll'!F117</f>
        <v>1409450</v>
      </c>
      <c r="C6" s="11">
        <f>'[1]doll'!G117</f>
        <v>61350</v>
      </c>
      <c r="D6" s="11">
        <f>'[1]doll'!J117</f>
        <v>44800</v>
      </c>
      <c r="E6" s="11">
        <f>'[1]doll'!K117</f>
        <v>65893.33</v>
      </c>
      <c r="F6" s="11">
        <f>'[1]doll'!P117</f>
        <v>1.24</v>
      </c>
      <c r="G6" s="11">
        <f>'[1]doll'!$R$117</f>
        <v>10200</v>
      </c>
      <c r="H6" s="11">
        <f>'[1]doll'!S117</f>
        <v>418</v>
      </c>
      <c r="I6" s="11">
        <f t="shared" si="0"/>
        <v>1592112.57</v>
      </c>
      <c r="J6" s="11">
        <f>'[1]doll'!T117</f>
        <v>5534.66</v>
      </c>
      <c r="K6" s="15">
        <v>4183.43</v>
      </c>
      <c r="L6" s="11">
        <f t="shared" si="1"/>
        <v>1596296</v>
      </c>
    </row>
    <row r="7" spans="1:12" ht="21">
      <c r="A7" s="10" t="s">
        <v>17</v>
      </c>
      <c r="B7" s="11">
        <f>'[1]doll'!F170</f>
        <v>2083120</v>
      </c>
      <c r="C7" s="11">
        <f>'[1]doll'!G170</f>
        <v>42190</v>
      </c>
      <c r="D7" s="11">
        <f>'[1]doll'!J170</f>
        <v>164500</v>
      </c>
      <c r="E7" s="11">
        <f>'[1]doll'!K170</f>
        <v>2890.32</v>
      </c>
      <c r="F7" s="11">
        <f>'[1]doll'!P170</f>
        <v>0</v>
      </c>
      <c r="G7" s="11">
        <f>'[1]doll'!$R$170</f>
        <v>15000</v>
      </c>
      <c r="H7" s="11">
        <f>'[1]doll'!S170</f>
        <v>0</v>
      </c>
      <c r="I7" s="11">
        <f t="shared" si="0"/>
        <v>2307700.32</v>
      </c>
      <c r="J7" s="11">
        <f>'[1]doll'!T170</f>
        <v>11089.52</v>
      </c>
      <c r="K7" s="15">
        <v>7747.1</v>
      </c>
      <c r="L7" s="11">
        <f t="shared" si="1"/>
        <v>2315447.42</v>
      </c>
    </row>
    <row r="8" spans="1:12" ht="21">
      <c r="A8" s="10" t="s">
        <v>18</v>
      </c>
      <c r="B8" s="16">
        <f>'[1]doll'!F250</f>
        <v>3237680</v>
      </c>
      <c r="C8" s="16">
        <f>'[1]doll'!G250</f>
        <v>63060</v>
      </c>
      <c r="D8" s="16">
        <f>'[1]doll'!J250</f>
        <v>194353.33000000002</v>
      </c>
      <c r="E8" s="16">
        <f>'[1]doll'!K250</f>
        <v>5449.73</v>
      </c>
      <c r="F8" s="16">
        <f>'[1]doll'!P250</f>
        <v>0</v>
      </c>
      <c r="G8" s="16">
        <f>'[1]doll'!$R$250</f>
        <v>22800</v>
      </c>
      <c r="H8" s="11">
        <v>0</v>
      </c>
      <c r="I8" s="16">
        <f t="shared" si="0"/>
        <v>3523343.06</v>
      </c>
      <c r="J8" s="16">
        <f>'[1]doll'!T250</f>
        <v>10720.14</v>
      </c>
      <c r="K8" s="17">
        <v>11775.59</v>
      </c>
      <c r="L8" s="16">
        <f t="shared" si="1"/>
        <v>3535118.65</v>
      </c>
    </row>
    <row r="9" spans="1:12" ht="21">
      <c r="A9" s="10" t="s">
        <v>19</v>
      </c>
      <c r="B9" s="11">
        <f>'[1]doll'!F337</f>
        <v>3306580</v>
      </c>
      <c r="C9" s="11">
        <f>'[1]doll'!G337</f>
        <v>64470</v>
      </c>
      <c r="D9" s="11">
        <f>'[1]doll'!J337</f>
        <v>127500</v>
      </c>
      <c r="E9" s="11">
        <f>'[1]doll'!K337</f>
        <v>0</v>
      </c>
      <c r="F9" s="11">
        <f>'[1]doll'!P337</f>
        <v>0</v>
      </c>
      <c r="G9" s="11">
        <f>'[1]doll'!$R$337</f>
        <v>25200</v>
      </c>
      <c r="H9" s="11">
        <f>'[1]doll'!S337</f>
        <v>0</v>
      </c>
      <c r="I9" s="11">
        <f t="shared" si="0"/>
        <v>3523750</v>
      </c>
      <c r="J9" s="11">
        <f>'[1]doll'!T337</f>
        <v>20595</v>
      </c>
      <c r="K9" s="15">
        <v>11620.65</v>
      </c>
      <c r="L9" s="11">
        <f t="shared" si="1"/>
        <v>3535370.65</v>
      </c>
    </row>
    <row r="10" spans="1:12" ht="21">
      <c r="A10" s="10" t="s">
        <v>20</v>
      </c>
      <c r="B10" s="11">
        <f>'[1]doll'!F380</f>
        <v>1722550</v>
      </c>
      <c r="C10" s="11">
        <f>'[1]doll'!G380</f>
        <v>33830</v>
      </c>
      <c r="D10" s="11">
        <f>'[1]doll'!J380</f>
        <v>72800</v>
      </c>
      <c r="E10" s="11">
        <f>'[1]doll'!K380</f>
        <v>0</v>
      </c>
      <c r="F10" s="11">
        <f>'[1]doll'!P380</f>
        <v>0</v>
      </c>
      <c r="G10" s="11">
        <f>'[1]doll'!$R$380</f>
        <v>12000</v>
      </c>
      <c r="H10" s="11">
        <f>'[1]doll'!S380</f>
        <v>0</v>
      </c>
      <c r="I10" s="11">
        <f t="shared" si="0"/>
        <v>1841180</v>
      </c>
      <c r="J10" s="11">
        <f>'[1]doll'!T380</f>
        <v>4140</v>
      </c>
      <c r="K10" s="15">
        <v>5732.85</v>
      </c>
      <c r="L10" s="11">
        <f t="shared" si="1"/>
        <v>1846912.85</v>
      </c>
    </row>
    <row r="11" spans="1:12" ht="21">
      <c r="A11" s="10" t="s">
        <v>21</v>
      </c>
      <c r="B11" s="11">
        <f>'[1]doll'!F424</f>
        <v>1450500</v>
      </c>
      <c r="C11" s="11">
        <f>'[1]doll'!G424</f>
        <v>51710</v>
      </c>
      <c r="D11" s="11">
        <f>'[1]doll'!J424</f>
        <v>67200</v>
      </c>
      <c r="E11" s="11">
        <f>'[1]doll'!K424</f>
        <v>0</v>
      </c>
      <c r="F11" s="11">
        <f>'[1]doll'!P424</f>
        <v>1002.5600000000001</v>
      </c>
      <c r="G11" s="11">
        <f>'[1]doll'!$R$424</f>
        <v>12000</v>
      </c>
      <c r="H11" s="11">
        <f>'[1]doll'!S424</f>
        <v>300</v>
      </c>
      <c r="I11" s="11">
        <f t="shared" si="0"/>
        <v>1582712.56</v>
      </c>
      <c r="J11" s="11">
        <f>'[1]doll'!T424</f>
        <v>5360</v>
      </c>
      <c r="K11" s="15">
        <v>5268.03</v>
      </c>
      <c r="L11" s="11">
        <f t="shared" si="1"/>
        <v>1587980.59</v>
      </c>
    </row>
    <row r="12" spans="1:12" ht="21">
      <c r="A12" s="10" t="s">
        <v>22</v>
      </c>
      <c r="B12" s="11">
        <f>'[1]doll'!F565</f>
        <v>4396860</v>
      </c>
      <c r="C12" s="11">
        <f>'[1]doll'!G565</f>
        <v>81000</v>
      </c>
      <c r="D12" s="11">
        <f>'[1]doll'!J565</f>
        <v>152100</v>
      </c>
      <c r="E12" s="11">
        <f>'[1]doll'!K565</f>
        <v>0</v>
      </c>
      <c r="F12" s="11">
        <f>'[1]doll'!P565</f>
        <v>2316.77</v>
      </c>
      <c r="G12" s="11">
        <f>'[1]doll'!$R$565</f>
        <v>37200</v>
      </c>
      <c r="H12" s="11">
        <f>'[1]doll'!$S$565</f>
        <v>0</v>
      </c>
      <c r="I12" s="11">
        <f t="shared" si="0"/>
        <v>4669476.77</v>
      </c>
      <c r="J12" s="11">
        <f>'[1]doll'!T565</f>
        <v>28977</v>
      </c>
      <c r="K12" s="15">
        <v>10204.01</v>
      </c>
      <c r="L12" s="11">
        <f t="shared" si="1"/>
        <v>4679680.779999999</v>
      </c>
    </row>
    <row r="13" spans="1:12" ht="21">
      <c r="A13" s="10" t="s">
        <v>23</v>
      </c>
      <c r="B13" s="11">
        <f>'[1]doll'!F576</f>
        <v>331178</v>
      </c>
      <c r="C13" s="11">
        <f>'[1]doll'!G576</f>
        <v>6330</v>
      </c>
      <c r="D13" s="11">
        <f>'[1]doll'!J576</f>
        <v>11200</v>
      </c>
      <c r="E13" s="11">
        <f>'[1]doll'!K576</f>
        <v>0</v>
      </c>
      <c r="F13" s="11">
        <f>'[1]doll'!P576</f>
        <v>0</v>
      </c>
      <c r="G13" s="11">
        <f>'[1]doll'!$R$576</f>
        <v>2700</v>
      </c>
      <c r="H13" s="11">
        <f>'[1]doll'!S576</f>
        <v>0</v>
      </c>
      <c r="I13" s="11">
        <f t="shared" si="0"/>
        <v>351408</v>
      </c>
      <c r="J13" s="11">
        <f>'[1]doll'!T576</f>
        <v>5951</v>
      </c>
      <c r="K13" s="15">
        <v>929.65</v>
      </c>
      <c r="L13" s="11">
        <f t="shared" si="1"/>
        <v>352337.65</v>
      </c>
    </row>
    <row r="14" spans="1:12" ht="21">
      <c r="A14" s="10" t="s">
        <v>24</v>
      </c>
      <c r="B14" s="11">
        <f>'[1]doll'!F592</f>
        <v>460110</v>
      </c>
      <c r="C14" s="11">
        <f>'[1]doll'!G592</f>
        <v>9580</v>
      </c>
      <c r="D14" s="11">
        <f>'[1]doll'!J592</f>
        <v>0</v>
      </c>
      <c r="E14" s="11">
        <f>'[1]doll'!K592</f>
        <v>0</v>
      </c>
      <c r="F14" s="11">
        <f>'[1]doll'!P592</f>
        <v>0</v>
      </c>
      <c r="G14" s="11">
        <f>'[1]doll'!$R$592</f>
        <v>3900</v>
      </c>
      <c r="H14" s="18">
        <f>'[1]doll'!S592</f>
        <v>0</v>
      </c>
      <c r="I14" s="11">
        <f t="shared" si="0"/>
        <v>473590</v>
      </c>
      <c r="J14" s="11">
        <f>'[1]doll'!T592</f>
        <v>300</v>
      </c>
      <c r="K14" s="15">
        <v>309.88</v>
      </c>
      <c r="L14" s="11">
        <f t="shared" si="1"/>
        <v>473899.88</v>
      </c>
    </row>
    <row r="15" spans="1:12" ht="21">
      <c r="A15" s="10" t="s">
        <v>25</v>
      </c>
      <c r="B15" s="11">
        <f>'[1]doll'!F600</f>
        <v>256200</v>
      </c>
      <c r="C15" s="11">
        <f>'[1]doll'!G600</f>
        <v>5320</v>
      </c>
      <c r="D15" s="11">
        <f>'[1]doll'!J600</f>
        <v>21100</v>
      </c>
      <c r="E15" s="11">
        <f>'[1]doll'!K600</f>
        <v>0</v>
      </c>
      <c r="F15" s="11">
        <f>'[1]doll'!P600</f>
        <v>0</v>
      </c>
      <c r="G15" s="11">
        <f>'[1]doll'!$R$600</f>
        <v>1800</v>
      </c>
      <c r="H15" s="11">
        <f>'[1]doll'!S600</f>
        <v>0</v>
      </c>
      <c r="I15" s="11">
        <f t="shared" si="0"/>
        <v>284420</v>
      </c>
      <c r="J15" s="11">
        <f>'[1]doll'!T600</f>
        <v>1055</v>
      </c>
      <c r="K15" s="15">
        <v>154.94</v>
      </c>
      <c r="L15" s="11">
        <f t="shared" si="1"/>
        <v>284574.94</v>
      </c>
    </row>
    <row r="16" spans="1:12" ht="21">
      <c r="A16" s="10" t="s">
        <v>26</v>
      </c>
      <c r="B16" s="11">
        <f>'[1]doll'!F608</f>
        <v>193490</v>
      </c>
      <c r="C16" s="11">
        <f>'[1]doll'!G608</f>
        <v>3840</v>
      </c>
      <c r="D16" s="11">
        <f>'[1]doll'!J608</f>
        <v>5600</v>
      </c>
      <c r="E16" s="11">
        <f>'[1]doll'!K608</f>
        <v>0</v>
      </c>
      <c r="F16" s="11">
        <f>'[1]doll'!L608</f>
        <v>0</v>
      </c>
      <c r="G16" s="11">
        <f>'[1]doll'!$R$608</f>
        <v>1800</v>
      </c>
      <c r="H16" s="11">
        <f>'[1]doll'!S608</f>
        <v>0</v>
      </c>
      <c r="I16" s="11">
        <f t="shared" si="0"/>
        <v>204730</v>
      </c>
      <c r="J16" s="11">
        <f>'[1]doll'!T608</f>
        <v>280</v>
      </c>
      <c r="K16" s="15">
        <v>929.65</v>
      </c>
      <c r="L16" s="11">
        <f t="shared" si="1"/>
        <v>205659.65</v>
      </c>
    </row>
    <row r="17" spans="1:12" ht="21">
      <c r="A17" s="10" t="s">
        <v>27</v>
      </c>
      <c r="B17" s="11">
        <f>SUM(B3:B16)</f>
        <v>20541798</v>
      </c>
      <c r="C17" s="11">
        <f aca="true" t="shared" si="2" ref="C17:K17">SUM(C3:C16)</f>
        <v>453780</v>
      </c>
      <c r="D17" s="11">
        <f t="shared" si="2"/>
        <v>882153.3300000001</v>
      </c>
      <c r="E17" s="11">
        <f t="shared" si="2"/>
        <v>74233.38</v>
      </c>
      <c r="F17" s="11">
        <f>SUM(F3:F16)</f>
        <v>6048.78</v>
      </c>
      <c r="G17" s="11">
        <f>SUM(G3:G16)</f>
        <v>162000</v>
      </c>
      <c r="H17" s="11">
        <f>SUM(H3:H16)</f>
        <v>718</v>
      </c>
      <c r="I17" s="11">
        <f t="shared" si="0"/>
        <v>22120731.49</v>
      </c>
      <c r="J17" s="11">
        <f t="shared" si="2"/>
        <v>96977.32</v>
      </c>
      <c r="K17" s="11">
        <f t="shared" si="2"/>
        <v>65664.73</v>
      </c>
      <c r="L17" s="11">
        <f t="shared" si="1"/>
        <v>22186396.22</v>
      </c>
    </row>
    <row r="18" spans="1:12" ht="21">
      <c r="A18" s="19" t="s">
        <v>28</v>
      </c>
      <c r="B18" s="20">
        <f>B17+C17+D17+E17+F17+G17+H17</f>
        <v>22120731.49</v>
      </c>
      <c r="C18" s="21"/>
      <c r="D18" s="21"/>
      <c r="E18" s="21"/>
      <c r="F18" s="21"/>
      <c r="G18" s="21"/>
      <c r="H18" s="21"/>
      <c r="I18" s="21">
        <f t="shared" si="0"/>
        <v>22120731.49</v>
      </c>
      <c r="J18" s="21"/>
      <c r="K18" s="11"/>
      <c r="L18" s="11">
        <f t="shared" si="1"/>
        <v>22120731.49</v>
      </c>
    </row>
    <row r="19" spans="1:12" ht="21">
      <c r="A19" s="22" t="s">
        <v>29</v>
      </c>
      <c r="B19" s="18">
        <v>65664.73</v>
      </c>
      <c r="C19" s="18"/>
      <c r="D19" s="18"/>
      <c r="E19" s="18"/>
      <c r="F19" s="18"/>
      <c r="G19" s="18"/>
      <c r="H19" s="18"/>
      <c r="I19" s="18"/>
      <c r="J19" s="18"/>
      <c r="K19" s="11"/>
      <c r="L19" s="11">
        <f t="shared" si="1"/>
        <v>0</v>
      </c>
    </row>
    <row r="20" spans="1:12" ht="21">
      <c r="A20" s="22" t="s">
        <v>9</v>
      </c>
      <c r="B20" s="18">
        <f>B18+B19</f>
        <v>22186396.22</v>
      </c>
      <c r="C20" s="18"/>
      <c r="D20" s="18"/>
      <c r="E20" s="18"/>
      <c r="F20" s="18"/>
      <c r="G20" s="18"/>
      <c r="H20" s="18"/>
      <c r="I20" s="18"/>
      <c r="J20" s="18"/>
      <c r="K20" s="18"/>
      <c r="L20" s="18">
        <f t="shared" si="1"/>
        <v>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2020-12-07T08:38:45Z</dcterms:created>
  <dcterms:modified xsi:type="dcterms:W3CDTF">2020-12-07T08:39:16Z</dcterms:modified>
  <cp:category/>
  <cp:version/>
  <cp:contentType/>
  <cp:contentStatus/>
</cp:coreProperties>
</file>