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LICY and PLANS\ติดตามประเมินผล\report62\REPORT LAW 62\"/>
    </mc:Choice>
  </mc:AlternateContent>
  <bookViews>
    <workbookView xWindow="0" yWindow="0" windowWidth="24000" windowHeight="9345"/>
  </bookViews>
  <sheets>
    <sheet name="Sheet1" sheetId="1" r:id="rId1"/>
  </sheets>
  <definedNames>
    <definedName name="_xlnm._FilterDatabase" localSheetId="0" hidden="1">Sheet1!$T$1:$T$623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4" i="1"/>
  <c r="G140" i="1" s="1"/>
  <c r="G119" i="1"/>
  <c r="G138" i="1"/>
  <c r="G83" i="1"/>
  <c r="G77" i="1"/>
  <c r="G82" i="1"/>
  <c r="F82" i="1"/>
  <c r="F83" i="1" s="1"/>
  <c r="G47" i="1"/>
  <c r="F47" i="1"/>
  <c r="F48" i="1" s="1"/>
  <c r="G139" i="1"/>
  <c r="F138" i="1"/>
  <c r="F139" i="1" s="1"/>
  <c r="E138" i="1"/>
  <c r="F134" i="1"/>
  <c r="F135" i="1" s="1"/>
  <c r="E134" i="1"/>
  <c r="F119" i="1"/>
  <c r="F120" i="1" s="1"/>
  <c r="E119" i="1"/>
  <c r="E117" i="1"/>
  <c r="E82" i="1"/>
  <c r="F76" i="1"/>
  <c r="F77" i="1" s="1"/>
  <c r="E76" i="1"/>
  <c r="E54" i="1"/>
  <c r="E47" i="1"/>
  <c r="E38" i="1"/>
  <c r="G134" i="1" l="1"/>
  <c r="G135" i="1" s="1"/>
  <c r="G120" i="1"/>
  <c r="G76" i="1"/>
  <c r="G48" i="1"/>
  <c r="E140" i="1"/>
  <c r="F140" i="1"/>
  <c r="F141" i="1" s="1"/>
  <c r="G141" i="1" l="1"/>
</calcChain>
</file>

<file path=xl/comments1.xml><?xml version="1.0" encoding="utf-8"?>
<comments xmlns="http://schemas.openxmlformats.org/spreadsheetml/2006/main">
  <authors>
    <author>Windows User</author>
  </authors>
  <commentList>
    <comment ref="L2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รายงาน 80 คน</t>
        </r>
      </text>
    </comment>
  </commentList>
</comments>
</file>

<file path=xl/sharedStrings.xml><?xml version="1.0" encoding="utf-8"?>
<sst xmlns="http://schemas.openxmlformats.org/spreadsheetml/2006/main" count="1025" uniqueCount="354">
  <si>
    <t>ระยะเวลาในการดำเนินการ</t>
  </si>
  <si>
    <t>ที่</t>
  </si>
  <si>
    <t>ชื่อกิจกรรม/โครงการ</t>
  </si>
  <si>
    <t xml:space="preserve">ชื่อกิจกรรมย่อย </t>
  </si>
  <si>
    <t>แหล่งงบประมาณ</t>
  </si>
  <si>
    <t>งบประมาณ(บาท)</t>
  </si>
  <si>
    <t>ตัวชี้วัด</t>
  </si>
  <si>
    <t>หน่วยนับ</t>
  </si>
  <si>
    <t>ค่าเป้าหมาย</t>
  </si>
  <si>
    <t>จำนวนกลุ่มเป้าหมาย</t>
  </si>
  <si>
    <t>ไตรมาส 1
ต.ค.-ธ.ค.</t>
  </si>
  <si>
    <t>ไตรมาส 2
ม.ค.-มี.ค.</t>
  </si>
  <si>
    <t>ไตรมาส 3
เม.ย.-มิ.ย.</t>
  </si>
  <si>
    <t>ไตรมาส 4
ก.ค.-ก.ย.</t>
  </si>
  <si>
    <t>ผลการดำเนินงานตามระยะเวลาที่กำหนด</t>
  </si>
  <si>
    <t>สถานที่</t>
  </si>
  <si>
    <t>ผู้รับผิดชอบโครงการ</t>
  </si>
  <si>
    <t>ผู้บริหารผู้รับผิดชอบโครงการ</t>
  </si>
  <si>
    <t>ปัญหา/อุปสรรค</t>
  </si>
  <si>
    <t>อนุมัติตามแผน</t>
  </si>
  <si>
    <t>จ่ายจริง/เบิกจ่าย</t>
  </si>
  <si>
    <t>คงเหลือ</t>
  </si>
  <si>
    <t>แผน</t>
  </si>
  <si>
    <t>ผล</t>
  </si>
  <si>
    <t>กลยุทธ์ที่ 1 พัฒนาหลักสูตรและกระบวนการจัดการเรียนการสอนเพื่อสร้างบัณฑิตทางกฎหมายที่มีคุณภาพ มีความเป็นเลิศทางวิชาการและสมรรถนะตามมาตรฐานของวิชาชีพ มีความคิดสร้างสรรค์ มีความพร้อมในการทำงานเป็นที่ยอมรับทั้งในระดับชาติและในอนุภูมิภาคลุ่มน้ำโขง มีความเป็นผู้นำ มีคุณธรรม จริยธรรม ใฝ่รู้ สามารถทำงานเป็นทีมและพัฒนาตนเองอย่างต่อเนื่องและดำรงชีพในศตวรรษที่ 21 ได้อย่างมีความสุข</t>
  </si>
  <si>
    <t>โครงการเงินทุนการศึกษาเพื่อพัฒนากิจกรรมนักศึกษา</t>
  </si>
  <si>
    <t>โครงการโฮมฮักคันชั่ง ม.อุบลฯ</t>
  </si>
  <si>
    <t>เงินรายได้-เงินบริจาค</t>
  </si>
  <si>
    <t>ยังไม่ได้ดำเนินการ</t>
  </si>
  <si>
    <t>ความพึงพอใจต่อการนำเงินบริจาคไปใช้ตามวัตถุปะสงค์</t>
  </si>
  <si>
    <t>ร้อยละ</t>
  </si>
  <si>
    <t>ไม่จำกัด</t>
  </si>
  <si>
    <t>คณะนิติศาสตร์ มหาวิทยาลัยอุบลราชธานี</t>
  </si>
  <si>
    <t>ผู้ช่วยคณบดีฝ่ายกิจการนักศึกษาและวิจัย</t>
  </si>
  <si>
    <t>โครงการกิจกรรมทางวิชาการเสริมหลักสูตรและพัฒนาทักษะชีวิต</t>
  </si>
  <si>
    <t>โครงการเตรียมความพร้อมเพื่อเข้าสู่อาชีพและการศึกษาต่อ</t>
  </si>
  <si>
    <t>เงินรายได้</t>
  </si>
  <si>
    <t>นักศึกษานำความรู้ไปประยุกต์ใช้ในชีวิตประจำวันและได้ร่วมกิจกรรมที่เป็นประโยชน์ต่อตนเองและต่อคณะ</t>
  </si>
  <si>
    <t>150 คน</t>
  </si>
  <si>
    <t>ก.พ.</t>
  </si>
  <si>
    <t>ส.ค.</t>
  </si>
  <si>
    <t>นายสังคม
ศรีมหันต์</t>
  </si>
  <si>
    <t>โครงการปฐมนิเทศนักศึกษาใหม่และพบอาจารย์ที่ปรึกษา</t>
  </si>
  <si>
    <t>ความพึงพอใจต่อการบรรลุวัตถุประสงค์กิจกรรมของผู้เข้าร่วมกิจกรรม</t>
  </si>
  <si>
    <t>740 คน</t>
  </si>
  <si>
    <t>1-30 ส.ค.</t>
  </si>
  <si>
    <t>นายสังคม
 ศรีมหันต์</t>
  </si>
  <si>
    <t>โครงการส่งเสริมการเรียนรู้ประชาธิปไตย</t>
  </si>
  <si>
    <t>ความพึงพอใจต่อรูปแบบการจัดการเลือกตั้งผู้แทนนักศึกษาของผู้เข้าร่วมกิจกรรม</t>
  </si>
  <si>
    <t>คณะกรรมการบริหารประจำองค์กรนักศึกษา 1 ชุด (10องค์กร)</t>
  </si>
  <si>
    <t>โครงการสนับสนุนและส่งเสริมการเข้าร่วมกิจกรรมส่งเสริมด้านวิชาการและด้านการพัฒนานักศึกษาภายนอกคณะ</t>
  </si>
  <si>
    <t xml:space="preserve">จำนวนนักศึกษาที่ได้รับรางวัลระดับชาติ/นานาชาติ </t>
  </si>
  <si>
    <t>คน</t>
  </si>
  <si>
    <t>นักศึกษาคณะนิติศาสตร์ตัวแทนคณะผู้เข้าร่วมการแข่งขัน 8 ครั้งๆละ 4 คน</t>
  </si>
  <si>
    <t xml:space="preserve">หน่วยงานรัฐบาล องค์กรอิสระ องค์กรเอกชนต่างๆ </t>
  </si>
  <si>
    <t>โครงการสนับสนุนและส่งเสริมสวัสดิการและสวัสดิภาพนักศึกษา</t>
  </si>
  <si>
    <t>นักศึกษาที่ได้รับทุนมีผลการเรียนดี ทำกิจกรรม และทำนุบำรุงศิลปวัฒนธรรม ที่เป็นประโยชน์ต่อคณะและต่อมหาวิทยาลัยเป็นตัวอย่างที่ดีแก่รุ่นน้อง</t>
  </si>
  <si>
    <t>นางสาววิภาจันทร์ ยิ่งกำแหง</t>
  </si>
  <si>
    <t>โครงการสัมมนาผู้นำนักศึกษาเพื่อการจัดทำแผนปฏิบัติการประจำปี</t>
  </si>
  <si>
    <t>ความพึงพอใจต่อการบรรลุวัตถุประสงค์ของผู้เข้าร่วมกิจกรรม</t>
  </si>
  <si>
    <t>46 คน</t>
  </si>
  <si>
    <t>1-20 มิ.ย.</t>
  </si>
  <si>
    <t xml:space="preserve">โครงการสืบสานวัฒนธรรมสัมพันธ์น้องพี่บัณฑิต  </t>
  </si>
  <si>
    <t>ความพึงพอใจต่อการบรรลุวัตถุประสงค์โครงการของผู้เข้าร่วมกิจกรรม</t>
  </si>
  <si>
    <t>440 คน</t>
  </si>
  <si>
    <t>ธ.ค.</t>
  </si>
  <si>
    <t>โครงการอบรมเชิงปฏิบัติการแกนนำกิจกรรมรับนักศึกษาใหม่ คณะนิติศาสตร์</t>
  </si>
  <si>
    <t>180 คน</t>
  </si>
  <si>
    <t>20-21 มิ.ย.</t>
  </si>
  <si>
    <t>คณะนิติศาสตร์
ศูนย์กีฬาอเนกประสงค์</t>
  </si>
  <si>
    <t>โครงการกิจกรรมทางวิชาการเสริมหลักสูตรและพัฒนาทักษะชีวิต(กองทุน 8)</t>
  </si>
  <si>
    <t>โครงการส่งเสริมกิจกรรมนักศึกษา-โครงการเข้าร่วมการแข่งขันเชียร์ลีดเดอร์ของมหาวิทยาลัย</t>
  </si>
  <si>
    <t>ความพึงพอใจของผู้เข้าร่วมกิจกรรม</t>
  </si>
  <si>
    <t>28 คน</t>
  </si>
  <si>
    <t>ต.ค.-พ.ย.</t>
  </si>
  <si>
    <t>นายสังคม 
ศรีมหันต์
ชุมนุมเชียร์ลีดเดอร์</t>
  </si>
  <si>
    <t>โครงการส่งเสริมกิจกรรมนักศึกษา-โครงการเชิดชูเกียรติผู้บำเพ็ญประโยชน์ต่อสังคม</t>
  </si>
  <si>
    <t>ความพึงพอใจของผู้เข้าร่วมในเนื้อหาด้านคุณธรรม จริยธรรม ที่นำมาถ่ายทอดในกิจกรรม</t>
  </si>
  <si>
    <t>32 คน</t>
  </si>
  <si>
    <t>ม.ค.</t>
  </si>
  <si>
    <t>นายสังคม 
ศรีมหันต์
สโมสรนักศึกษา</t>
  </si>
  <si>
    <t>โครงการส่งเสริมกิจกรรมนักศึกษา-โครงการเดิน-วิ่งเพื่อสุขภาพ “นิติศาสตร์ ม.อุบล มินิมาราธอน ครั้งที่ 1"</t>
  </si>
  <si>
    <t>สนามกีฬากลาง มหาวิทยาลัยอุบลราชธานี</t>
  </si>
  <si>
    <t>โครงการส่งเสริมกิจกรรมนักศึกษา-โครงการเลี้ยงอำลาและแสดงความยินดีแก่ว่าที่บัณฑิตคณะนิติศาสตร์ คันชั่ง11</t>
  </si>
  <si>
    <t>นายสังคม 
ศรีมหันต์
คณะกรรมการชั้นปีที่ 3</t>
  </si>
  <si>
    <t>โครงการส่งเสริมกิจกรรมนักศึกษา-โครงการไหว้ครูนิติศาสตร์</t>
  </si>
  <si>
    <t>โครงการส่งเสริมกิจกรรมนักศึกษา-โครงการครอบครูไหว้ครูวงโปงลางนิติศาสตร์ออนซอน</t>
  </si>
  <si>
    <t>นายสังคม 
ศรีมหันต์
ชุมนุมโปงลางนิติศาสตร์ออนซอน</t>
  </si>
  <si>
    <t>โครงการส่งเสริมกิจกรรมนักศึกษา-โครงการค่ายคันชั่งสัมพันธ์ ครั้งที่ 5</t>
  </si>
  <si>
    <t>ความพึงพอใจของผู้เข้าร่วมต่อการบรรลุวัตถุประสงค์ของโครงการ</t>
  </si>
  <si>
    <t>353 คน</t>
  </si>
  <si>
    <t>โครงการส่งเสริมกิจกรรมนักศึกษา-โครงการน้อง-พี่รวมใจมอบให้บัณฑิต คณะนิติศาสตร์ รุ่นที่ 11</t>
  </si>
  <si>
    <t>ความพึงพอใจของผู้เข้าร่วมโครงการ</t>
  </si>
  <si>
    <t>525 คน</t>
  </si>
  <si>
    <t>โครงการส่งเสริมกิจกรรมนักศึกษา-โครงการบริหารจัดการสโมสรนักศึกษา</t>
  </si>
  <si>
    <t>ความพึงพอใจต่อการให้บริการของสโมสรนักศึกษา</t>
  </si>
  <si>
    <t>400 คน</t>
  </si>
  <si>
    <t>สโมสรคณะนิติศาสร์</t>
  </si>
  <si>
    <t>โครงการส่งเสริมกิจกรรมนักศึกษา-โครงการฝึกซ้อมเตรียมความพร้อมในการแสดงโปงลาง</t>
  </si>
  <si>
    <t>550 คน</t>
  </si>
  <si>
    <t>โครงการส่งเสริมกิจกรรมนักศึกษา-โครงการฝึกซ้อมแสตนเชียร์เพื่อเข้าร่วมการแข่งขันแสตนเชียร์ของมหาวิทยาลัย</t>
  </si>
  <si>
    <t>112 คน</t>
  </si>
  <si>
    <t>นายสังคม 
ศรีมหันต์
คณะกรรมการชั้นปีที่ 2</t>
  </si>
  <si>
    <t>โครงการส่งเสริมกิจกรรมนักศึกษา-โครงการฝึกสอนน้องบูมเพื่อแสดงความยินดีและเชิดชูเกียรติบัณทิตรุ่นที่ 11</t>
  </si>
  <si>
    <t xml:space="preserve">ความพึงพอใจต่อเนื้อหาคุณธรรม จริยธรรม เรื่องความอดทน เสียสละ การเป็นผู้นำของกลุ่มเป้าหมาย
</t>
  </si>
  <si>
    <t>131 คน</t>
  </si>
  <si>
    <t>120 คน</t>
  </si>
  <si>
    <t>พ.ย.</t>
  </si>
  <si>
    <t>บริเวณศาลาหกเหลี่ยมและลานจอดรถข้างคณะนิติศาสตร์</t>
  </si>
  <si>
    <t>นายสังคม 
ศรีมหันต์
ชุมนุมบูม</t>
  </si>
  <si>
    <t>โครงการส่งเสริมกิจกรรมนักศึกษา-โครงการฝึกสอนร้องเพลงประจำคณะนิติศาสตร์</t>
  </si>
  <si>
    <t>ต.ค.-ธ.ค.</t>
  </si>
  <si>
    <t>นายสังคม 
ศรีมหันต์
ชุมนุมเทคนิคเชียร์</t>
  </si>
  <si>
    <t>โครงการส่งเสริมกิจกรรมนักศึกษา-โครงการราตรีนิติศาสตร์</t>
  </si>
  <si>
    <t>300 คน</t>
  </si>
  <si>
    <t>ศูนย์กีฬาอเนกประสงค์ มหาวิทยาลัยอุบลราชานี</t>
  </si>
  <si>
    <t>โครงการส่งเสริมกิจกรรมนักศึกษา-โครงการสัมนาแลกเปลี่ยนความคิดเห็นระหว่างนักศึกษาคณะนิติศาสตร์</t>
  </si>
  <si>
    <t>38 คน</t>
  </si>
  <si>
    <t>มหาวิทยาลัยเชียงใหม่ 
จ.เชียงใหม่
มหาวิทยาลัยแม่ฟ้าหลวง จ.เชียงราย</t>
  </si>
  <si>
    <t>โครงการส่งเสริมกิจกรรมนักศึกษา-โครงการสำรวจค่ายนิติศาสตร์อาสาพัฒนา</t>
  </si>
  <si>
    <t>ความพึงพอใจของประชาชนในชุมชนที่จัดค่าย</t>
  </si>
  <si>
    <t>15 คน</t>
  </si>
  <si>
    <t>29-30 ก.ค.</t>
  </si>
  <si>
    <t>พื้นที่ในจังหวัดอำนาจเจริญและอุบลราชธานี</t>
  </si>
  <si>
    <t>นายสังคม 
ศรีมหันต์
ชุมนุมนิติศาสตร์อาสาพัฒนา</t>
  </si>
  <si>
    <t>โครงการสัมมนาเชิงปฏิบัติการเรียนรู้กฎหมายร่วมกันสรรสร้างมิตรภาพไทย-ลาว</t>
  </si>
  <si>
    <t>เนื้อหารายวิชากฎหมายไทย-ลาว</t>
  </si>
  <si>
    <t>วิชา</t>
  </si>
  <si>
    <t>50 คน</t>
  </si>
  <si>
    <t>1-3 พ.ย.</t>
  </si>
  <si>
    <t>นางสาวกนกวรรณ ผ่องแผ้ว</t>
  </si>
  <si>
    <t>คณะกรรมการวิเทศสัมพันธ์</t>
  </si>
  <si>
    <t>โครงการแลกเปลี่ยนนักศึกษากับประเทศอาเซียน</t>
  </si>
  <si>
    <t>โครงการแลกเปลี่ยนนักศึกษาคณะนิติศาสตร์กับประเทศสาธารณรัฐประชาธิปไตยประชาชนลาว</t>
  </si>
  <si>
    <t>นักศึกษาที่เข้าร่วมโครงการมีความรู้วิชากฎหมายที่เกี่ยวข้องระหว่างประเทศไทยและ สปป.ลาวเพิ่มมากขึ้น</t>
  </si>
  <si>
    <t>10 คน</t>
  </si>
  <si>
    <t>17-23 ก.พ.</t>
  </si>
  <si>
    <t>คณะนิติศาสตร์และรัฐศาสตร์ มหาวิทยาลัยจำปาสัก สปป.ลาว</t>
  </si>
  <si>
    <t>โครงการจัดการเรียนการสอนให้กับนักศึกษาแลกเปลี่ยนจากประเทศประชาคมอาเซียน-สปป.ลาว</t>
  </si>
  <si>
    <t>5 คน</t>
  </si>
  <si>
    <t>พ.ค.-มิ.ย.</t>
  </si>
  <si>
    <t>โครงการนิเทศนักศึกษาคณะนิติศาสตร์ที่เดินทางไปแลกเปลี่ยนการจัดการเรียนการสอนกับประเทศประชาคมอาเซียน</t>
  </si>
  <si>
    <t>24 ธ.ค. 
17-23 ก.พ.</t>
  </si>
  <si>
    <t>โครงการบริหารจัดการห้องสมุดและสารสนเทศเพื่อการบริการที่ทันสมัยและมีประสิทธิภาพ</t>
  </si>
  <si>
    <t>ความพึงพอใจของผู้ใช้บริการตลอดปีการศึกษา</t>
  </si>
  <si>
    <t>นักศึกษา 500 คน
บุคลากร 30 คน</t>
  </si>
  <si>
    <t>ห้องสมุดคณะนิติศาสตร์</t>
  </si>
  <si>
    <t>นางศรันยา  จันทร์ทรง</t>
  </si>
  <si>
    <t>รองคณบดีฝ่ายวิชาการ</t>
  </si>
  <si>
    <t>โครงการบริหารจัดการหลักสูตรนิติศาสตรบัณฑิต</t>
  </si>
  <si>
    <t>ระดับความพึงพอใจต่อการจัดการเรียนนักศึกษานิติศาสตร์ ปีการศึกษา 2561</t>
  </si>
  <si>
    <t>ระดับ</t>
  </si>
  <si>
    <t>55 คน</t>
  </si>
  <si>
    <t>คณะนิติศาสตร์</t>
  </si>
  <si>
    <t>นางเพชรรัตน์ แสนทวีสุข</t>
  </si>
  <si>
    <t>โครงการจัดการความเสี่ยงและแก้ไขปัญหาการพ้นสภาพของนักศึกษา</t>
  </si>
  <si>
    <t>นางศุกัญญา ล้ำเลิศ</t>
  </si>
  <si>
    <t>โครงการสร้างองค์ความรู้รายวิชานิติศาสตร์</t>
  </si>
  <si>
    <t>นักศึกษามีความรู้และทักษะในรายวิชาเพิ่มขึ้นหลังจากเข้าร่วมกิจกรรม</t>
  </si>
  <si>
    <t>หน่วยงานทางกฎหมาย องค์กรด้านวิชาชีพ 
สถานประกอบการเอกชนในจังหวัดอุบลราชธานี องค์กรวิชาชีพหลัก 
เนติบัณฑิตยสภา 
สภาทนายความ</t>
  </si>
  <si>
    <t>โครงการพัฒนาการเรียนการสอนแบบ Active Learning</t>
  </si>
  <si>
    <t xml:space="preserve">รายวิชาที่จัดการสอนแบบ Active Learning </t>
  </si>
  <si>
    <t>รายวิชา</t>
  </si>
  <si>
    <t>27 คน</t>
  </si>
  <si>
    <t>โครงการพัฒนาระบบการแนะแนวการศึกษาเชิงรุก</t>
  </si>
  <si>
    <t>จำนวนผู้เข้าศึกษา ปีการศึกษา 2562</t>
  </si>
  <si>
    <t>3,000 คน</t>
  </si>
  <si>
    <t>โรงเรียนระดับมัธยมศึกษาจังหวัดภาคอีสาน</t>
  </si>
  <si>
    <t>โครงการประกวดสุนทรพจน์ด้านกฎหมาย ประจำปีการศึกษา 2562</t>
  </si>
  <si>
    <t>นักศึกษาที่เข้าร่วมมีความรู้ทางกฎหมายดีขึ้น</t>
  </si>
  <si>
    <t>นักศึกษาคณะนิติศาสตร์ ชั้นปีที่ 1-4 จำนวน 20 ทีมๆละ 2 คน</t>
  </si>
  <si>
    <t>โครงการแข่งขันตอบปัญหากฎหมาย ประจำปีการศึกษา 2562</t>
  </si>
  <si>
    <t>โครงการแข่งขันโต้เถียงปัญหากฎหมายโดยการแถลงการณ์ด้วยวาจาในชั้นอุทธรณ์ ประจำปีการศึกษา 2562</t>
  </si>
  <si>
    <t>นักศึกษาคณะนิติศาสตร์ ชั้นปีที่ 3-4 จำนวน 10 ทีมๆละ 2 คน</t>
  </si>
  <si>
    <t>โครงการฝึกทักษะเสริมประสบการณ์วิชาชีพ</t>
  </si>
  <si>
    <t>โครงการฝึกทักษะเสริมประสบการณ์วิชาชีพ-คลินิกกฎหมาย</t>
  </si>
  <si>
    <t>นักศึกษาชั้นปีที่ 3 และชั้นปีที่ 4 จำนวน 40 คน</t>
  </si>
  <si>
    <t>รองคณบดีฝ่ายพันธกิจสังคมและบริการวิชาการ</t>
  </si>
  <si>
    <t>งบประมาณ</t>
  </si>
  <si>
    <t>คิดเป็นร้อยละ</t>
  </si>
  <si>
    <t>กลยุทธ์ที่ 2 สร้างองค์ความรู้ และประยุกต์ใช้ความรู้ด้านกฎหมายเชิงบูรณาการ เพื่อพัฒนาท้องถิ่น สังคมและอนุภูมิภาคลุ่มน้ำโขงอย่างเป็นธรรมและยั่งยืน</t>
  </si>
  <si>
    <t>โครงการทุนวิจัยด้านกฎหมาย</t>
  </si>
  <si>
    <t>ผลงานวิจัยทางกฎหมาย</t>
  </si>
  <si>
    <t>ผลงาน</t>
  </si>
  <si>
    <t>อาจารย์ประจำคณะนิติศาสตร์ 3 คน</t>
  </si>
  <si>
    <t>คณะนิติศาสตร์ มหาวิทยาลัยอุบลราชธานี
คณะนิติศาสตร์และรัฐศาสตร์ มหาวิทยาลัยจำปาสัก สปป.ลาว</t>
  </si>
  <si>
    <t>นายปริวัฒน์ จันทร์ทรง</t>
  </si>
  <si>
    <t>โครงการสร้างองค์ความรู้สู่การทำงานวิจัย</t>
  </si>
  <si>
    <t>ผลงานวิจัย ผลงานวิชาการทางกฎหมาย</t>
  </si>
  <si>
    <t>อาจารย์ประจำคณะนิติศาสตร์ 19 คน</t>
  </si>
  <si>
    <t>โครงการวารสารกฎหมาย คณะนิติศาสตร์ มหาวิทยาลัยอุบลราชธานี</t>
  </si>
  <si>
    <t>ความพึงพอใจของผู้อ่านวารสารกฎหมายคณะนิติศาสตร์</t>
  </si>
  <si>
    <t>คณะนิติศาสตร์ทุกแห่งในประเทศไทย</t>
  </si>
  <si>
    <t>ชุดโครงการวิจัยการค้าการลงทุนชายแดนด่านศุลกากรช่องเม็ก อ.สิรินธร จ.อุบลราชธานี</t>
  </si>
  <si>
    <t>แหล่งทุนภายนอก</t>
  </si>
  <si>
    <t>งานวิจัยฉบับสมบูรณ์</t>
  </si>
  <si>
    <t>ด่านศุลกากรช่องเม็ก 
อ.สิรินธร จ.อุบลราชธานี</t>
  </si>
  <si>
    <t>กลยุทธ์ที่ 3 ส่งเสริม สนับสนุนการบูรณาการงานบริการวิชาการทางกฎหมายอย่างมีส่วนร่วม เพื่อเสริมสร้างความเข้มแข็งและเพิ่มศักยภาพของชุมชนและสังคมบนพื้นฐานความพอเพียงเพื่อการพัฒนาที่ยั่งยืน</t>
  </si>
  <si>
    <t>โครงการค่ายเยาวชนพิทักษ์สิทธิ ประจำปีงบประมาณ 2562</t>
  </si>
  <si>
    <t>งบประมาณแผ่นดิน</t>
  </si>
  <si>
    <t>นักเรียนที่เข้าร่วมโครงการมีความรู้ความเข้าใจเกี่ยวกับสิทธิดีขึ้น</t>
  </si>
  <si>
    <t>80 คน</t>
  </si>
  <si>
    <t>12-14 ธ.ค.</t>
  </si>
  <si>
    <t xml:space="preserve">ณ ห้องประชุม Pol.301 ชั้น 3 อาคารปฏิบัติการรวมด้านสังคมศาสตร์ มหาวิทยาลัยอุบลราชธานี </t>
  </si>
  <si>
    <t>โครงการเผยแพร่และช่วยเหลือประชาชนทางกฎหมาย ประจำปีงบประมาณ 2562</t>
  </si>
  <si>
    <t>โครงการนิติศาสตร์สัญจร 4 ครั้ง</t>
  </si>
  <si>
    <t>ผู้เข้าร่วมโครงการมีความรู้ ความเข้าใจเกี่ยวกับกฎหมายดีขึ้น</t>
  </si>
  <si>
    <t>160 คน</t>
  </si>
  <si>
    <t xml:space="preserve">ธ.ค. </t>
  </si>
  <si>
    <t>มี.ค.</t>
  </si>
  <si>
    <t>มิ.ย.</t>
  </si>
  <si>
    <t>ก.ค.</t>
  </si>
  <si>
    <t>หมู่บ้านในเขตพื้นที่รอบมหาวิทยาลัยอุบลราชธานี</t>
  </si>
  <si>
    <t>โครงการจัดทำสื่อกฎหมายที่จำเป็นในชีวิตประจำวัน</t>
  </si>
  <si>
    <t>โครงการเสวนาทางวิชาการ</t>
  </si>
  <si>
    <t>โครงการเผยแพร่และช่วยเหลือประชาชนทางกฎหมาย ประจำปีงบประมาณ 2563</t>
  </si>
  <si>
    <t>โครงการอบรมกฎหมายสำหรับข้าราชการครูและบุคลากรทางการศึกษา ประจำปีงบประมาณ 2562</t>
  </si>
  <si>
    <t>60 คน</t>
  </si>
  <si>
    <t>โรงแรมยูเพลส มหาวิทยาลัยอุบลราชธานี</t>
  </si>
  <si>
    <t>โครงการเผยแพร่และช่วยเหลือประชาชนทางกฎหมาย ประจำปีงบประมาณ 2564</t>
  </si>
  <si>
    <t>โครงการอบรมเชิงปฏิบัติการระบบกฎหมายประเทศอาเซียน ประจำปีงบประมาณ 2562</t>
  </si>
  <si>
    <t xml:space="preserve">พ.ค. </t>
  </si>
  <si>
    <t>โครงการเสวนาทางวิชาการทางกฎหมายเพื่อสืบสานเจตนารมณ์เนื่องในวันคล้ายวันสถาปนาคณะนิติศาสตร์</t>
  </si>
  <si>
    <t>โครงการเสวนาทางวิชาการทางกฎหมายเพื่อสืบสานเจตนารมณ์เนื่องในวันคล้ายวันสถาปนาคณะนิติศาสตร์ ครบรอบปีที่ 15</t>
  </si>
  <si>
    <t>125 คน</t>
  </si>
  <si>
    <t>ชุดวิชากฎหมายปกครอง-non degree</t>
  </si>
  <si>
    <t>จำนวนนักศึกษาที่ลงทะเบียน</t>
  </si>
  <si>
    <t>โครงการหลักสูตรสำหรับวัยทำงาน-non degree</t>
  </si>
  <si>
    <t>โครงการเสริมสร้างความรู้ด้านกฎหมายแก่บุคลากรภาครัฐและภาคเอกชน</t>
  </si>
  <si>
    <t>โครงการหลักสูตรภาคนอกเวลาราชการ</t>
  </si>
  <si>
    <t>เงินรายได้-หารายได้</t>
  </si>
  <si>
    <t>โครงการหลักสูตรอบรมกฎหมายสำหรับครูมัธยม 3 หลักสูตร : กฎหมายมหาชน กฎหมายเอกชน กฎหมายอาญา</t>
  </si>
  <si>
    <t>ผู้เข้าร่วมมีความรู้ทางกฎหมายดีขึ้น</t>
  </si>
  <si>
    <t>100 คน</t>
  </si>
  <si>
    <t>เขตพื้นที่ภาคอีสาน</t>
  </si>
  <si>
    <t>โครงการหลักสูตรอบรมภาษาอังกฤษสำหรับนักกฎหมาย</t>
  </si>
  <si>
    <t>โครงการอบรมหลักสูตรประกาศนียบัตรกฎหมายมหาชน</t>
  </si>
  <si>
    <t>หลักสูตรกฎหมายข้อมูลข่าวสาร</t>
  </si>
  <si>
    <t>หลักสูตรการบริหารการประชุมสภาท้องถิ่น</t>
  </si>
  <si>
    <t>หลักสูตรการอบรมวินัยเกี่ยวกับครู</t>
  </si>
  <si>
    <t>นายอิสระพงศ์ ดวงปากดี
นายพัฒนพงศ์ เกษกรณ์</t>
  </si>
  <si>
    <t>รองคณบดีฝ่ายบริหาร</t>
  </si>
  <si>
    <t>หลักสูตรการอบรมวินัยเกี่ยวกับผู้บริหารสถานศึกษา</t>
  </si>
  <si>
    <t>พ.ค.</t>
  </si>
  <si>
    <t>จ.อุดรธานี
จ.นครราชสีมา
จ.ในภคเหนือหรือภาคกลาง</t>
  </si>
  <si>
    <t>หลักสูตรอบรมกฎหมายความรับผิดกรณีละเมิดของเจ้าหน้าที่</t>
  </si>
  <si>
    <t>จ.ขอนแก่น</t>
  </si>
  <si>
    <t>หลักสูตรอบรมการสอบเป็นตุลาการศาลปกครอง</t>
  </si>
  <si>
    <t>กลยุทธ์ที่ 4 อนุรักษ์ สืบสาน ทำนุบำรุงศิลปวัฒนธรรมไทยและภูมิปัญญาท้องถิ่นอีสานโดยใช้กฎหมายเป็นสื่อ</t>
  </si>
  <si>
    <t>โครงการบุญข้าวจี่</t>
  </si>
  <si>
    <t>ผู้เข้าร่วมมีความพึงพอใต่อรูปแบบในการจัดกิจกรรม</t>
  </si>
  <si>
    <t xml:space="preserve">โครงการทำบุญตักบาตรและฟังเทศน์ </t>
  </si>
  <si>
    <t>โครงการทำบุญตักบาตรและฟังเทศน์</t>
  </si>
  <si>
    <t>โครงการสืบสานวัฒนธรรมไทยเนื่องในวันสงกรานต์</t>
  </si>
  <si>
    <t>เม.ย.</t>
  </si>
  <si>
    <t>กลยุทธ์ที่ 5 บริหารจัดการภายใต้หลักธรรมาภิบาล สามารถปรับตัวให้ทันกับพลวัตทางเศรษฐกิจ สังคม การเมือง สร้างสภาพแวดล้อมและวัฒนธรรมที่ยกระดับคุณภาพชีวิต และให้เป็นมาตรฐานสากล</t>
  </si>
  <si>
    <t>โครงการค่าใช้จ่ายค่าจ้างเจ้าหน้าที่</t>
  </si>
  <si>
    <t>เงินประจำตำแหน่งทางวิชาการและเงินตอบแทนนอกเหนือจากตำแหน่ง(สายวิชาการ)</t>
  </si>
  <si>
    <t>ความพึงพอใจของนักศึกษาต่อกระบวนการจัดการเรียนการสอน</t>
  </si>
  <si>
    <t>1,000 คน</t>
  </si>
  <si>
    <t>คณะนิติศาสร์ มหาวิทยาลัยอุบลราชธานี</t>
  </si>
  <si>
    <t>นายอิสระพงศ์ ดวงปากดี</t>
  </si>
  <si>
    <t>ข้าราชการ(สายวิชาการ)</t>
  </si>
  <si>
    <t>ข้าราชการ(สายสนับสนุน)</t>
  </si>
  <si>
    <t>พนักงาน(สายวิชาการ)</t>
  </si>
  <si>
    <t>โครงการเงินสำรองจ่าย ค่าใช้จ่ายบุคลากร</t>
  </si>
  <si>
    <t>โครงการบริหารจัดการหน่วยงานคณะนิติศาสตร์</t>
  </si>
  <si>
    <t>เงินอุดหนุนทั่วไป-ค่าจ้างพนักงานพนักงาน(สายวิชาการ)</t>
  </si>
  <si>
    <t>เงินอุดหนุนทั่วไป-ค่าจ้างพนักงานพนักงาน(สายสนับสนุน)</t>
  </si>
  <si>
    <t>เงินประจำตำแหน่งทางบริหารและเงินตอบแทนนอกเหนือจากตำแหน่งและค่าตอบแทนผู้ปฏิบัติงานทางบริหาร</t>
  </si>
  <si>
    <t>ค่าตอบแทนการปฏิบัติงานนอกเวลาราชการปกติ</t>
  </si>
  <si>
    <t>นางสาวธิติวรรณ บุตรศิริ</t>
  </si>
  <si>
    <t>ค่าตอบแทนผู้สอบบัญชี</t>
  </si>
  <si>
    <t>ค่าเบี้ยประชุม</t>
  </si>
  <si>
    <t>เงินสมทบประกันสังคมส่วนของนายจ้าง-พนักงานเงินรายได้</t>
  </si>
  <si>
    <t>ค่าเดินทางไปราชการ (ตามคำสั่ง)</t>
  </si>
  <si>
    <t>ค่าใช้จ่ายในการจัดประชุม</t>
  </si>
  <si>
    <t>ค่าจ้างเหมาแม่บ้านทำความสะอาด</t>
  </si>
  <si>
    <t>นางสาวลัพธวรรณ ดวงตา</t>
  </si>
  <si>
    <t>ค่าจ้างเหมาบริการ</t>
  </si>
  <si>
    <t>ค่าซ่อมแซมและบำรุงทรัพย์สิน</t>
  </si>
  <si>
    <t>ค่าประกันภัยรถยนต์</t>
  </si>
  <si>
    <t>ค่าลงทะเบียนอบรมสัมมนา</t>
  </si>
  <si>
    <t>ค่าอาหารและเครื่องดื่ม</t>
  </si>
  <si>
    <t>ค่าวัสดุสำนักงาน</t>
  </si>
  <si>
    <t>ค่าวัสดุคอมพิวเตอร์</t>
  </si>
  <si>
    <t>นางสาวลัพธวรรณ ดวงตา
นายพัฒนพงศ์ เกษกรณ์</t>
  </si>
  <si>
    <t>ค่าวัสดุการเกษตร</t>
  </si>
  <si>
    <t>ค่าวัสดุก่อสร้าง</t>
  </si>
  <si>
    <t>ค่าวัสดุไฟฟ้าและวิทยุ</t>
  </si>
  <si>
    <t>ค่าวัสดุงานบ้านงานครัว</t>
  </si>
  <si>
    <t>ค่าวัสดุน้ำมันเชื้อเพลิงและหล่อลื่น</t>
  </si>
  <si>
    <t>ค่าน้ำประปา</t>
  </si>
  <si>
    <t>ค่าบำรุงห้องพักรับรอง</t>
  </si>
  <si>
    <t>ค่าไฟฟ้า</t>
  </si>
  <si>
    <t xml:space="preserve">ครุภัณฑ์สำนักงาน-โต๊ะอ่านหนังสือแบบที่นั่งเดี่ยว </t>
  </si>
  <si>
    <t>นายพัฒนพงศ์ เกษกรณ์
นางสาวลัพธวรรณ ดวงตา</t>
  </si>
  <si>
    <t>โครงการสัมมนาเชิงปฏิบัติการ SMART LAWER</t>
  </si>
  <si>
    <t>โครงการสัมมนาเชิงปฏิบัติการ SMART LAWER#1</t>
  </si>
  <si>
    <t xml:space="preserve">โครงการตามแผนฯที่บรรลุเป้าหมายตามตัวชี้วัดของโครงการ </t>
  </si>
  <si>
    <t>6-7 ต.ค.</t>
  </si>
  <si>
    <t>นางสาวกนกวรรณ  ผ่องแผ้ว</t>
  </si>
  <si>
    <t>ผู้ช่วยคณบดีฝ่ายแผนและประกันคุณภาพฯ</t>
  </si>
  <si>
    <t>โครงการเตรียมความพร้อมและรับการตรวจประเมินคุณภาพการศึกษาภายใน</t>
  </si>
  <si>
    <t>โครงการเตรียมความพร้อมและรับการตรวจประเมินคุณภาพการศึกษาภายใน-ระดับหลักสูตร</t>
  </si>
  <si>
    <t xml:space="preserve">ผลการตรวจประเมินคุณภาพการศึกษาภายในคณะนิติศาสตร์ภาพรวม </t>
  </si>
  <si>
    <t>คะแนนเฉลี่ย</t>
  </si>
  <si>
    <t>ก.ค.-ส.ค.</t>
  </si>
  <si>
    <t>นางอารียา 
สาวิสิทธิ์</t>
  </si>
  <si>
    <t>โครงการพัฒนาระบบและกลไกการศึกษาเพื่อความเป็นเลิศ</t>
  </si>
  <si>
    <t>โครงการพัฒนาระบบและกลไกการศึกษาเพื่อความเป็นเลิศ(EdPEx)</t>
  </si>
  <si>
    <t>ผู้เข้าร่วมโครงการมีความพึงพอใจในการเข้าร่วมกิจกรรม</t>
  </si>
  <si>
    <t>คะแนน</t>
  </si>
  <si>
    <t>40 คน</t>
  </si>
  <si>
    <t>กลยุทธ์ที่ 6 พัฒนาบุคลากรคณะให้สามารถทำงานเต็มศักยภาพ เพิ่มทักษะการทำงานที่หลากหลาย และทำงานอย่างมีความสุข</t>
  </si>
  <si>
    <t>โครงการพัฒนาทักษะและสมรรถนะของบุคลากรในการทำงาน</t>
  </si>
  <si>
    <t>โครงการทุนส่งเสริมการเข้าอบรมของบุคลากรสายวิชาการเพื่อสอบภาษาอังกฤษในระดับที่สูงขึ้น</t>
  </si>
  <si>
    <t>บุคลากรสายวิชาการเข้าร่วมโครงการ</t>
  </si>
  <si>
    <t>17 คน</t>
  </si>
  <si>
    <t>หน่วยงานต่างๆที่จัดอบรมและสอบภาษาอังกฤษ</t>
  </si>
  <si>
    <t>โครงการพัฒนาความรู้และทักษะในการทำงานของบุคลากรสายวิชาการ</t>
  </si>
  <si>
    <t>ร้อยละของบุคลากรสายวิชาการที่มีทักษะผ่านเกณฑ์ที่คณะกรรมการประจำคณะกำหนด</t>
  </si>
  <si>
    <t>หน่วยงานภาครัฐ เอกชนที่จัดอบรม/สัมมนา</t>
  </si>
  <si>
    <t>โครงการพัฒนาความรู้และทักษะในการทำงานของบุคลากรสายสนับสนุน</t>
  </si>
  <si>
    <t>ร้อยละของบุคลากรสายสนับสนุนวิชาการที่มีทักษะผ่านเกณฑ์ที่คณะกรรมการประจำคณะกำหนด</t>
  </si>
  <si>
    <t>โครงการส่งเสริมภาษาอังกฤษเพื่อการสื่อสารในการเตรียมความพร้อมสู่ประชาคมอาเซียน</t>
  </si>
  <si>
    <t>ร้อยละของบุคลากรในแต่ละสายมีทักษะผ่านเกณฑ์ที่คณะกรรมการประจำคณะกำหนด</t>
  </si>
  <si>
    <t>โครงการส่งเสริมความก้าวหน้าในการทำงาน</t>
  </si>
  <si>
    <t xml:space="preserve">โครงการส่งเสริมและสนับสนุนการให้อาจารย์มีระดับคุณวุฒิทางการศึกษา </t>
  </si>
  <si>
    <t>จำนวนบุคลากรสายวิชาการได้รับทุนระดับปริญญาเอก</t>
  </si>
  <si>
    <t>โครงการส่งเสริมพัฒนาบุคลากรสายสนับสนุนไปสู่ตำแหน่งที่สูงขึ้น</t>
  </si>
  <si>
    <t>บุคลากรสายสนับสนุนวิชาการเข้าสู่ตำแหน่งที่สูงขึ้น</t>
  </si>
  <si>
    <t>โครงการส่งเสริมพัฒนาอาจารย์นำไปสู่การมีตำแหน่งทางวิชาการที่สูงขึ้น</t>
  </si>
  <si>
    <t>จำนวนอาจารย์ที่ได้ ผศ. /รศ./ ศ เพิ่มขึ้น</t>
  </si>
  <si>
    <t>โครงการสร้างเสริมสวัสดิการและคุณภาพชีวิตอย่างมีความสุข</t>
  </si>
  <si>
    <t>โครงการตรวจสุขภาพบุคลากรประจำปี-สายวิชาการ</t>
  </si>
  <si>
    <t>บุคลากรที่เข้ารับการตรวจสุขภาพมีผลการตรวจสุขภาพดีขึ้นกว่าปีที่ผ่านมาเพิ่มขึ้น</t>
  </si>
  <si>
    <t>วิทยาลัยแพทย์ศาสตร์และการสาธารณสุข มหาวิทยาลัยอุบลราชธานีน</t>
  </si>
  <si>
    <t>ค่าความสุขของบุคลากรสายวิชาการคณะนิติศาสตร์-ด้านสุขภาพกายดี ประจำปี 2562</t>
  </si>
  <si>
    <t>ร้อยยละ</t>
  </si>
  <si>
    <t>โครงการตรวจสุขภาพบุคลากรประจำปี-สายสนับสนุน</t>
  </si>
  <si>
    <t>ค่าความสุขของบุคลากรสายสนับสนุนคณะนิติศาสตร์-ด้านสุขภาพกายดี ประจำปี 2562</t>
  </si>
  <si>
    <t>โครงการแลกเปลี่ยนเรียนรู้การทำงานร่วมกันสรรสร้างความสุข</t>
  </si>
  <si>
    <t>ค่าความสุขของบุคลากรคณะนิติศาสตร์ประจำปี 2562</t>
  </si>
  <si>
    <t>กลยุทธ์ที่ 7 นำเทคโนโลยีสารสนเทศมาใช้ในการบริหารและการบริการการศึกษา</t>
  </si>
  <si>
    <t>โครงการพัฒนาการจัดการเรียนการสอนโดยใช้สื่อดิจิทัล</t>
  </si>
  <si>
    <t>โครงการพัฒนาการจัดการเรียนการสอนโดยใช้สื่อดิจิทัล-ครุภัณฑ์คอมพิวเตอร์</t>
  </si>
  <si>
    <t>ความพึงพอใจของนักศึกษาต่อสิ่งสนับสนุนการเรียนรู้และสื่อการสอน</t>
  </si>
  <si>
    <t>1,200 คน</t>
  </si>
  <si>
    <t>ดำเนินการจัดซื้อจัดจ้างแล้ว อยู่ระหว่างการประเมินผล</t>
  </si>
  <si>
    <t>นายพัฒนพงศ์  เกษกรณ์</t>
  </si>
  <si>
    <t>รวมงบประมาณ</t>
  </si>
  <si>
    <t>รายงานผลการดำเนินงานตามแผนปฏิบัติการประจำปีงบประมาณ พ.ศ. 2562 ไตรมาสที่ 2 ( 1 ต.ค. 2561 - 31 มี.ค. 2562)</t>
  </si>
  <si>
    <t xml:space="preserve">บันทึกข้อมูลในส่วนที่เกี่ยวข้องกับโครงการในความรับผิดชอบของท่าน ในช่องหมายเลข 6 7 11 13 18 และ 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</si>
</sst>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-* #,##0.000_-;\-* #,##0.00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64" fontId="4" fillId="0" borderId="0" xfId="1" applyNumberFormat="1" applyFont="1" applyBorder="1" applyAlignment="1">
      <alignment horizontal="left" vertical="top" wrapText="1"/>
    </xf>
    <xf numFmtId="164" fontId="4" fillId="0" borderId="0" xfId="1" applyNumberFormat="1" applyFont="1" applyBorder="1" applyAlignment="1">
      <alignment horizontal="center" vertical="top" wrapText="1"/>
    </xf>
    <xf numFmtId="165" fontId="3" fillId="0" borderId="0" xfId="1" applyNumberFormat="1" applyFont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5" fontId="3" fillId="0" borderId="1" xfId="1" applyNumberFormat="1" applyFont="1" applyFill="1" applyBorder="1" applyAlignment="1">
      <alignment horizontal="center" vertical="top"/>
    </xf>
    <xf numFmtId="165" fontId="3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center" vertical="top"/>
    </xf>
    <xf numFmtId="15" fontId="3" fillId="0" borderId="1" xfId="0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165" fontId="5" fillId="4" borderId="1" xfId="1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6" fontId="5" fillId="4" borderId="1" xfId="1" applyNumberFormat="1" applyFont="1" applyFill="1" applyBorder="1" applyAlignment="1">
      <alignment horizontal="right" vertical="top"/>
    </xf>
    <xf numFmtId="43" fontId="5" fillId="4" borderId="1" xfId="1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5" fontId="3" fillId="0" borderId="3" xfId="1" applyNumberFormat="1" applyFont="1" applyFill="1" applyBorder="1" applyAlignment="1">
      <alignment horizontal="right" vertical="top"/>
    </xf>
    <xf numFmtId="165" fontId="3" fillId="0" borderId="3" xfId="1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3" fontId="3" fillId="0" borderId="1" xfId="1" applyNumberFormat="1" applyFont="1" applyFill="1" applyBorder="1" applyAlignment="1">
      <alignment horizontal="right" vertical="top"/>
    </xf>
    <xf numFmtId="164" fontId="11" fillId="0" borderId="1" xfId="1" applyNumberFormat="1" applyFont="1" applyBorder="1" applyAlignment="1">
      <alignment horizontal="center" vertical="top" wrapText="1"/>
    </xf>
    <xf numFmtId="165" fontId="5" fillId="4" borderId="3" xfId="1" applyNumberFormat="1" applyFont="1" applyFill="1" applyBorder="1" applyAlignment="1">
      <alignment horizontal="right" vertical="top"/>
    </xf>
    <xf numFmtId="165" fontId="3" fillId="0" borderId="3" xfId="1" applyNumberFormat="1" applyFont="1" applyFill="1" applyBorder="1" applyAlignment="1">
      <alignment horizontal="center" vertical="top" wrapText="1"/>
    </xf>
    <xf numFmtId="43" fontId="5" fillId="4" borderId="3" xfId="1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165" fontId="11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165" fontId="12" fillId="4" borderId="1" xfId="1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165" fontId="11" fillId="0" borderId="3" xfId="1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left"/>
    </xf>
    <xf numFmtId="165" fontId="11" fillId="0" borderId="3" xfId="1" applyNumberFormat="1" applyFont="1" applyFill="1" applyBorder="1" applyAlignment="1">
      <alignment horizontal="center" vertical="top"/>
    </xf>
    <xf numFmtId="43" fontId="12" fillId="4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5" fontId="3" fillId="5" borderId="1" xfId="1" applyNumberFormat="1" applyFont="1" applyFill="1" applyBorder="1" applyAlignment="1">
      <alignment horizontal="right" vertical="top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top"/>
    </xf>
    <xf numFmtId="164" fontId="11" fillId="0" borderId="1" xfId="1" applyNumberFormat="1" applyFont="1" applyBorder="1" applyAlignment="1">
      <alignment horizontal="left" vertical="top" wrapText="1"/>
    </xf>
    <xf numFmtId="0" fontId="11" fillId="0" borderId="1" xfId="1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/>
    </xf>
    <xf numFmtId="165" fontId="3" fillId="0" borderId="5" xfId="1" applyNumberFormat="1" applyFont="1" applyBorder="1" applyAlignment="1">
      <alignment horizontal="right" vertical="top"/>
    </xf>
    <xf numFmtId="165" fontId="3" fillId="0" borderId="5" xfId="1" applyNumberFormat="1" applyFont="1" applyFill="1" applyBorder="1" applyAlignment="1">
      <alignment horizontal="right" vertical="top"/>
    </xf>
    <xf numFmtId="165" fontId="3" fillId="0" borderId="5" xfId="1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5" fontId="5" fillId="3" borderId="1" xfId="1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3" fontId="5" fillId="3" borderId="1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5" fillId="2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165" fontId="3" fillId="0" borderId="7" xfId="1" applyNumberFormat="1" applyFont="1" applyFill="1" applyBorder="1" applyAlignment="1">
      <alignment horizontal="center" vertical="top"/>
    </xf>
    <xf numFmtId="165" fontId="3" fillId="0" borderId="6" xfId="1" applyNumberFormat="1" applyFont="1" applyFill="1" applyBorder="1" applyAlignment="1">
      <alignment horizontal="center" vertical="top"/>
    </xf>
    <xf numFmtId="165" fontId="3" fillId="0" borderId="5" xfId="1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24</xdr:row>
      <xdr:rowOff>295275</xdr:rowOff>
    </xdr:from>
    <xdr:to>
      <xdr:col>16</xdr:col>
      <xdr:colOff>561975</xdr:colOff>
      <xdr:row>24</xdr:row>
      <xdr:rowOff>295275</xdr:rowOff>
    </xdr:to>
    <xdr:cxnSp macro="">
      <xdr:nvCxnSpPr>
        <xdr:cNvPr id="2" name="ลูกศรเชื่อมต่อแบบตรง 1"/>
        <xdr:cNvCxnSpPr/>
      </xdr:nvCxnSpPr>
      <xdr:spPr>
        <a:xfrm>
          <a:off x="15059025" y="22326600"/>
          <a:ext cx="2562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25</xdr:row>
      <xdr:rowOff>385480</xdr:rowOff>
    </xdr:from>
    <xdr:to>
      <xdr:col>16</xdr:col>
      <xdr:colOff>552450</xdr:colOff>
      <xdr:row>25</xdr:row>
      <xdr:rowOff>385480</xdr:rowOff>
    </xdr:to>
    <xdr:cxnSp macro="">
      <xdr:nvCxnSpPr>
        <xdr:cNvPr id="3" name="ลูกศรเชื่อมต่อแบบตรง 2"/>
        <xdr:cNvCxnSpPr/>
      </xdr:nvCxnSpPr>
      <xdr:spPr>
        <a:xfrm>
          <a:off x="15049500" y="23302630"/>
          <a:ext cx="2562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145676</xdr:colOff>
      <xdr:row>36</xdr:row>
      <xdr:rowOff>268941</xdr:rowOff>
    </xdr:from>
    <xdr:to>
      <xdr:col>16</xdr:col>
      <xdr:colOff>549089</xdr:colOff>
      <xdr:row>36</xdr:row>
      <xdr:rowOff>280147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15176126" y="36816366"/>
          <a:ext cx="2432238" cy="1120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11206</xdr:colOff>
      <xdr:row>11</xdr:row>
      <xdr:rowOff>728382</xdr:rowOff>
    </xdr:from>
    <xdr:to>
      <xdr:col>17</xdr:col>
      <xdr:colOff>0</xdr:colOff>
      <xdr:row>11</xdr:row>
      <xdr:rowOff>739588</xdr:rowOff>
    </xdr:to>
    <xdr:cxnSp macro="">
      <xdr:nvCxnSpPr>
        <xdr:cNvPr id="5" name="ลูกศรเชื่อมต่อแบบตรง 4"/>
        <xdr:cNvCxnSpPr/>
      </xdr:nvCxnSpPr>
      <xdr:spPr>
        <a:xfrm>
          <a:off x="15041656" y="6814857"/>
          <a:ext cx="2674844" cy="1120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369794</xdr:colOff>
      <xdr:row>8</xdr:row>
      <xdr:rowOff>549089</xdr:rowOff>
    </xdr:from>
    <xdr:to>
      <xdr:col>16</xdr:col>
      <xdr:colOff>336177</xdr:colOff>
      <xdr:row>8</xdr:row>
      <xdr:rowOff>549089</xdr:rowOff>
    </xdr:to>
    <xdr:cxnSp macro="">
      <xdr:nvCxnSpPr>
        <xdr:cNvPr id="6" name="ลูกศรเชื่อมต่อแบบตรง 5"/>
        <xdr:cNvCxnSpPr/>
      </xdr:nvCxnSpPr>
      <xdr:spPr>
        <a:xfrm>
          <a:off x="16114619" y="3311339"/>
          <a:ext cx="128083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44823</xdr:colOff>
      <xdr:row>37</xdr:row>
      <xdr:rowOff>425824</xdr:rowOff>
    </xdr:from>
    <xdr:to>
      <xdr:col>16</xdr:col>
      <xdr:colOff>627530</xdr:colOff>
      <xdr:row>37</xdr:row>
      <xdr:rowOff>425824</xdr:rowOff>
    </xdr:to>
    <xdr:cxnSp macro="">
      <xdr:nvCxnSpPr>
        <xdr:cNvPr id="7" name="ลูกศรเชื่อมต่อแบบตรง 6"/>
        <xdr:cNvCxnSpPr/>
      </xdr:nvCxnSpPr>
      <xdr:spPr>
        <a:xfrm>
          <a:off x="15075273" y="38697274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22411</xdr:colOff>
      <xdr:row>40</xdr:row>
      <xdr:rowOff>313764</xdr:rowOff>
    </xdr:from>
    <xdr:to>
      <xdr:col>16</xdr:col>
      <xdr:colOff>605118</xdr:colOff>
      <xdr:row>40</xdr:row>
      <xdr:rowOff>313764</xdr:rowOff>
    </xdr:to>
    <xdr:cxnSp macro="">
      <xdr:nvCxnSpPr>
        <xdr:cNvPr id="8" name="ลูกศรเชื่อมต่อแบบตรง 7"/>
        <xdr:cNvCxnSpPr/>
      </xdr:nvCxnSpPr>
      <xdr:spPr>
        <a:xfrm>
          <a:off x="15052861" y="45119364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33617</xdr:colOff>
      <xdr:row>38</xdr:row>
      <xdr:rowOff>280147</xdr:rowOff>
    </xdr:from>
    <xdr:to>
      <xdr:col>16</xdr:col>
      <xdr:colOff>616324</xdr:colOff>
      <xdr:row>38</xdr:row>
      <xdr:rowOff>280147</xdr:rowOff>
    </xdr:to>
    <xdr:cxnSp macro="">
      <xdr:nvCxnSpPr>
        <xdr:cNvPr id="9" name="ลูกศรเชื่อมต่อแบบตรง 8"/>
        <xdr:cNvCxnSpPr/>
      </xdr:nvCxnSpPr>
      <xdr:spPr>
        <a:xfrm>
          <a:off x="15064067" y="41837722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29135</xdr:colOff>
      <xdr:row>39</xdr:row>
      <xdr:rowOff>1116106</xdr:rowOff>
    </xdr:from>
    <xdr:to>
      <xdr:col>16</xdr:col>
      <xdr:colOff>611842</xdr:colOff>
      <xdr:row>39</xdr:row>
      <xdr:rowOff>1116106</xdr:rowOff>
    </xdr:to>
    <xdr:cxnSp macro="">
      <xdr:nvCxnSpPr>
        <xdr:cNvPr id="10" name="ลูกศรเชื่อมต่อแบบตรง 9"/>
        <xdr:cNvCxnSpPr/>
      </xdr:nvCxnSpPr>
      <xdr:spPr>
        <a:xfrm>
          <a:off x="15059585" y="43559506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44823</xdr:colOff>
      <xdr:row>41</xdr:row>
      <xdr:rowOff>414617</xdr:rowOff>
    </xdr:from>
    <xdr:to>
      <xdr:col>16</xdr:col>
      <xdr:colOff>627530</xdr:colOff>
      <xdr:row>41</xdr:row>
      <xdr:rowOff>414617</xdr:rowOff>
    </xdr:to>
    <xdr:cxnSp macro="">
      <xdr:nvCxnSpPr>
        <xdr:cNvPr id="11" name="ลูกศรเชื่อมต่อแบบตรง 10"/>
        <xdr:cNvCxnSpPr/>
      </xdr:nvCxnSpPr>
      <xdr:spPr>
        <a:xfrm>
          <a:off x="15075273" y="45810767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33617</xdr:colOff>
      <xdr:row>42</xdr:row>
      <xdr:rowOff>661147</xdr:rowOff>
    </xdr:from>
    <xdr:to>
      <xdr:col>16</xdr:col>
      <xdr:colOff>616324</xdr:colOff>
      <xdr:row>42</xdr:row>
      <xdr:rowOff>661147</xdr:rowOff>
    </xdr:to>
    <xdr:cxnSp macro="">
      <xdr:nvCxnSpPr>
        <xdr:cNvPr id="12" name="ลูกศรเชื่อมต่อแบบตรง 11"/>
        <xdr:cNvCxnSpPr/>
      </xdr:nvCxnSpPr>
      <xdr:spPr>
        <a:xfrm>
          <a:off x="15064067" y="46990747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22412</xdr:colOff>
      <xdr:row>44</xdr:row>
      <xdr:rowOff>425824</xdr:rowOff>
    </xdr:from>
    <xdr:to>
      <xdr:col>16</xdr:col>
      <xdr:colOff>605119</xdr:colOff>
      <xdr:row>44</xdr:row>
      <xdr:rowOff>425824</xdr:rowOff>
    </xdr:to>
    <xdr:cxnSp macro="">
      <xdr:nvCxnSpPr>
        <xdr:cNvPr id="13" name="ลูกศรเชื่อมต่อแบบตรง 12"/>
        <xdr:cNvCxnSpPr/>
      </xdr:nvCxnSpPr>
      <xdr:spPr>
        <a:xfrm>
          <a:off x="15052862" y="49117624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11206</xdr:colOff>
      <xdr:row>43</xdr:row>
      <xdr:rowOff>750794</xdr:rowOff>
    </xdr:from>
    <xdr:to>
      <xdr:col>16</xdr:col>
      <xdr:colOff>593913</xdr:colOff>
      <xdr:row>43</xdr:row>
      <xdr:rowOff>750794</xdr:rowOff>
    </xdr:to>
    <xdr:cxnSp macro="">
      <xdr:nvCxnSpPr>
        <xdr:cNvPr id="14" name="ลูกศรเชื่อมต่อแบบตรง 13"/>
        <xdr:cNvCxnSpPr/>
      </xdr:nvCxnSpPr>
      <xdr:spPr>
        <a:xfrm>
          <a:off x="15041656" y="48261494"/>
          <a:ext cx="26115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33618</xdr:colOff>
      <xdr:row>45</xdr:row>
      <xdr:rowOff>515471</xdr:rowOff>
    </xdr:from>
    <xdr:to>
      <xdr:col>17</xdr:col>
      <xdr:colOff>0</xdr:colOff>
      <xdr:row>45</xdr:row>
      <xdr:rowOff>526677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15778443" y="50388371"/>
          <a:ext cx="1938057" cy="1120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33617</xdr:colOff>
      <xdr:row>52</xdr:row>
      <xdr:rowOff>280147</xdr:rowOff>
    </xdr:from>
    <xdr:to>
      <xdr:col>16</xdr:col>
      <xdr:colOff>649941</xdr:colOff>
      <xdr:row>52</xdr:row>
      <xdr:rowOff>280147</xdr:rowOff>
    </xdr:to>
    <xdr:cxnSp macro="">
      <xdr:nvCxnSpPr>
        <xdr:cNvPr id="16" name="ลูกศรเชื่อมต่อแบบตรง 15"/>
        <xdr:cNvCxnSpPr/>
      </xdr:nvCxnSpPr>
      <xdr:spPr>
        <a:xfrm>
          <a:off x="15064067" y="55563247"/>
          <a:ext cx="264514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22411</xdr:colOff>
      <xdr:row>51</xdr:row>
      <xdr:rowOff>280147</xdr:rowOff>
    </xdr:from>
    <xdr:to>
      <xdr:col>16</xdr:col>
      <xdr:colOff>638735</xdr:colOff>
      <xdr:row>51</xdr:row>
      <xdr:rowOff>280147</xdr:rowOff>
    </xdr:to>
    <xdr:cxnSp macro="">
      <xdr:nvCxnSpPr>
        <xdr:cNvPr id="17" name="ลูกศรเชื่อมต่อแบบตรง 16"/>
        <xdr:cNvCxnSpPr/>
      </xdr:nvCxnSpPr>
      <xdr:spPr>
        <a:xfrm>
          <a:off x="15052861" y="54677422"/>
          <a:ext cx="264514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22411</xdr:colOff>
      <xdr:row>50</xdr:row>
      <xdr:rowOff>504265</xdr:rowOff>
    </xdr:from>
    <xdr:to>
      <xdr:col>16</xdr:col>
      <xdr:colOff>638735</xdr:colOff>
      <xdr:row>50</xdr:row>
      <xdr:rowOff>504265</xdr:rowOff>
    </xdr:to>
    <xdr:cxnSp macro="">
      <xdr:nvCxnSpPr>
        <xdr:cNvPr id="18" name="ลูกศรเชื่อมต่อแบบตรง 17"/>
        <xdr:cNvCxnSpPr/>
      </xdr:nvCxnSpPr>
      <xdr:spPr>
        <a:xfrm>
          <a:off x="15052861" y="54015715"/>
          <a:ext cx="264514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44824</xdr:colOff>
      <xdr:row>49</xdr:row>
      <xdr:rowOff>672353</xdr:rowOff>
    </xdr:from>
    <xdr:to>
      <xdr:col>16</xdr:col>
      <xdr:colOff>612321</xdr:colOff>
      <xdr:row>49</xdr:row>
      <xdr:rowOff>680357</xdr:rowOff>
    </xdr:to>
    <xdr:cxnSp macro="">
      <xdr:nvCxnSpPr>
        <xdr:cNvPr id="19" name="ลูกศรเชื่อมต่อแบบตรง 18"/>
        <xdr:cNvCxnSpPr/>
      </xdr:nvCxnSpPr>
      <xdr:spPr>
        <a:xfrm>
          <a:off x="15075274" y="52707428"/>
          <a:ext cx="2596322" cy="800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134471</xdr:colOff>
      <xdr:row>74</xdr:row>
      <xdr:rowOff>324971</xdr:rowOff>
    </xdr:from>
    <xdr:to>
      <xdr:col>16</xdr:col>
      <xdr:colOff>593913</xdr:colOff>
      <xdr:row>74</xdr:row>
      <xdr:rowOff>324971</xdr:rowOff>
    </xdr:to>
    <xdr:cxnSp macro="">
      <xdr:nvCxnSpPr>
        <xdr:cNvPr id="20" name="ลูกศรเชื่อมต่อแบบตรง 19"/>
        <xdr:cNvCxnSpPr/>
      </xdr:nvCxnSpPr>
      <xdr:spPr>
        <a:xfrm>
          <a:off x="15164921" y="80106371"/>
          <a:ext cx="248826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44823</xdr:colOff>
      <xdr:row>7</xdr:row>
      <xdr:rowOff>268941</xdr:rowOff>
    </xdr:from>
    <xdr:to>
      <xdr:col>16</xdr:col>
      <xdr:colOff>638735</xdr:colOff>
      <xdr:row>7</xdr:row>
      <xdr:rowOff>268941</xdr:rowOff>
    </xdr:to>
    <xdr:cxnSp macro="">
      <xdr:nvCxnSpPr>
        <xdr:cNvPr id="21" name="ลูกศรเชื่อมต่อแบบตรง 20"/>
        <xdr:cNvCxnSpPr/>
      </xdr:nvCxnSpPr>
      <xdr:spPr>
        <a:xfrm>
          <a:off x="15075273" y="2145366"/>
          <a:ext cx="26227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22412</xdr:colOff>
      <xdr:row>60</xdr:row>
      <xdr:rowOff>280147</xdr:rowOff>
    </xdr:from>
    <xdr:to>
      <xdr:col>16</xdr:col>
      <xdr:colOff>649942</xdr:colOff>
      <xdr:row>60</xdr:row>
      <xdr:rowOff>280147</xdr:rowOff>
    </xdr:to>
    <xdr:cxnSp macro="">
      <xdr:nvCxnSpPr>
        <xdr:cNvPr id="22" name="ลูกศรเชื่อมต่อแบบตรง 21"/>
        <xdr:cNvCxnSpPr/>
      </xdr:nvCxnSpPr>
      <xdr:spPr>
        <a:xfrm>
          <a:off x="15052862" y="62040247"/>
          <a:ext cx="26563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78441</xdr:colOff>
      <xdr:row>63</xdr:row>
      <xdr:rowOff>302559</xdr:rowOff>
    </xdr:from>
    <xdr:to>
      <xdr:col>16</xdr:col>
      <xdr:colOff>593912</xdr:colOff>
      <xdr:row>63</xdr:row>
      <xdr:rowOff>302559</xdr:rowOff>
    </xdr:to>
    <xdr:cxnSp macro="">
      <xdr:nvCxnSpPr>
        <xdr:cNvPr id="23" name="ลูกศรเชื่อมต่อแบบตรง 22"/>
        <xdr:cNvCxnSpPr/>
      </xdr:nvCxnSpPr>
      <xdr:spPr>
        <a:xfrm>
          <a:off x="15108891" y="67091859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73959</xdr:colOff>
      <xdr:row>64</xdr:row>
      <xdr:rowOff>298077</xdr:rowOff>
    </xdr:from>
    <xdr:to>
      <xdr:col>16</xdr:col>
      <xdr:colOff>589430</xdr:colOff>
      <xdr:row>64</xdr:row>
      <xdr:rowOff>298077</xdr:rowOff>
    </xdr:to>
    <xdr:cxnSp macro="">
      <xdr:nvCxnSpPr>
        <xdr:cNvPr id="24" name="ลูกศรเชื่อมต่อแบบตรง 23"/>
        <xdr:cNvCxnSpPr/>
      </xdr:nvCxnSpPr>
      <xdr:spPr>
        <a:xfrm>
          <a:off x="15104409" y="68268477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80683</xdr:colOff>
      <xdr:row>65</xdr:row>
      <xdr:rowOff>304800</xdr:rowOff>
    </xdr:from>
    <xdr:to>
      <xdr:col>16</xdr:col>
      <xdr:colOff>596154</xdr:colOff>
      <xdr:row>65</xdr:row>
      <xdr:rowOff>304800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15111133" y="69456300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89648</xdr:colOff>
      <xdr:row>66</xdr:row>
      <xdr:rowOff>302559</xdr:rowOff>
    </xdr:from>
    <xdr:to>
      <xdr:col>16</xdr:col>
      <xdr:colOff>605119</xdr:colOff>
      <xdr:row>66</xdr:row>
      <xdr:rowOff>302559</xdr:rowOff>
    </xdr:to>
    <xdr:cxnSp macro="">
      <xdr:nvCxnSpPr>
        <xdr:cNvPr id="26" name="ลูกศรเชื่อมต่อแบบตรง 25"/>
        <xdr:cNvCxnSpPr/>
      </xdr:nvCxnSpPr>
      <xdr:spPr>
        <a:xfrm>
          <a:off x="15120098" y="70635159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62754</xdr:colOff>
      <xdr:row>67</xdr:row>
      <xdr:rowOff>320488</xdr:rowOff>
    </xdr:from>
    <xdr:to>
      <xdr:col>16</xdr:col>
      <xdr:colOff>578225</xdr:colOff>
      <xdr:row>67</xdr:row>
      <xdr:rowOff>320488</xdr:rowOff>
    </xdr:to>
    <xdr:cxnSp macro="">
      <xdr:nvCxnSpPr>
        <xdr:cNvPr id="27" name="ลูกศรเชื่อมต่อแบบตรง 26"/>
        <xdr:cNvCxnSpPr/>
      </xdr:nvCxnSpPr>
      <xdr:spPr>
        <a:xfrm>
          <a:off x="15093204" y="71834188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80684</xdr:colOff>
      <xdr:row>68</xdr:row>
      <xdr:rowOff>349625</xdr:rowOff>
    </xdr:from>
    <xdr:to>
      <xdr:col>16</xdr:col>
      <xdr:colOff>596155</xdr:colOff>
      <xdr:row>68</xdr:row>
      <xdr:rowOff>349625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15111134" y="73044425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89647</xdr:colOff>
      <xdr:row>69</xdr:row>
      <xdr:rowOff>324971</xdr:rowOff>
    </xdr:from>
    <xdr:to>
      <xdr:col>16</xdr:col>
      <xdr:colOff>605118</xdr:colOff>
      <xdr:row>69</xdr:row>
      <xdr:rowOff>324971</xdr:rowOff>
    </xdr:to>
    <xdr:cxnSp macro="">
      <xdr:nvCxnSpPr>
        <xdr:cNvPr id="29" name="ลูกศรเชื่อมต่อแบบตรง 28"/>
        <xdr:cNvCxnSpPr/>
      </xdr:nvCxnSpPr>
      <xdr:spPr>
        <a:xfrm>
          <a:off x="15120097" y="74200871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85164</xdr:colOff>
      <xdr:row>70</xdr:row>
      <xdr:rowOff>309283</xdr:rowOff>
    </xdr:from>
    <xdr:to>
      <xdr:col>16</xdr:col>
      <xdr:colOff>600635</xdr:colOff>
      <xdr:row>70</xdr:row>
      <xdr:rowOff>309283</xdr:rowOff>
    </xdr:to>
    <xdr:cxnSp macro="">
      <xdr:nvCxnSpPr>
        <xdr:cNvPr id="30" name="ลูกศรเชื่อมต่อแบบตรง 29"/>
        <xdr:cNvCxnSpPr/>
      </xdr:nvCxnSpPr>
      <xdr:spPr>
        <a:xfrm>
          <a:off x="15115614" y="75366283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91888</xdr:colOff>
      <xdr:row>71</xdr:row>
      <xdr:rowOff>304800</xdr:rowOff>
    </xdr:from>
    <xdr:to>
      <xdr:col>16</xdr:col>
      <xdr:colOff>607359</xdr:colOff>
      <xdr:row>71</xdr:row>
      <xdr:rowOff>304800</xdr:rowOff>
    </xdr:to>
    <xdr:cxnSp macro="">
      <xdr:nvCxnSpPr>
        <xdr:cNvPr id="31" name="ลูกศรเชื่อมต่อแบบตรง 30"/>
        <xdr:cNvCxnSpPr/>
      </xdr:nvCxnSpPr>
      <xdr:spPr>
        <a:xfrm>
          <a:off x="15122338" y="76542900"/>
          <a:ext cx="25442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22412</xdr:colOff>
      <xdr:row>84</xdr:row>
      <xdr:rowOff>291353</xdr:rowOff>
    </xdr:from>
    <xdr:to>
      <xdr:col>16</xdr:col>
      <xdr:colOff>627530</xdr:colOff>
      <xdr:row>84</xdr:row>
      <xdr:rowOff>291353</xdr:rowOff>
    </xdr:to>
    <xdr:cxnSp macro="">
      <xdr:nvCxnSpPr>
        <xdr:cNvPr id="32" name="ลูกศรเชื่อมต่อแบบตรง 31"/>
        <xdr:cNvCxnSpPr/>
      </xdr:nvCxnSpPr>
      <xdr:spPr>
        <a:xfrm>
          <a:off x="15052862" y="85702028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33618</xdr:colOff>
      <xdr:row>85</xdr:row>
      <xdr:rowOff>235323</xdr:rowOff>
    </xdr:from>
    <xdr:to>
      <xdr:col>16</xdr:col>
      <xdr:colOff>638736</xdr:colOff>
      <xdr:row>85</xdr:row>
      <xdr:rowOff>235323</xdr:rowOff>
    </xdr:to>
    <xdr:cxnSp macro="">
      <xdr:nvCxnSpPr>
        <xdr:cNvPr id="33" name="ลูกศรเชื่อมต่อแบบตรง 32"/>
        <xdr:cNvCxnSpPr/>
      </xdr:nvCxnSpPr>
      <xdr:spPr>
        <a:xfrm>
          <a:off x="15064068" y="86531823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952500</xdr:colOff>
      <xdr:row>86</xdr:row>
      <xdr:rowOff>280147</xdr:rowOff>
    </xdr:from>
    <xdr:to>
      <xdr:col>16</xdr:col>
      <xdr:colOff>605118</xdr:colOff>
      <xdr:row>86</xdr:row>
      <xdr:rowOff>280148</xdr:rowOff>
    </xdr:to>
    <xdr:cxnSp macro="">
      <xdr:nvCxnSpPr>
        <xdr:cNvPr id="34" name="ลูกศรเชื่อมต่อแบบตรง 33"/>
        <xdr:cNvCxnSpPr/>
      </xdr:nvCxnSpPr>
      <xdr:spPr>
        <a:xfrm>
          <a:off x="14935200" y="87167197"/>
          <a:ext cx="272919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952500</xdr:colOff>
      <xdr:row>87</xdr:row>
      <xdr:rowOff>291353</xdr:rowOff>
    </xdr:from>
    <xdr:to>
      <xdr:col>16</xdr:col>
      <xdr:colOff>605118</xdr:colOff>
      <xdr:row>87</xdr:row>
      <xdr:rowOff>313765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14935200" y="87768953"/>
          <a:ext cx="2729193" cy="2241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930089</xdr:colOff>
      <xdr:row>88</xdr:row>
      <xdr:rowOff>389324</xdr:rowOff>
    </xdr:from>
    <xdr:to>
      <xdr:col>16</xdr:col>
      <xdr:colOff>600636</xdr:colOff>
      <xdr:row>88</xdr:row>
      <xdr:rowOff>403412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14912789" y="88457474"/>
          <a:ext cx="2747122" cy="140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1042147</xdr:colOff>
      <xdr:row>89</xdr:row>
      <xdr:rowOff>302559</xdr:rowOff>
    </xdr:from>
    <xdr:to>
      <xdr:col>16</xdr:col>
      <xdr:colOff>607360</xdr:colOff>
      <xdr:row>89</xdr:row>
      <xdr:rowOff>316005</xdr:rowOff>
    </xdr:to>
    <xdr:cxnSp macro="">
      <xdr:nvCxnSpPr>
        <xdr:cNvPr id="37" name="ลูกศรเชื่อมต่อแบบตรง 36"/>
        <xdr:cNvCxnSpPr/>
      </xdr:nvCxnSpPr>
      <xdr:spPr>
        <a:xfrm>
          <a:off x="15024847" y="89256534"/>
          <a:ext cx="2641788" cy="1344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42583</xdr:colOff>
      <xdr:row>90</xdr:row>
      <xdr:rowOff>322729</xdr:rowOff>
    </xdr:from>
    <xdr:to>
      <xdr:col>16</xdr:col>
      <xdr:colOff>647701</xdr:colOff>
      <xdr:row>90</xdr:row>
      <xdr:rowOff>322729</xdr:rowOff>
    </xdr:to>
    <xdr:cxnSp macro="">
      <xdr:nvCxnSpPr>
        <xdr:cNvPr id="38" name="ลูกศรเชื่อมต่อแบบตรง 37"/>
        <xdr:cNvCxnSpPr/>
      </xdr:nvCxnSpPr>
      <xdr:spPr>
        <a:xfrm>
          <a:off x="15073033" y="89867254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22412</xdr:colOff>
      <xdr:row>91</xdr:row>
      <xdr:rowOff>302559</xdr:rowOff>
    </xdr:from>
    <xdr:to>
      <xdr:col>16</xdr:col>
      <xdr:colOff>627530</xdr:colOff>
      <xdr:row>91</xdr:row>
      <xdr:rowOff>302559</xdr:rowOff>
    </xdr:to>
    <xdr:cxnSp macro="">
      <xdr:nvCxnSpPr>
        <xdr:cNvPr id="39" name="ลูกศรเชื่อมต่อแบบตรง 38"/>
        <xdr:cNvCxnSpPr/>
      </xdr:nvCxnSpPr>
      <xdr:spPr>
        <a:xfrm>
          <a:off x="15052862" y="90437634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44823</xdr:colOff>
      <xdr:row>92</xdr:row>
      <xdr:rowOff>313765</xdr:rowOff>
    </xdr:from>
    <xdr:to>
      <xdr:col>16</xdr:col>
      <xdr:colOff>649941</xdr:colOff>
      <xdr:row>92</xdr:row>
      <xdr:rowOff>313765</xdr:rowOff>
    </xdr:to>
    <xdr:cxnSp macro="">
      <xdr:nvCxnSpPr>
        <xdr:cNvPr id="40" name="ลูกศรเชื่อมต่อแบบตรง 39"/>
        <xdr:cNvCxnSpPr/>
      </xdr:nvCxnSpPr>
      <xdr:spPr>
        <a:xfrm>
          <a:off x="15075273" y="91677565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29134</xdr:colOff>
      <xdr:row>93</xdr:row>
      <xdr:rowOff>286870</xdr:rowOff>
    </xdr:from>
    <xdr:to>
      <xdr:col>16</xdr:col>
      <xdr:colOff>634252</xdr:colOff>
      <xdr:row>93</xdr:row>
      <xdr:rowOff>286870</xdr:rowOff>
    </xdr:to>
    <xdr:cxnSp macro="">
      <xdr:nvCxnSpPr>
        <xdr:cNvPr id="41" name="ลูกศรเชื่อมต่อแบบตรง 40"/>
        <xdr:cNvCxnSpPr/>
      </xdr:nvCxnSpPr>
      <xdr:spPr>
        <a:xfrm>
          <a:off x="15059584" y="92241220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47063</xdr:colOff>
      <xdr:row>94</xdr:row>
      <xdr:rowOff>338418</xdr:rowOff>
    </xdr:from>
    <xdr:to>
      <xdr:col>16</xdr:col>
      <xdr:colOff>652181</xdr:colOff>
      <xdr:row>94</xdr:row>
      <xdr:rowOff>338418</xdr:rowOff>
    </xdr:to>
    <xdr:cxnSp macro="">
      <xdr:nvCxnSpPr>
        <xdr:cNvPr id="42" name="ลูกศรเชื่อมต่อแบบตรง 41"/>
        <xdr:cNvCxnSpPr/>
      </xdr:nvCxnSpPr>
      <xdr:spPr>
        <a:xfrm>
          <a:off x="15077513" y="92883318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42580</xdr:colOff>
      <xdr:row>95</xdr:row>
      <xdr:rowOff>300317</xdr:rowOff>
    </xdr:from>
    <xdr:to>
      <xdr:col>16</xdr:col>
      <xdr:colOff>647698</xdr:colOff>
      <xdr:row>95</xdr:row>
      <xdr:rowOff>300317</xdr:rowOff>
    </xdr:to>
    <xdr:cxnSp macro="">
      <xdr:nvCxnSpPr>
        <xdr:cNvPr id="43" name="ลูกศรเชื่อมต่อแบบตรง 42"/>
        <xdr:cNvCxnSpPr/>
      </xdr:nvCxnSpPr>
      <xdr:spPr>
        <a:xfrm>
          <a:off x="15073030" y="93435767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26892</xdr:colOff>
      <xdr:row>96</xdr:row>
      <xdr:rowOff>329452</xdr:rowOff>
    </xdr:from>
    <xdr:to>
      <xdr:col>16</xdr:col>
      <xdr:colOff>632010</xdr:colOff>
      <xdr:row>96</xdr:row>
      <xdr:rowOff>329452</xdr:rowOff>
    </xdr:to>
    <xdr:cxnSp macro="">
      <xdr:nvCxnSpPr>
        <xdr:cNvPr id="44" name="ลูกศรเชื่อมต่อแบบตรง 43"/>
        <xdr:cNvCxnSpPr/>
      </xdr:nvCxnSpPr>
      <xdr:spPr>
        <a:xfrm>
          <a:off x="15057342" y="94055452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97</xdr:row>
      <xdr:rowOff>299357</xdr:rowOff>
    </xdr:from>
    <xdr:to>
      <xdr:col>16</xdr:col>
      <xdr:colOff>612321</xdr:colOff>
      <xdr:row>97</xdr:row>
      <xdr:rowOff>312964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15030450" y="94615907"/>
          <a:ext cx="2641146" cy="1360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98</xdr:row>
      <xdr:rowOff>285750</xdr:rowOff>
    </xdr:from>
    <xdr:to>
      <xdr:col>16</xdr:col>
      <xdr:colOff>611840</xdr:colOff>
      <xdr:row>98</xdr:row>
      <xdr:rowOff>298075</xdr:rowOff>
    </xdr:to>
    <xdr:cxnSp macro="">
      <xdr:nvCxnSpPr>
        <xdr:cNvPr id="46" name="ลูกศรเชื่อมต่อแบบตรง 45"/>
        <xdr:cNvCxnSpPr/>
      </xdr:nvCxnSpPr>
      <xdr:spPr>
        <a:xfrm>
          <a:off x="15030450" y="95192850"/>
          <a:ext cx="2640665" cy="123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11206</xdr:colOff>
      <xdr:row>99</xdr:row>
      <xdr:rowOff>298076</xdr:rowOff>
    </xdr:from>
    <xdr:to>
      <xdr:col>16</xdr:col>
      <xdr:colOff>623046</xdr:colOff>
      <xdr:row>99</xdr:row>
      <xdr:rowOff>298076</xdr:rowOff>
    </xdr:to>
    <xdr:cxnSp macro="">
      <xdr:nvCxnSpPr>
        <xdr:cNvPr id="47" name="ลูกศรเชื่อมต่อแบบตรง 46"/>
        <xdr:cNvCxnSpPr/>
      </xdr:nvCxnSpPr>
      <xdr:spPr>
        <a:xfrm>
          <a:off x="15041656" y="95795726"/>
          <a:ext cx="26406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11206</xdr:colOff>
      <xdr:row>100</xdr:row>
      <xdr:rowOff>358588</xdr:rowOff>
    </xdr:from>
    <xdr:to>
      <xdr:col>16</xdr:col>
      <xdr:colOff>616324</xdr:colOff>
      <xdr:row>100</xdr:row>
      <xdr:rowOff>358588</xdr:rowOff>
    </xdr:to>
    <xdr:cxnSp macro="">
      <xdr:nvCxnSpPr>
        <xdr:cNvPr id="48" name="ลูกศรเชื่อมต่อแบบตรง 47"/>
        <xdr:cNvCxnSpPr/>
      </xdr:nvCxnSpPr>
      <xdr:spPr>
        <a:xfrm>
          <a:off x="15041656" y="96446788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22412</xdr:colOff>
      <xdr:row>101</xdr:row>
      <xdr:rowOff>313765</xdr:rowOff>
    </xdr:from>
    <xdr:to>
      <xdr:col>16</xdr:col>
      <xdr:colOff>627530</xdr:colOff>
      <xdr:row>101</xdr:row>
      <xdr:rowOff>313765</xdr:rowOff>
    </xdr:to>
    <xdr:cxnSp macro="">
      <xdr:nvCxnSpPr>
        <xdr:cNvPr id="49" name="ลูกศรเชื่อมต่อแบบตรง 48"/>
        <xdr:cNvCxnSpPr/>
      </xdr:nvCxnSpPr>
      <xdr:spPr>
        <a:xfrm>
          <a:off x="15052862" y="96992515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29136</xdr:colOff>
      <xdr:row>102</xdr:row>
      <xdr:rowOff>331694</xdr:rowOff>
    </xdr:from>
    <xdr:to>
      <xdr:col>16</xdr:col>
      <xdr:colOff>634254</xdr:colOff>
      <xdr:row>102</xdr:row>
      <xdr:rowOff>331694</xdr:rowOff>
    </xdr:to>
    <xdr:cxnSp macro="">
      <xdr:nvCxnSpPr>
        <xdr:cNvPr id="50" name="ลูกศรเชื่อมต่อแบบตรง 49"/>
        <xdr:cNvCxnSpPr/>
      </xdr:nvCxnSpPr>
      <xdr:spPr>
        <a:xfrm>
          <a:off x="15059586" y="97600994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47066</xdr:colOff>
      <xdr:row>103</xdr:row>
      <xdr:rowOff>293594</xdr:rowOff>
    </xdr:from>
    <xdr:to>
      <xdr:col>16</xdr:col>
      <xdr:colOff>652184</xdr:colOff>
      <xdr:row>103</xdr:row>
      <xdr:rowOff>293594</xdr:rowOff>
    </xdr:to>
    <xdr:cxnSp macro="">
      <xdr:nvCxnSpPr>
        <xdr:cNvPr id="51" name="ลูกศรเชื่อมต่อแบบตรง 50"/>
        <xdr:cNvCxnSpPr/>
      </xdr:nvCxnSpPr>
      <xdr:spPr>
        <a:xfrm>
          <a:off x="15077516" y="98153444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42584</xdr:colOff>
      <xdr:row>104</xdr:row>
      <xdr:rowOff>322729</xdr:rowOff>
    </xdr:from>
    <xdr:to>
      <xdr:col>16</xdr:col>
      <xdr:colOff>647702</xdr:colOff>
      <xdr:row>104</xdr:row>
      <xdr:rowOff>322729</xdr:rowOff>
    </xdr:to>
    <xdr:cxnSp macro="">
      <xdr:nvCxnSpPr>
        <xdr:cNvPr id="52" name="ลูกศรเชื่อมต่อแบบตรง 51"/>
        <xdr:cNvCxnSpPr/>
      </xdr:nvCxnSpPr>
      <xdr:spPr>
        <a:xfrm>
          <a:off x="15073034" y="98773129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15690</xdr:colOff>
      <xdr:row>105</xdr:row>
      <xdr:rowOff>307041</xdr:rowOff>
    </xdr:from>
    <xdr:to>
      <xdr:col>16</xdr:col>
      <xdr:colOff>620808</xdr:colOff>
      <xdr:row>105</xdr:row>
      <xdr:rowOff>307041</xdr:rowOff>
    </xdr:to>
    <xdr:cxnSp macro="">
      <xdr:nvCxnSpPr>
        <xdr:cNvPr id="53" name="ลูกศรเชื่อมต่อแบบตรง 52"/>
        <xdr:cNvCxnSpPr/>
      </xdr:nvCxnSpPr>
      <xdr:spPr>
        <a:xfrm>
          <a:off x="15046140" y="99347991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44825</xdr:colOff>
      <xdr:row>106</xdr:row>
      <xdr:rowOff>336176</xdr:rowOff>
    </xdr:from>
    <xdr:to>
      <xdr:col>16</xdr:col>
      <xdr:colOff>649943</xdr:colOff>
      <xdr:row>106</xdr:row>
      <xdr:rowOff>336176</xdr:rowOff>
    </xdr:to>
    <xdr:cxnSp macro="">
      <xdr:nvCxnSpPr>
        <xdr:cNvPr id="54" name="ลูกศรเชื่อมต่อแบบตรง 53"/>
        <xdr:cNvCxnSpPr/>
      </xdr:nvCxnSpPr>
      <xdr:spPr>
        <a:xfrm>
          <a:off x="15075275" y="100558226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40343</xdr:colOff>
      <xdr:row>107</xdr:row>
      <xdr:rowOff>309283</xdr:rowOff>
    </xdr:from>
    <xdr:to>
      <xdr:col>16</xdr:col>
      <xdr:colOff>645461</xdr:colOff>
      <xdr:row>107</xdr:row>
      <xdr:rowOff>309283</xdr:rowOff>
    </xdr:to>
    <xdr:cxnSp macro="">
      <xdr:nvCxnSpPr>
        <xdr:cNvPr id="55" name="ลูกศรเชื่อมต่อแบบตรง 54"/>
        <xdr:cNvCxnSpPr/>
      </xdr:nvCxnSpPr>
      <xdr:spPr>
        <a:xfrm>
          <a:off x="15070793" y="101121883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44824</xdr:colOff>
      <xdr:row>108</xdr:row>
      <xdr:rowOff>324971</xdr:rowOff>
    </xdr:from>
    <xdr:to>
      <xdr:col>16</xdr:col>
      <xdr:colOff>649942</xdr:colOff>
      <xdr:row>108</xdr:row>
      <xdr:rowOff>324971</xdr:rowOff>
    </xdr:to>
    <xdr:cxnSp macro="">
      <xdr:nvCxnSpPr>
        <xdr:cNvPr id="56" name="ลูกศรเชื่อมต่อแบบตรง 55"/>
        <xdr:cNvCxnSpPr/>
      </xdr:nvCxnSpPr>
      <xdr:spPr>
        <a:xfrm>
          <a:off x="15075274" y="101728121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29136</xdr:colOff>
      <xdr:row>109</xdr:row>
      <xdr:rowOff>354106</xdr:rowOff>
    </xdr:from>
    <xdr:to>
      <xdr:col>16</xdr:col>
      <xdr:colOff>634254</xdr:colOff>
      <xdr:row>109</xdr:row>
      <xdr:rowOff>354106</xdr:rowOff>
    </xdr:to>
    <xdr:cxnSp macro="">
      <xdr:nvCxnSpPr>
        <xdr:cNvPr id="57" name="ลูกศรเชื่อมต่อแบบตรง 56"/>
        <xdr:cNvCxnSpPr/>
      </xdr:nvCxnSpPr>
      <xdr:spPr>
        <a:xfrm>
          <a:off x="15059586" y="102347806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44824</xdr:colOff>
      <xdr:row>110</xdr:row>
      <xdr:rowOff>302559</xdr:rowOff>
    </xdr:from>
    <xdr:to>
      <xdr:col>16</xdr:col>
      <xdr:colOff>649942</xdr:colOff>
      <xdr:row>110</xdr:row>
      <xdr:rowOff>302559</xdr:rowOff>
    </xdr:to>
    <xdr:cxnSp macro="">
      <xdr:nvCxnSpPr>
        <xdr:cNvPr id="58" name="ลูกศรเชื่อมต่อแบบตรง 57"/>
        <xdr:cNvCxnSpPr/>
      </xdr:nvCxnSpPr>
      <xdr:spPr>
        <a:xfrm>
          <a:off x="15075274" y="102886809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11206</xdr:colOff>
      <xdr:row>111</xdr:row>
      <xdr:rowOff>302559</xdr:rowOff>
    </xdr:from>
    <xdr:to>
      <xdr:col>16</xdr:col>
      <xdr:colOff>616324</xdr:colOff>
      <xdr:row>111</xdr:row>
      <xdr:rowOff>302559</xdr:rowOff>
    </xdr:to>
    <xdr:cxnSp macro="">
      <xdr:nvCxnSpPr>
        <xdr:cNvPr id="59" name="ลูกศรเชื่อมต่อแบบตรง 58"/>
        <xdr:cNvCxnSpPr/>
      </xdr:nvCxnSpPr>
      <xdr:spPr>
        <a:xfrm>
          <a:off x="15041656" y="103477359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13607</xdr:colOff>
      <xdr:row>112</xdr:row>
      <xdr:rowOff>309283</xdr:rowOff>
    </xdr:from>
    <xdr:to>
      <xdr:col>16</xdr:col>
      <xdr:colOff>611841</xdr:colOff>
      <xdr:row>112</xdr:row>
      <xdr:rowOff>312965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15044057" y="104074633"/>
          <a:ext cx="2627059" cy="368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22412</xdr:colOff>
      <xdr:row>113</xdr:row>
      <xdr:rowOff>291353</xdr:rowOff>
    </xdr:from>
    <xdr:to>
      <xdr:col>16</xdr:col>
      <xdr:colOff>627530</xdr:colOff>
      <xdr:row>113</xdr:row>
      <xdr:rowOff>291353</xdr:rowOff>
    </xdr:to>
    <xdr:cxnSp macro="">
      <xdr:nvCxnSpPr>
        <xdr:cNvPr id="61" name="ลูกศรเชื่อมต่อแบบตรง 60"/>
        <xdr:cNvCxnSpPr/>
      </xdr:nvCxnSpPr>
      <xdr:spPr>
        <a:xfrm>
          <a:off x="15052862" y="104647253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22411</xdr:colOff>
      <xdr:row>114</xdr:row>
      <xdr:rowOff>302559</xdr:rowOff>
    </xdr:from>
    <xdr:to>
      <xdr:col>16</xdr:col>
      <xdr:colOff>627529</xdr:colOff>
      <xdr:row>114</xdr:row>
      <xdr:rowOff>302559</xdr:rowOff>
    </xdr:to>
    <xdr:cxnSp macro="">
      <xdr:nvCxnSpPr>
        <xdr:cNvPr id="62" name="ลูกศรเชื่อมต่อแบบตรง 61"/>
        <xdr:cNvCxnSpPr/>
      </xdr:nvCxnSpPr>
      <xdr:spPr>
        <a:xfrm>
          <a:off x="15052861" y="105249009"/>
          <a:ext cx="2633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526676</xdr:colOff>
      <xdr:row>117</xdr:row>
      <xdr:rowOff>280147</xdr:rowOff>
    </xdr:from>
    <xdr:to>
      <xdr:col>15</xdr:col>
      <xdr:colOff>235324</xdr:colOff>
      <xdr:row>117</xdr:row>
      <xdr:rowOff>291353</xdr:rowOff>
    </xdr:to>
    <xdr:cxnSp macro="">
      <xdr:nvCxnSpPr>
        <xdr:cNvPr id="63" name="ลูกศรเชื่อมต่อแบบตรง 62"/>
        <xdr:cNvCxnSpPr/>
      </xdr:nvCxnSpPr>
      <xdr:spPr>
        <a:xfrm>
          <a:off x="15557126" y="108598447"/>
          <a:ext cx="1089773" cy="1120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44823</xdr:colOff>
      <xdr:row>136</xdr:row>
      <xdr:rowOff>257735</xdr:rowOff>
    </xdr:from>
    <xdr:to>
      <xdr:col>14</xdr:col>
      <xdr:colOff>616324</xdr:colOff>
      <xdr:row>136</xdr:row>
      <xdr:rowOff>257735</xdr:rowOff>
    </xdr:to>
    <xdr:cxnSp macro="">
      <xdr:nvCxnSpPr>
        <xdr:cNvPr id="64" name="ลูกศรเชื่อมต่อแบบตรง 63"/>
        <xdr:cNvCxnSpPr/>
      </xdr:nvCxnSpPr>
      <xdr:spPr>
        <a:xfrm>
          <a:off x="15075273" y="123263585"/>
          <a:ext cx="128587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78441</xdr:colOff>
      <xdr:row>122</xdr:row>
      <xdr:rowOff>470648</xdr:rowOff>
    </xdr:from>
    <xdr:to>
      <xdr:col>16</xdr:col>
      <xdr:colOff>526677</xdr:colOff>
      <xdr:row>122</xdr:row>
      <xdr:rowOff>470648</xdr:rowOff>
    </xdr:to>
    <xdr:cxnSp macro="">
      <xdr:nvCxnSpPr>
        <xdr:cNvPr id="65" name="ลูกศรเชื่อมต่อแบบตรง 64"/>
        <xdr:cNvCxnSpPr/>
      </xdr:nvCxnSpPr>
      <xdr:spPr>
        <a:xfrm>
          <a:off x="15108891" y="111665498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123264</xdr:colOff>
      <xdr:row>123</xdr:row>
      <xdr:rowOff>459441</xdr:rowOff>
    </xdr:from>
    <xdr:to>
      <xdr:col>16</xdr:col>
      <xdr:colOff>571500</xdr:colOff>
      <xdr:row>123</xdr:row>
      <xdr:rowOff>459441</xdr:rowOff>
    </xdr:to>
    <xdr:cxnSp macro="">
      <xdr:nvCxnSpPr>
        <xdr:cNvPr id="66" name="ลูกศรเชื่อมต่อแบบตรง 65"/>
        <xdr:cNvCxnSpPr/>
      </xdr:nvCxnSpPr>
      <xdr:spPr>
        <a:xfrm>
          <a:off x="15153714" y="112540116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85163</xdr:colOff>
      <xdr:row>121</xdr:row>
      <xdr:rowOff>264459</xdr:rowOff>
    </xdr:from>
    <xdr:to>
      <xdr:col>16</xdr:col>
      <xdr:colOff>533399</xdr:colOff>
      <xdr:row>121</xdr:row>
      <xdr:rowOff>264459</xdr:rowOff>
    </xdr:to>
    <xdr:cxnSp macro="">
      <xdr:nvCxnSpPr>
        <xdr:cNvPr id="67" name="ลูกศรเชื่อมต่อแบบตรง 66"/>
        <xdr:cNvCxnSpPr/>
      </xdr:nvCxnSpPr>
      <xdr:spPr>
        <a:xfrm>
          <a:off x="15115613" y="110278209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136710</xdr:colOff>
      <xdr:row>124</xdr:row>
      <xdr:rowOff>472888</xdr:rowOff>
    </xdr:from>
    <xdr:to>
      <xdr:col>16</xdr:col>
      <xdr:colOff>584946</xdr:colOff>
      <xdr:row>124</xdr:row>
      <xdr:rowOff>472888</xdr:rowOff>
    </xdr:to>
    <xdr:cxnSp macro="">
      <xdr:nvCxnSpPr>
        <xdr:cNvPr id="68" name="ลูกศรเชื่อมต่อแบบตรง 67"/>
        <xdr:cNvCxnSpPr/>
      </xdr:nvCxnSpPr>
      <xdr:spPr>
        <a:xfrm>
          <a:off x="15167160" y="113439388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136710</xdr:colOff>
      <xdr:row>127</xdr:row>
      <xdr:rowOff>316006</xdr:rowOff>
    </xdr:from>
    <xdr:to>
      <xdr:col>16</xdr:col>
      <xdr:colOff>584946</xdr:colOff>
      <xdr:row>127</xdr:row>
      <xdr:rowOff>316006</xdr:rowOff>
    </xdr:to>
    <xdr:cxnSp macro="">
      <xdr:nvCxnSpPr>
        <xdr:cNvPr id="69" name="ลูกศรเชื่อมต่อแบบตรง 68"/>
        <xdr:cNvCxnSpPr/>
      </xdr:nvCxnSpPr>
      <xdr:spPr>
        <a:xfrm>
          <a:off x="15167160" y="115939981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134470</xdr:colOff>
      <xdr:row>126</xdr:row>
      <xdr:rowOff>302559</xdr:rowOff>
    </xdr:from>
    <xdr:to>
      <xdr:col>16</xdr:col>
      <xdr:colOff>582706</xdr:colOff>
      <xdr:row>126</xdr:row>
      <xdr:rowOff>302559</xdr:rowOff>
    </xdr:to>
    <xdr:cxnSp macro="">
      <xdr:nvCxnSpPr>
        <xdr:cNvPr id="70" name="ลูกศรเชื่อมต่อแบบตรง 69"/>
        <xdr:cNvCxnSpPr/>
      </xdr:nvCxnSpPr>
      <xdr:spPr>
        <a:xfrm>
          <a:off x="15164920" y="115040709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89647</xdr:colOff>
      <xdr:row>128</xdr:row>
      <xdr:rowOff>448235</xdr:rowOff>
    </xdr:from>
    <xdr:to>
      <xdr:col>16</xdr:col>
      <xdr:colOff>537883</xdr:colOff>
      <xdr:row>128</xdr:row>
      <xdr:rowOff>448235</xdr:rowOff>
    </xdr:to>
    <xdr:cxnSp macro="">
      <xdr:nvCxnSpPr>
        <xdr:cNvPr id="71" name="ลูกศรเชื่อมต่อแบบตรง 70"/>
        <xdr:cNvCxnSpPr/>
      </xdr:nvCxnSpPr>
      <xdr:spPr>
        <a:xfrm>
          <a:off x="15120097" y="116958035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78442</xdr:colOff>
      <xdr:row>129</xdr:row>
      <xdr:rowOff>549088</xdr:rowOff>
    </xdr:from>
    <xdr:to>
      <xdr:col>16</xdr:col>
      <xdr:colOff>526678</xdr:colOff>
      <xdr:row>129</xdr:row>
      <xdr:rowOff>549088</xdr:rowOff>
    </xdr:to>
    <xdr:cxnSp macro="">
      <xdr:nvCxnSpPr>
        <xdr:cNvPr id="72" name="ลูกศรเชื่อมต่อแบบตรง 71"/>
        <xdr:cNvCxnSpPr/>
      </xdr:nvCxnSpPr>
      <xdr:spPr>
        <a:xfrm>
          <a:off x="15108892" y="118239988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67235</xdr:colOff>
      <xdr:row>130</xdr:row>
      <xdr:rowOff>661147</xdr:rowOff>
    </xdr:from>
    <xdr:to>
      <xdr:col>16</xdr:col>
      <xdr:colOff>515471</xdr:colOff>
      <xdr:row>130</xdr:row>
      <xdr:rowOff>661147</xdr:rowOff>
    </xdr:to>
    <xdr:cxnSp macro="">
      <xdr:nvCxnSpPr>
        <xdr:cNvPr id="73" name="ลูกศรเชื่อมต่อแบบตรง 72"/>
        <xdr:cNvCxnSpPr/>
      </xdr:nvCxnSpPr>
      <xdr:spPr>
        <a:xfrm>
          <a:off x="15097685" y="119533147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56029</xdr:colOff>
      <xdr:row>131</xdr:row>
      <xdr:rowOff>627529</xdr:rowOff>
    </xdr:from>
    <xdr:to>
      <xdr:col>16</xdr:col>
      <xdr:colOff>504265</xdr:colOff>
      <xdr:row>131</xdr:row>
      <xdr:rowOff>627529</xdr:rowOff>
    </xdr:to>
    <xdr:cxnSp macro="">
      <xdr:nvCxnSpPr>
        <xdr:cNvPr id="74" name="ลูกศรเชื่อมต่อแบบตรง 73"/>
        <xdr:cNvCxnSpPr/>
      </xdr:nvCxnSpPr>
      <xdr:spPr>
        <a:xfrm>
          <a:off x="15086479" y="120680629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78441</xdr:colOff>
      <xdr:row>132</xdr:row>
      <xdr:rowOff>280147</xdr:rowOff>
    </xdr:from>
    <xdr:to>
      <xdr:col>16</xdr:col>
      <xdr:colOff>526677</xdr:colOff>
      <xdr:row>132</xdr:row>
      <xdr:rowOff>280147</xdr:rowOff>
    </xdr:to>
    <xdr:cxnSp macro="">
      <xdr:nvCxnSpPr>
        <xdr:cNvPr id="75" name="ลูกศรเชื่อมต่อแบบตรง 74"/>
        <xdr:cNvCxnSpPr/>
      </xdr:nvCxnSpPr>
      <xdr:spPr>
        <a:xfrm>
          <a:off x="15108891" y="121514347"/>
          <a:ext cx="24770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3"/>
  <sheetViews>
    <sheetView tabSelected="1" topLeftCell="A3" zoomScaleNormal="100" zoomScalePageLayoutView="10" workbookViewId="0">
      <selection activeCell="C39" sqref="C39"/>
    </sheetView>
  </sheetViews>
  <sheetFormatPr defaultRowHeight="23.25"/>
  <cols>
    <col min="1" max="1" width="5.140625" style="10" customWidth="1"/>
    <col min="2" max="2" width="24" style="2" customWidth="1"/>
    <col min="3" max="3" width="26.7109375" style="3" customWidth="1"/>
    <col min="4" max="4" width="18.5703125" style="4" customWidth="1"/>
    <col min="5" max="5" width="15.85546875" style="5" customWidth="1"/>
    <col min="6" max="7" width="15.85546875" style="6" customWidth="1"/>
    <col min="8" max="8" width="28" style="3" customWidth="1"/>
    <col min="9" max="9" width="13.140625" style="4" customWidth="1"/>
    <col min="10" max="10" width="13" style="4" customWidth="1"/>
    <col min="11" max="11" width="16.7109375" style="7" customWidth="1"/>
    <col min="12" max="12" width="16.85546875" style="4" customWidth="1"/>
    <col min="13" max="13" width="15.7109375" style="7" customWidth="1"/>
    <col min="14" max="14" width="10.7109375" style="8" customWidth="1"/>
    <col min="15" max="15" width="10" style="8" customWidth="1"/>
    <col min="16" max="16" width="9.7109375" style="8" customWidth="1"/>
    <col min="17" max="17" width="9.85546875" style="8" customWidth="1"/>
    <col min="18" max="18" width="18.140625" style="9" customWidth="1"/>
    <col min="19" max="19" width="20.7109375" style="10" customWidth="1"/>
    <col min="20" max="20" width="15.140625" style="2" customWidth="1"/>
    <col min="21" max="21" width="16" style="2" customWidth="1"/>
    <col min="22" max="22" width="19.85546875" style="8" customWidth="1"/>
    <col min="23" max="16384" width="9.140625" style="8"/>
  </cols>
  <sheetData>
    <row r="1" spans="1:22" ht="24">
      <c r="A1" s="1" t="s">
        <v>352</v>
      </c>
    </row>
    <row r="2" spans="1:22" ht="23.25" customHeight="1">
      <c r="A2" s="112" t="s">
        <v>353</v>
      </c>
      <c r="N2" s="125" t="s">
        <v>0</v>
      </c>
      <c r="O2" s="125"/>
      <c r="P2" s="125"/>
      <c r="Q2" s="125"/>
      <c r="R2" s="125"/>
      <c r="S2" s="11"/>
    </row>
    <row r="3" spans="1:22" ht="23.25" customHeight="1">
      <c r="A3" s="110"/>
      <c r="N3" s="16"/>
      <c r="O3" s="16"/>
      <c r="P3" s="16"/>
      <c r="Q3" s="16"/>
      <c r="R3" s="111"/>
      <c r="S3" s="11"/>
    </row>
    <row r="4" spans="1:22" ht="39" customHeight="1">
      <c r="A4" s="120" t="s">
        <v>1</v>
      </c>
      <c r="B4" s="119" t="s">
        <v>2</v>
      </c>
      <c r="C4" s="119" t="s">
        <v>3</v>
      </c>
      <c r="D4" s="119" t="s">
        <v>4</v>
      </c>
      <c r="E4" s="126" t="s">
        <v>5</v>
      </c>
      <c r="F4" s="127"/>
      <c r="G4" s="128"/>
      <c r="H4" s="119" t="s">
        <v>6</v>
      </c>
      <c r="I4" s="12" t="s">
        <v>7</v>
      </c>
      <c r="J4" s="119" t="s">
        <v>8</v>
      </c>
      <c r="K4" s="119"/>
      <c r="L4" s="119" t="s">
        <v>9</v>
      </c>
      <c r="M4" s="119"/>
      <c r="N4" s="119" t="s">
        <v>10</v>
      </c>
      <c r="O4" s="119" t="s">
        <v>11</v>
      </c>
      <c r="P4" s="119" t="s">
        <v>12</v>
      </c>
      <c r="Q4" s="119" t="s">
        <v>13</v>
      </c>
      <c r="R4" s="123" t="s">
        <v>14</v>
      </c>
      <c r="S4" s="119" t="s">
        <v>15</v>
      </c>
      <c r="T4" s="119" t="s">
        <v>16</v>
      </c>
      <c r="U4" s="119" t="s">
        <v>17</v>
      </c>
      <c r="V4" s="120" t="s">
        <v>18</v>
      </c>
    </row>
    <row r="5" spans="1:22" ht="23.25" customHeight="1">
      <c r="A5" s="120"/>
      <c r="B5" s="119"/>
      <c r="C5" s="119"/>
      <c r="D5" s="119"/>
      <c r="E5" s="13" t="s">
        <v>19</v>
      </c>
      <c r="F5" s="14" t="s">
        <v>20</v>
      </c>
      <c r="G5" s="14" t="s">
        <v>21</v>
      </c>
      <c r="H5" s="119"/>
      <c r="I5" s="12"/>
      <c r="J5" s="12" t="s">
        <v>22</v>
      </c>
      <c r="K5" s="15" t="s">
        <v>23</v>
      </c>
      <c r="L5" s="12" t="s">
        <v>22</v>
      </c>
      <c r="M5" s="15" t="s">
        <v>23</v>
      </c>
      <c r="N5" s="119"/>
      <c r="O5" s="119"/>
      <c r="P5" s="119"/>
      <c r="Q5" s="119"/>
      <c r="R5" s="124"/>
      <c r="S5" s="119"/>
      <c r="T5" s="119"/>
      <c r="U5" s="119"/>
      <c r="V5" s="120"/>
    </row>
    <row r="6" spans="1:22" ht="15" customHeight="1">
      <c r="A6" s="16">
        <v>1</v>
      </c>
      <c r="B6" s="17">
        <v>2</v>
      </c>
      <c r="C6" s="17">
        <v>3</v>
      </c>
      <c r="D6" s="17">
        <v>4</v>
      </c>
      <c r="E6" s="18">
        <v>5</v>
      </c>
      <c r="F6" s="19">
        <v>6</v>
      </c>
      <c r="G6" s="19">
        <v>7</v>
      </c>
      <c r="H6" s="17">
        <v>8</v>
      </c>
      <c r="I6" s="17">
        <v>9</v>
      </c>
      <c r="J6" s="17">
        <v>10</v>
      </c>
      <c r="K6" s="15">
        <v>11</v>
      </c>
      <c r="L6" s="17">
        <v>12</v>
      </c>
      <c r="M6" s="15">
        <v>13</v>
      </c>
      <c r="N6" s="17">
        <v>14</v>
      </c>
      <c r="O6" s="17">
        <v>15</v>
      </c>
      <c r="P6" s="17">
        <v>16</v>
      </c>
      <c r="Q6" s="17">
        <v>17</v>
      </c>
      <c r="R6" s="15">
        <v>18</v>
      </c>
      <c r="S6" s="17">
        <v>19</v>
      </c>
      <c r="T6" s="17">
        <v>20</v>
      </c>
      <c r="U6" s="17">
        <v>21</v>
      </c>
      <c r="V6" s="16">
        <v>22</v>
      </c>
    </row>
    <row r="7" spans="1:22" ht="23.25" customHeight="1">
      <c r="A7" s="121" t="s">
        <v>24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</row>
    <row r="8" spans="1:22" ht="69.75" customHeight="1">
      <c r="A8" s="20">
        <v>1</v>
      </c>
      <c r="B8" s="21" t="s">
        <v>25</v>
      </c>
      <c r="C8" s="21" t="s">
        <v>26</v>
      </c>
      <c r="D8" s="22" t="s">
        <v>27</v>
      </c>
      <c r="E8" s="23">
        <v>200000</v>
      </c>
      <c r="F8" s="24"/>
      <c r="G8" s="24"/>
      <c r="H8" s="21" t="s">
        <v>29</v>
      </c>
      <c r="I8" s="22" t="s">
        <v>30</v>
      </c>
      <c r="J8" s="22">
        <v>80</v>
      </c>
      <c r="K8" s="25"/>
      <c r="L8" s="22" t="s">
        <v>31</v>
      </c>
      <c r="M8" s="25"/>
      <c r="N8" s="26"/>
      <c r="O8" s="26"/>
      <c r="P8" s="26"/>
      <c r="Q8" s="26"/>
      <c r="R8" s="25"/>
      <c r="S8" s="22" t="s">
        <v>32</v>
      </c>
      <c r="T8" s="21" t="s">
        <v>33</v>
      </c>
      <c r="U8" s="27" t="s">
        <v>33</v>
      </c>
      <c r="V8" s="28"/>
    </row>
    <row r="9" spans="1:22" ht="96" customHeight="1">
      <c r="A9" s="20">
        <v>2</v>
      </c>
      <c r="B9" s="21" t="s">
        <v>34</v>
      </c>
      <c r="C9" s="21" t="s">
        <v>35</v>
      </c>
      <c r="D9" s="22" t="s">
        <v>36</v>
      </c>
      <c r="E9" s="23">
        <v>14100</v>
      </c>
      <c r="F9" s="29"/>
      <c r="G9" s="29"/>
      <c r="H9" s="21" t="s">
        <v>37</v>
      </c>
      <c r="I9" s="22" t="s">
        <v>30</v>
      </c>
      <c r="J9" s="22">
        <v>80</v>
      </c>
      <c r="K9" s="29"/>
      <c r="L9" s="22" t="s">
        <v>38</v>
      </c>
      <c r="M9" s="29"/>
      <c r="N9" s="26"/>
      <c r="O9" s="20" t="s">
        <v>39</v>
      </c>
      <c r="P9" s="20"/>
      <c r="Q9" s="20" t="s">
        <v>40</v>
      </c>
      <c r="R9" s="30"/>
      <c r="S9" s="22" t="s">
        <v>32</v>
      </c>
      <c r="T9" s="21" t="s">
        <v>41</v>
      </c>
      <c r="U9" s="27" t="s">
        <v>33</v>
      </c>
      <c r="V9" s="28"/>
    </row>
    <row r="10" spans="1:22" ht="69.75" customHeight="1">
      <c r="A10" s="20"/>
      <c r="B10" s="21"/>
      <c r="C10" s="21" t="s">
        <v>42</v>
      </c>
      <c r="D10" s="22" t="s">
        <v>36</v>
      </c>
      <c r="E10" s="23">
        <v>47600</v>
      </c>
      <c r="F10" s="29"/>
      <c r="G10" s="29"/>
      <c r="H10" s="21" t="s">
        <v>43</v>
      </c>
      <c r="I10" s="22" t="s">
        <v>30</v>
      </c>
      <c r="J10" s="22">
        <v>80</v>
      </c>
      <c r="K10" s="29"/>
      <c r="L10" s="22" t="s">
        <v>44</v>
      </c>
      <c r="M10" s="29"/>
      <c r="N10" s="26"/>
      <c r="O10" s="26"/>
      <c r="P10" s="26"/>
      <c r="Q10" s="20" t="s">
        <v>45</v>
      </c>
      <c r="R10" s="30"/>
      <c r="S10" s="22" t="s">
        <v>32</v>
      </c>
      <c r="T10" s="21" t="s">
        <v>46</v>
      </c>
      <c r="U10" s="27" t="s">
        <v>33</v>
      </c>
      <c r="V10" s="28"/>
    </row>
    <row r="11" spans="1:22" ht="96" customHeight="1">
      <c r="A11" s="20"/>
      <c r="B11" s="21"/>
      <c r="C11" s="21" t="s">
        <v>47</v>
      </c>
      <c r="D11" s="22" t="s">
        <v>36</v>
      </c>
      <c r="E11" s="23">
        <v>3200</v>
      </c>
      <c r="F11" s="29"/>
      <c r="G11" s="29"/>
      <c r="H11" s="31" t="s">
        <v>48</v>
      </c>
      <c r="I11" s="22" t="s">
        <v>30</v>
      </c>
      <c r="J11" s="22">
        <v>80</v>
      </c>
      <c r="K11" s="29"/>
      <c r="L11" s="32" t="s">
        <v>49</v>
      </c>
      <c r="M11" s="29"/>
      <c r="N11" s="26"/>
      <c r="O11" s="26"/>
      <c r="P11" s="33">
        <v>43244</v>
      </c>
      <c r="Q11" s="26"/>
      <c r="R11" s="30"/>
      <c r="S11" s="22" t="s">
        <v>32</v>
      </c>
      <c r="T11" s="21" t="s">
        <v>46</v>
      </c>
      <c r="U11" s="27" t="s">
        <v>33</v>
      </c>
      <c r="V11" s="28"/>
    </row>
    <row r="12" spans="1:22" ht="116.25" customHeight="1">
      <c r="A12" s="20"/>
      <c r="B12" s="21"/>
      <c r="C12" s="21" t="s">
        <v>50</v>
      </c>
      <c r="D12" s="22" t="s">
        <v>36</v>
      </c>
      <c r="E12" s="23">
        <v>60000</v>
      </c>
      <c r="F12" s="29"/>
      <c r="G12" s="29"/>
      <c r="H12" s="21" t="s">
        <v>51</v>
      </c>
      <c r="I12" s="22" t="s">
        <v>52</v>
      </c>
      <c r="J12" s="22">
        <v>5</v>
      </c>
      <c r="K12" s="29"/>
      <c r="L12" s="22" t="s">
        <v>53</v>
      </c>
      <c r="M12" s="29"/>
      <c r="N12" s="26"/>
      <c r="O12" s="26"/>
      <c r="P12" s="26"/>
      <c r="Q12" s="26"/>
      <c r="R12" s="30"/>
      <c r="S12" s="22" t="s">
        <v>54</v>
      </c>
      <c r="T12" s="21" t="s">
        <v>46</v>
      </c>
      <c r="U12" s="27" t="s">
        <v>33</v>
      </c>
      <c r="V12" s="28"/>
    </row>
    <row r="13" spans="1:22" ht="116.25" customHeight="1">
      <c r="A13" s="20"/>
      <c r="B13" s="21"/>
      <c r="C13" s="21" t="s">
        <v>55</v>
      </c>
      <c r="D13" s="22" t="s">
        <v>36</v>
      </c>
      <c r="E13" s="23">
        <v>12000</v>
      </c>
      <c r="F13" s="24"/>
      <c r="G13" s="24"/>
      <c r="H13" s="21" t="s">
        <v>56</v>
      </c>
      <c r="I13" s="22" t="s">
        <v>52</v>
      </c>
      <c r="J13" s="22">
        <v>3</v>
      </c>
      <c r="K13" s="25"/>
      <c r="L13" s="22">
        <v>3</v>
      </c>
      <c r="M13" s="25"/>
      <c r="N13" s="26"/>
      <c r="O13" s="26"/>
      <c r="P13" s="26"/>
      <c r="Q13" s="20" t="s">
        <v>40</v>
      </c>
      <c r="R13" s="25"/>
      <c r="S13" s="22" t="s">
        <v>32</v>
      </c>
      <c r="T13" s="21" t="s">
        <v>57</v>
      </c>
      <c r="U13" s="27" t="s">
        <v>33</v>
      </c>
      <c r="V13" s="20"/>
    </row>
    <row r="14" spans="1:22" ht="69.75" customHeight="1">
      <c r="A14" s="20"/>
      <c r="B14" s="21"/>
      <c r="C14" s="21" t="s">
        <v>58</v>
      </c>
      <c r="D14" s="22" t="s">
        <v>36</v>
      </c>
      <c r="E14" s="23">
        <v>3000</v>
      </c>
      <c r="F14" s="29"/>
      <c r="G14" s="29"/>
      <c r="H14" s="21" t="s">
        <v>59</v>
      </c>
      <c r="I14" s="22" t="s">
        <v>30</v>
      </c>
      <c r="J14" s="22">
        <v>80</v>
      </c>
      <c r="K14" s="29"/>
      <c r="L14" s="22" t="s">
        <v>60</v>
      </c>
      <c r="M14" s="29"/>
      <c r="N14" s="26"/>
      <c r="O14" s="26"/>
      <c r="P14" s="20" t="s">
        <v>61</v>
      </c>
      <c r="Q14" s="26"/>
      <c r="R14" s="30"/>
      <c r="S14" s="22" t="s">
        <v>32</v>
      </c>
      <c r="T14" s="21" t="s">
        <v>46</v>
      </c>
      <c r="U14" s="27" t="s">
        <v>33</v>
      </c>
      <c r="V14" s="28"/>
    </row>
    <row r="15" spans="1:22" ht="117" customHeight="1">
      <c r="A15" s="20"/>
      <c r="B15" s="21"/>
      <c r="C15" s="21" t="s">
        <v>62</v>
      </c>
      <c r="D15" s="22" t="s">
        <v>36</v>
      </c>
      <c r="E15" s="23">
        <v>22000</v>
      </c>
      <c r="F15" s="24"/>
      <c r="G15" s="24"/>
      <c r="H15" s="21" t="s">
        <v>63</v>
      </c>
      <c r="I15" s="22" t="s">
        <v>30</v>
      </c>
      <c r="J15" s="22">
        <v>80</v>
      </c>
      <c r="K15" s="25"/>
      <c r="L15" s="22" t="s">
        <v>64</v>
      </c>
      <c r="M15" s="25"/>
      <c r="N15" s="20" t="s">
        <v>65</v>
      </c>
      <c r="O15" s="26"/>
      <c r="P15" s="26"/>
      <c r="Q15" s="26"/>
      <c r="R15" s="25"/>
      <c r="S15" s="22" t="s">
        <v>32</v>
      </c>
      <c r="T15" s="21" t="s">
        <v>46</v>
      </c>
      <c r="U15" s="27" t="s">
        <v>33</v>
      </c>
      <c r="V15" s="21"/>
    </row>
    <row r="16" spans="1:22" ht="69.75" customHeight="1">
      <c r="A16" s="20"/>
      <c r="B16" s="21"/>
      <c r="C16" s="21" t="s">
        <v>66</v>
      </c>
      <c r="D16" s="22" t="s">
        <v>36</v>
      </c>
      <c r="E16" s="23">
        <v>26400</v>
      </c>
      <c r="F16" s="29"/>
      <c r="G16" s="29"/>
      <c r="H16" s="21" t="s">
        <v>63</v>
      </c>
      <c r="I16" s="22" t="s">
        <v>30</v>
      </c>
      <c r="J16" s="22">
        <v>80</v>
      </c>
      <c r="K16" s="29"/>
      <c r="L16" s="22" t="s">
        <v>67</v>
      </c>
      <c r="M16" s="29"/>
      <c r="N16" s="26"/>
      <c r="O16" s="26"/>
      <c r="P16" s="20" t="s">
        <v>68</v>
      </c>
      <c r="Q16" s="26"/>
      <c r="R16" s="30"/>
      <c r="S16" s="22" t="s">
        <v>69</v>
      </c>
      <c r="T16" s="21" t="s">
        <v>46</v>
      </c>
      <c r="U16" s="27" t="s">
        <v>33</v>
      </c>
      <c r="V16" s="28"/>
    </row>
    <row r="17" spans="1:22" ht="162" customHeight="1">
      <c r="A17" s="20">
        <v>3</v>
      </c>
      <c r="B17" s="21" t="s">
        <v>70</v>
      </c>
      <c r="C17" s="21" t="s">
        <v>71</v>
      </c>
      <c r="D17" s="22" t="s">
        <v>36</v>
      </c>
      <c r="E17" s="23">
        <v>19100</v>
      </c>
      <c r="F17" s="24"/>
      <c r="G17" s="24"/>
      <c r="H17" s="21" t="s">
        <v>72</v>
      </c>
      <c r="I17" s="22" t="s">
        <v>30</v>
      </c>
      <c r="J17" s="22">
        <v>80</v>
      </c>
      <c r="K17" s="25"/>
      <c r="L17" s="22" t="s">
        <v>73</v>
      </c>
      <c r="M17" s="25"/>
      <c r="N17" s="20" t="s">
        <v>74</v>
      </c>
      <c r="O17" s="26"/>
      <c r="P17" s="26"/>
      <c r="Q17" s="26"/>
      <c r="R17" s="25"/>
      <c r="S17" s="22" t="s">
        <v>32</v>
      </c>
      <c r="T17" s="21" t="s">
        <v>75</v>
      </c>
      <c r="U17" s="27" t="s">
        <v>33</v>
      </c>
      <c r="V17" s="21"/>
    </row>
    <row r="18" spans="1:22" ht="69.75" customHeight="1">
      <c r="A18" s="20"/>
      <c r="B18" s="21"/>
      <c r="C18" s="21" t="s">
        <v>76</v>
      </c>
      <c r="D18" s="22" t="s">
        <v>36</v>
      </c>
      <c r="E18" s="23">
        <v>7800</v>
      </c>
      <c r="F18" s="24"/>
      <c r="G18" s="24"/>
      <c r="H18" s="21" t="s">
        <v>77</v>
      </c>
      <c r="I18" s="22" t="s">
        <v>30</v>
      </c>
      <c r="J18" s="22">
        <v>80</v>
      </c>
      <c r="K18" s="25"/>
      <c r="L18" s="22" t="s">
        <v>78</v>
      </c>
      <c r="M18" s="25"/>
      <c r="N18" s="26"/>
      <c r="O18" s="20" t="s">
        <v>79</v>
      </c>
      <c r="P18" s="26"/>
      <c r="Q18" s="26"/>
      <c r="R18" s="34"/>
      <c r="S18" s="22" t="s">
        <v>32</v>
      </c>
      <c r="T18" s="21" t="s">
        <v>80</v>
      </c>
      <c r="U18" s="27" t="s">
        <v>33</v>
      </c>
      <c r="V18" s="28"/>
    </row>
    <row r="19" spans="1:22" ht="93" customHeight="1">
      <c r="A19" s="20"/>
      <c r="B19" s="21"/>
      <c r="C19" s="21" t="s">
        <v>81</v>
      </c>
      <c r="D19" s="22" t="s">
        <v>36</v>
      </c>
      <c r="E19" s="23">
        <v>45100</v>
      </c>
      <c r="F19" s="29"/>
      <c r="G19" s="29"/>
      <c r="H19" s="21" t="s">
        <v>72</v>
      </c>
      <c r="I19" s="22" t="s">
        <v>30</v>
      </c>
      <c r="J19" s="22">
        <v>80</v>
      </c>
      <c r="K19" s="29"/>
      <c r="L19" s="22"/>
      <c r="M19" s="29"/>
      <c r="N19" s="26"/>
      <c r="O19" s="26"/>
      <c r="P19" s="26"/>
      <c r="Q19" s="20" t="s">
        <v>40</v>
      </c>
      <c r="R19" s="30"/>
      <c r="S19" s="22" t="s">
        <v>82</v>
      </c>
      <c r="T19" s="21" t="s">
        <v>80</v>
      </c>
      <c r="U19" s="27" t="s">
        <v>33</v>
      </c>
      <c r="V19" s="28"/>
    </row>
    <row r="20" spans="1:22" ht="93" customHeight="1">
      <c r="A20" s="20"/>
      <c r="B20" s="21"/>
      <c r="C20" s="21" t="s">
        <v>83</v>
      </c>
      <c r="D20" s="22" t="s">
        <v>36</v>
      </c>
      <c r="E20" s="23">
        <v>11200</v>
      </c>
      <c r="F20" s="29"/>
      <c r="G20" s="29"/>
      <c r="H20" s="21" t="s">
        <v>72</v>
      </c>
      <c r="I20" s="22" t="s">
        <v>30</v>
      </c>
      <c r="J20" s="22">
        <v>80</v>
      </c>
      <c r="K20" s="29"/>
      <c r="L20" s="22"/>
      <c r="M20" s="29"/>
      <c r="N20" s="26"/>
      <c r="O20" s="20" t="s">
        <v>39</v>
      </c>
      <c r="P20" s="26"/>
      <c r="Q20" s="26"/>
      <c r="R20" s="30"/>
      <c r="S20" s="22" t="s">
        <v>32</v>
      </c>
      <c r="T20" s="21" t="s">
        <v>84</v>
      </c>
      <c r="U20" s="27" t="s">
        <v>33</v>
      </c>
      <c r="V20" s="28"/>
    </row>
    <row r="21" spans="1:22" ht="69.75" customHeight="1">
      <c r="A21" s="20"/>
      <c r="B21" s="21"/>
      <c r="C21" s="21" t="s">
        <v>85</v>
      </c>
      <c r="D21" s="22" t="s">
        <v>36</v>
      </c>
      <c r="E21" s="23">
        <v>6700</v>
      </c>
      <c r="F21" s="29"/>
      <c r="G21" s="29"/>
      <c r="H21" s="21" t="s">
        <v>77</v>
      </c>
      <c r="I21" s="22" t="s">
        <v>30</v>
      </c>
      <c r="J21" s="22">
        <v>80</v>
      </c>
      <c r="K21" s="29"/>
      <c r="L21" s="22"/>
      <c r="M21" s="29"/>
      <c r="N21" s="20" t="s">
        <v>40</v>
      </c>
      <c r="O21" s="26"/>
      <c r="P21" s="26"/>
      <c r="Q21" s="26"/>
      <c r="R21" s="30"/>
      <c r="S21" s="22" t="s">
        <v>32</v>
      </c>
      <c r="T21" s="21" t="s">
        <v>80</v>
      </c>
      <c r="U21" s="27" t="s">
        <v>33</v>
      </c>
      <c r="V21" s="28"/>
    </row>
    <row r="22" spans="1:22" ht="116.25" customHeight="1">
      <c r="A22" s="20"/>
      <c r="B22" s="21"/>
      <c r="C22" s="21" t="s">
        <v>86</v>
      </c>
      <c r="D22" s="22" t="s">
        <v>36</v>
      </c>
      <c r="E22" s="23">
        <v>2300</v>
      </c>
      <c r="F22" s="29"/>
      <c r="G22" s="29"/>
      <c r="H22" s="21" t="s">
        <v>77</v>
      </c>
      <c r="I22" s="22" t="s">
        <v>30</v>
      </c>
      <c r="J22" s="22">
        <v>80</v>
      </c>
      <c r="K22" s="29"/>
      <c r="L22" s="22"/>
      <c r="M22" s="29"/>
      <c r="N22" s="20" t="s">
        <v>74</v>
      </c>
      <c r="O22" s="26"/>
      <c r="P22" s="26"/>
      <c r="Q22" s="26"/>
      <c r="R22" s="30"/>
      <c r="S22" s="22" t="s">
        <v>32</v>
      </c>
      <c r="T22" s="21" t="s">
        <v>87</v>
      </c>
      <c r="U22" s="27" t="s">
        <v>33</v>
      </c>
      <c r="V22" s="28"/>
    </row>
    <row r="23" spans="1:22" ht="69.75" customHeight="1">
      <c r="A23" s="20"/>
      <c r="B23" s="21"/>
      <c r="C23" s="21" t="s">
        <v>88</v>
      </c>
      <c r="D23" s="22" t="s">
        <v>36</v>
      </c>
      <c r="E23" s="23">
        <v>52500</v>
      </c>
      <c r="F23" s="29"/>
      <c r="G23" s="29"/>
      <c r="H23" s="21" t="s">
        <v>89</v>
      </c>
      <c r="I23" s="22" t="s">
        <v>30</v>
      </c>
      <c r="J23" s="22">
        <v>80</v>
      </c>
      <c r="K23" s="29"/>
      <c r="L23" s="22" t="s">
        <v>90</v>
      </c>
      <c r="M23" s="29"/>
      <c r="N23" s="26"/>
      <c r="O23" s="26"/>
      <c r="P23" s="26"/>
      <c r="Q23" s="20" t="s">
        <v>40</v>
      </c>
      <c r="R23" s="30"/>
      <c r="S23" s="22" t="s">
        <v>69</v>
      </c>
      <c r="T23" s="21" t="s">
        <v>80</v>
      </c>
      <c r="U23" s="27" t="s">
        <v>33</v>
      </c>
      <c r="V23" s="28"/>
    </row>
    <row r="24" spans="1:22" ht="93" customHeight="1">
      <c r="A24" s="20"/>
      <c r="B24" s="21"/>
      <c r="C24" s="21" t="s">
        <v>91</v>
      </c>
      <c r="D24" s="22" t="s">
        <v>36</v>
      </c>
      <c r="E24" s="23">
        <v>15100</v>
      </c>
      <c r="F24" s="24"/>
      <c r="G24" s="35"/>
      <c r="H24" s="21" t="s">
        <v>92</v>
      </c>
      <c r="I24" s="22" t="s">
        <v>30</v>
      </c>
      <c r="J24" s="22">
        <v>80</v>
      </c>
      <c r="K24" s="36"/>
      <c r="L24" s="22" t="s">
        <v>93</v>
      </c>
      <c r="M24" s="25"/>
      <c r="N24" s="20" t="s">
        <v>65</v>
      </c>
      <c r="O24" s="26"/>
      <c r="P24" s="26"/>
      <c r="Q24" s="26"/>
      <c r="R24" s="34"/>
      <c r="S24" s="22" t="s">
        <v>32</v>
      </c>
      <c r="T24" s="21" t="s">
        <v>80</v>
      </c>
      <c r="U24" s="27" t="s">
        <v>33</v>
      </c>
      <c r="V24" s="21"/>
    </row>
    <row r="25" spans="1:22" ht="69.75" customHeight="1">
      <c r="A25" s="20"/>
      <c r="B25" s="21"/>
      <c r="C25" s="21" t="s">
        <v>94</v>
      </c>
      <c r="D25" s="22" t="s">
        <v>36</v>
      </c>
      <c r="E25" s="23">
        <v>12100</v>
      </c>
      <c r="F25" s="29"/>
      <c r="G25" s="29"/>
      <c r="H25" s="21" t="s">
        <v>95</v>
      </c>
      <c r="I25" s="22" t="s">
        <v>30</v>
      </c>
      <c r="J25" s="22">
        <v>80</v>
      </c>
      <c r="K25" s="29"/>
      <c r="L25" s="22" t="s">
        <v>96</v>
      </c>
      <c r="M25" s="29"/>
      <c r="N25" s="26"/>
      <c r="O25" s="26"/>
      <c r="P25" s="26"/>
      <c r="Q25" s="26"/>
      <c r="R25" s="30"/>
      <c r="S25" s="20" t="s">
        <v>97</v>
      </c>
      <c r="T25" s="21" t="s">
        <v>80</v>
      </c>
      <c r="U25" s="27" t="s">
        <v>33</v>
      </c>
      <c r="V25" s="28"/>
    </row>
    <row r="26" spans="1:22" ht="116.25" customHeight="1">
      <c r="A26" s="20"/>
      <c r="B26" s="21"/>
      <c r="C26" s="21" t="s">
        <v>98</v>
      </c>
      <c r="D26" s="22" t="s">
        <v>36</v>
      </c>
      <c r="E26" s="23">
        <v>2400</v>
      </c>
      <c r="F26" s="29"/>
      <c r="G26" s="29"/>
      <c r="H26" s="21" t="s">
        <v>77</v>
      </c>
      <c r="I26" s="22" t="s">
        <v>30</v>
      </c>
      <c r="J26" s="22">
        <v>80</v>
      </c>
      <c r="K26" s="29"/>
      <c r="L26" s="22" t="s">
        <v>99</v>
      </c>
      <c r="M26" s="29"/>
      <c r="N26" s="26"/>
      <c r="O26" s="26"/>
      <c r="P26" s="26"/>
      <c r="Q26" s="26"/>
      <c r="R26" s="30"/>
      <c r="S26" s="22" t="s">
        <v>32</v>
      </c>
      <c r="T26" s="21" t="s">
        <v>87</v>
      </c>
      <c r="U26" s="27" t="s">
        <v>33</v>
      </c>
      <c r="V26" s="28"/>
    </row>
    <row r="27" spans="1:22" ht="187.5" customHeight="1">
      <c r="A27" s="20"/>
      <c r="B27" s="21"/>
      <c r="C27" s="21" t="s">
        <v>100</v>
      </c>
      <c r="D27" s="22" t="s">
        <v>36</v>
      </c>
      <c r="E27" s="23">
        <v>11000</v>
      </c>
      <c r="F27" s="24"/>
      <c r="G27" s="24"/>
      <c r="H27" s="21" t="s">
        <v>92</v>
      </c>
      <c r="I27" s="22" t="s">
        <v>30</v>
      </c>
      <c r="J27" s="22">
        <v>80</v>
      </c>
      <c r="K27" s="37"/>
      <c r="L27" s="22" t="s">
        <v>101</v>
      </c>
      <c r="M27" s="25"/>
      <c r="N27" s="20" t="s">
        <v>74</v>
      </c>
      <c r="O27" s="26"/>
      <c r="P27" s="26"/>
      <c r="Q27" s="26"/>
      <c r="R27" s="25"/>
      <c r="S27" s="22" t="s">
        <v>32</v>
      </c>
      <c r="T27" s="21" t="s">
        <v>102</v>
      </c>
      <c r="U27" s="27" t="s">
        <v>33</v>
      </c>
      <c r="V27" s="21"/>
    </row>
    <row r="28" spans="1:22" ht="96.75" customHeight="1">
      <c r="A28" s="20"/>
      <c r="B28" s="21"/>
      <c r="C28" s="21" t="s">
        <v>103</v>
      </c>
      <c r="D28" s="22" t="s">
        <v>36</v>
      </c>
      <c r="E28" s="23">
        <v>10100</v>
      </c>
      <c r="F28" s="24"/>
      <c r="G28" s="24"/>
      <c r="H28" s="21" t="s">
        <v>104</v>
      </c>
      <c r="I28" s="22" t="s">
        <v>30</v>
      </c>
      <c r="J28" s="22">
        <v>80</v>
      </c>
      <c r="K28" s="36"/>
      <c r="L28" s="22" t="s">
        <v>105</v>
      </c>
      <c r="M28" s="25"/>
      <c r="N28" s="20" t="s">
        <v>107</v>
      </c>
      <c r="O28" s="26"/>
      <c r="P28" s="26"/>
      <c r="Q28" s="26"/>
      <c r="R28" s="25"/>
      <c r="S28" s="22" t="s">
        <v>108</v>
      </c>
      <c r="T28" s="21" t="s">
        <v>109</v>
      </c>
      <c r="U28" s="27" t="s">
        <v>33</v>
      </c>
      <c r="V28" s="21"/>
    </row>
    <row r="29" spans="1:22" ht="69.75" customHeight="1">
      <c r="A29" s="20"/>
      <c r="B29" s="21"/>
      <c r="C29" s="21" t="s">
        <v>110</v>
      </c>
      <c r="D29" s="22" t="s">
        <v>36</v>
      </c>
      <c r="E29" s="23">
        <v>7900</v>
      </c>
      <c r="F29" s="29"/>
      <c r="G29" s="29"/>
      <c r="H29" s="21" t="s">
        <v>92</v>
      </c>
      <c r="I29" s="22" t="s">
        <v>30</v>
      </c>
      <c r="J29" s="22">
        <v>80</v>
      </c>
      <c r="K29" s="29"/>
      <c r="L29" s="22"/>
      <c r="M29" s="29"/>
      <c r="N29" s="20" t="s">
        <v>111</v>
      </c>
      <c r="O29" s="26"/>
      <c r="P29" s="26"/>
      <c r="Q29" s="26"/>
      <c r="R29" s="30"/>
      <c r="S29" s="22" t="s">
        <v>32</v>
      </c>
      <c r="T29" s="21" t="s">
        <v>112</v>
      </c>
      <c r="U29" s="27" t="s">
        <v>33</v>
      </c>
      <c r="V29" s="28"/>
    </row>
    <row r="30" spans="1:22" ht="69.75" customHeight="1">
      <c r="A30" s="20"/>
      <c r="B30" s="21"/>
      <c r="C30" s="21" t="s">
        <v>113</v>
      </c>
      <c r="D30" s="22" t="s">
        <v>36</v>
      </c>
      <c r="E30" s="23">
        <v>35400</v>
      </c>
      <c r="F30" s="29"/>
      <c r="G30" s="29"/>
      <c r="H30" s="21" t="s">
        <v>72</v>
      </c>
      <c r="I30" s="22" t="s">
        <v>30</v>
      </c>
      <c r="J30" s="22">
        <v>80</v>
      </c>
      <c r="K30" s="29"/>
      <c r="L30" s="22" t="s">
        <v>114</v>
      </c>
      <c r="M30" s="29"/>
      <c r="N30" s="26"/>
      <c r="O30" s="26"/>
      <c r="P30" s="26"/>
      <c r="Q30" s="20" t="s">
        <v>40</v>
      </c>
      <c r="R30" s="30"/>
      <c r="S30" s="22" t="s">
        <v>115</v>
      </c>
      <c r="T30" s="21" t="s">
        <v>80</v>
      </c>
      <c r="U30" s="27" t="s">
        <v>33</v>
      </c>
      <c r="V30" s="28"/>
    </row>
    <row r="31" spans="1:22" ht="93" customHeight="1">
      <c r="A31" s="20"/>
      <c r="B31" s="21"/>
      <c r="C31" s="21" t="s">
        <v>116</v>
      </c>
      <c r="D31" s="22" t="s">
        <v>36</v>
      </c>
      <c r="E31" s="23">
        <v>38200</v>
      </c>
      <c r="F31" s="29"/>
      <c r="G31" s="29"/>
      <c r="H31" s="21" t="s">
        <v>72</v>
      </c>
      <c r="I31" s="22" t="s">
        <v>30</v>
      </c>
      <c r="J31" s="22">
        <v>80</v>
      </c>
      <c r="K31" s="29"/>
      <c r="L31" s="22" t="s">
        <v>117</v>
      </c>
      <c r="M31" s="29"/>
      <c r="N31" s="26"/>
      <c r="O31" s="20" t="s">
        <v>79</v>
      </c>
      <c r="P31" s="26"/>
      <c r="Q31" s="26"/>
      <c r="R31" s="30"/>
      <c r="S31" s="22" t="s">
        <v>118</v>
      </c>
      <c r="T31" s="21" t="s">
        <v>80</v>
      </c>
      <c r="U31" s="27" t="s">
        <v>33</v>
      </c>
      <c r="V31" s="28"/>
    </row>
    <row r="32" spans="1:22" ht="93" customHeight="1">
      <c r="A32" s="20"/>
      <c r="B32" s="21"/>
      <c r="C32" s="21" t="s">
        <v>119</v>
      </c>
      <c r="D32" s="22" t="s">
        <v>36</v>
      </c>
      <c r="E32" s="23">
        <v>7300</v>
      </c>
      <c r="F32" s="29"/>
      <c r="G32" s="29"/>
      <c r="H32" s="38" t="s">
        <v>120</v>
      </c>
      <c r="I32" s="22" t="s">
        <v>30</v>
      </c>
      <c r="J32" s="22">
        <v>80</v>
      </c>
      <c r="K32" s="29"/>
      <c r="L32" s="22" t="s">
        <v>121</v>
      </c>
      <c r="M32" s="29"/>
      <c r="N32" s="26"/>
      <c r="O32" s="26"/>
      <c r="P32" s="26"/>
      <c r="Q32" s="28" t="s">
        <v>122</v>
      </c>
      <c r="R32" s="30"/>
      <c r="S32" s="22" t="s">
        <v>123</v>
      </c>
      <c r="T32" s="21" t="s">
        <v>124</v>
      </c>
      <c r="U32" s="27" t="s">
        <v>33</v>
      </c>
      <c r="V32" s="28"/>
    </row>
    <row r="33" spans="1:22" ht="69.75" customHeight="1">
      <c r="A33" s="20">
        <v>4</v>
      </c>
      <c r="B33" s="21" t="s">
        <v>125</v>
      </c>
      <c r="C33" s="21" t="s">
        <v>125</v>
      </c>
      <c r="D33" s="22" t="s">
        <v>36</v>
      </c>
      <c r="E33" s="23">
        <v>70200</v>
      </c>
      <c r="F33" s="24"/>
      <c r="G33" s="24"/>
      <c r="H33" s="21" t="s">
        <v>126</v>
      </c>
      <c r="I33" s="22" t="s">
        <v>127</v>
      </c>
      <c r="J33" s="22">
        <v>1</v>
      </c>
      <c r="K33" s="25"/>
      <c r="L33" s="22" t="s">
        <v>128</v>
      </c>
      <c r="M33" s="25"/>
      <c r="N33" s="20" t="s">
        <v>129</v>
      </c>
      <c r="O33" s="26"/>
      <c r="P33" s="26"/>
      <c r="Q33" s="26"/>
      <c r="R33" s="25"/>
      <c r="S33" s="22" t="s">
        <v>69</v>
      </c>
      <c r="T33" s="21" t="s">
        <v>130</v>
      </c>
      <c r="U33" s="27" t="s">
        <v>131</v>
      </c>
      <c r="V33" s="28"/>
    </row>
    <row r="34" spans="1:22" ht="93" customHeight="1">
      <c r="A34" s="20">
        <v>5</v>
      </c>
      <c r="B34" s="21" t="s">
        <v>132</v>
      </c>
      <c r="C34" s="21" t="s">
        <v>133</v>
      </c>
      <c r="D34" s="22" t="s">
        <v>36</v>
      </c>
      <c r="E34" s="23">
        <v>63000</v>
      </c>
      <c r="F34" s="30"/>
      <c r="G34" s="30"/>
      <c r="H34" s="21" t="s">
        <v>134</v>
      </c>
      <c r="I34" s="22" t="s">
        <v>30</v>
      </c>
      <c r="J34" s="22">
        <v>80</v>
      </c>
      <c r="K34" s="30"/>
      <c r="L34" s="22" t="s">
        <v>135</v>
      </c>
      <c r="M34" s="30"/>
      <c r="N34" s="26"/>
      <c r="O34" s="20" t="s">
        <v>136</v>
      </c>
      <c r="P34" s="26"/>
      <c r="Q34" s="26"/>
      <c r="R34" s="30"/>
      <c r="S34" s="22" t="s">
        <v>137</v>
      </c>
      <c r="T34" s="21" t="s">
        <v>130</v>
      </c>
      <c r="U34" s="27" t="s">
        <v>131</v>
      </c>
      <c r="V34" s="28"/>
    </row>
    <row r="35" spans="1:22" ht="93" customHeight="1">
      <c r="A35" s="20"/>
      <c r="B35" s="21"/>
      <c r="C35" s="21" t="s">
        <v>138</v>
      </c>
      <c r="D35" s="22" t="s">
        <v>36</v>
      </c>
      <c r="E35" s="23">
        <v>68000</v>
      </c>
      <c r="F35" s="30"/>
      <c r="G35" s="30"/>
      <c r="H35" s="21" t="s">
        <v>134</v>
      </c>
      <c r="I35" s="22" t="s">
        <v>30</v>
      </c>
      <c r="J35" s="22">
        <v>80</v>
      </c>
      <c r="K35" s="30"/>
      <c r="L35" s="22" t="s">
        <v>139</v>
      </c>
      <c r="M35" s="30"/>
      <c r="N35" s="26"/>
      <c r="O35" s="26"/>
      <c r="P35" s="20" t="s">
        <v>140</v>
      </c>
      <c r="Q35" s="26"/>
      <c r="R35" s="30"/>
      <c r="S35" s="22" t="s">
        <v>32</v>
      </c>
      <c r="T35" s="21" t="s">
        <v>130</v>
      </c>
      <c r="U35" s="27" t="s">
        <v>131</v>
      </c>
      <c r="V35" s="28"/>
    </row>
    <row r="36" spans="1:22" ht="91.5" customHeight="1">
      <c r="A36" s="20"/>
      <c r="B36" s="21"/>
      <c r="C36" s="21" t="s">
        <v>141</v>
      </c>
      <c r="D36" s="22" t="s">
        <v>36</v>
      </c>
      <c r="E36" s="23">
        <v>43400</v>
      </c>
      <c r="F36" s="30"/>
      <c r="G36" s="30"/>
      <c r="H36" s="21" t="s">
        <v>134</v>
      </c>
      <c r="I36" s="22" t="s">
        <v>30</v>
      </c>
      <c r="J36" s="22">
        <v>80</v>
      </c>
      <c r="K36" s="30"/>
      <c r="L36" s="22" t="s">
        <v>121</v>
      </c>
      <c r="M36" s="30"/>
      <c r="N36" s="26"/>
      <c r="O36" s="22" t="s">
        <v>142</v>
      </c>
      <c r="P36" s="26"/>
      <c r="Q36" s="26"/>
      <c r="R36" s="25"/>
      <c r="S36" s="22" t="s">
        <v>137</v>
      </c>
      <c r="T36" s="21" t="s">
        <v>130</v>
      </c>
      <c r="U36" s="27" t="s">
        <v>131</v>
      </c>
      <c r="V36" s="28"/>
    </row>
    <row r="37" spans="1:22" ht="135.75" customHeight="1">
      <c r="A37" s="20">
        <v>6</v>
      </c>
      <c r="B37" s="21" t="s">
        <v>143</v>
      </c>
      <c r="C37" s="21" t="s">
        <v>143</v>
      </c>
      <c r="D37" s="22" t="s">
        <v>36</v>
      </c>
      <c r="E37" s="23">
        <v>111600</v>
      </c>
      <c r="F37" s="24"/>
      <c r="G37" s="24"/>
      <c r="H37" s="21" t="s">
        <v>144</v>
      </c>
      <c r="I37" s="22" t="s">
        <v>30</v>
      </c>
      <c r="J37" s="22">
        <v>85</v>
      </c>
      <c r="K37" s="39"/>
      <c r="L37" s="22" t="s">
        <v>145</v>
      </c>
      <c r="M37" s="39"/>
      <c r="N37" s="26"/>
      <c r="O37" s="26"/>
      <c r="P37" s="26"/>
      <c r="Q37" s="26"/>
      <c r="R37" s="25"/>
      <c r="S37" s="20" t="s">
        <v>146</v>
      </c>
      <c r="T37" s="21" t="s">
        <v>147</v>
      </c>
      <c r="U37" s="27" t="s">
        <v>148</v>
      </c>
      <c r="V37" s="20"/>
    </row>
    <row r="38" spans="1:22" ht="258.75" customHeight="1">
      <c r="A38" s="20">
        <v>7</v>
      </c>
      <c r="B38" s="21" t="s">
        <v>149</v>
      </c>
      <c r="C38" s="21" t="s">
        <v>149</v>
      </c>
      <c r="D38" s="22" t="s">
        <v>36</v>
      </c>
      <c r="E38" s="23">
        <f>725000+57700</f>
        <v>782700</v>
      </c>
      <c r="F38" s="40"/>
      <c r="G38" s="24"/>
      <c r="H38" s="21" t="s">
        <v>150</v>
      </c>
      <c r="I38" s="22" t="s">
        <v>151</v>
      </c>
      <c r="J38" s="22">
        <v>4</v>
      </c>
      <c r="K38" s="25"/>
      <c r="L38" s="22" t="s">
        <v>152</v>
      </c>
      <c r="M38" s="25"/>
      <c r="N38" s="26"/>
      <c r="O38" s="26"/>
      <c r="P38" s="26"/>
      <c r="Q38" s="26"/>
      <c r="R38" s="25"/>
      <c r="S38" s="20" t="s">
        <v>153</v>
      </c>
      <c r="T38" s="21" t="s">
        <v>154</v>
      </c>
      <c r="U38" s="27" t="s">
        <v>148</v>
      </c>
      <c r="V38" s="28"/>
    </row>
    <row r="39" spans="1:22" ht="69.75" customHeight="1">
      <c r="A39" s="20">
        <v>8</v>
      </c>
      <c r="B39" s="21" t="s">
        <v>149</v>
      </c>
      <c r="C39" s="21" t="s">
        <v>155</v>
      </c>
      <c r="D39" s="22" t="s">
        <v>36</v>
      </c>
      <c r="E39" s="23">
        <v>7200</v>
      </c>
      <c r="F39" s="30"/>
      <c r="G39" s="30"/>
      <c r="H39" s="21"/>
      <c r="I39" s="22"/>
      <c r="J39" s="22"/>
      <c r="K39" s="30"/>
      <c r="L39" s="22"/>
      <c r="M39" s="30"/>
      <c r="N39" s="26"/>
      <c r="O39" s="26"/>
      <c r="P39" s="26"/>
      <c r="Q39" s="26"/>
      <c r="R39" s="25"/>
      <c r="S39" s="20" t="s">
        <v>153</v>
      </c>
      <c r="T39" s="21" t="s">
        <v>156</v>
      </c>
      <c r="U39" s="27" t="s">
        <v>148</v>
      </c>
      <c r="V39" s="28"/>
    </row>
    <row r="40" spans="1:22" ht="186" customHeight="1">
      <c r="A40" s="20"/>
      <c r="B40" s="21"/>
      <c r="C40" s="21" t="s">
        <v>157</v>
      </c>
      <c r="D40" s="22" t="s">
        <v>36</v>
      </c>
      <c r="E40" s="23">
        <v>30800</v>
      </c>
      <c r="F40" s="24"/>
      <c r="G40" s="24"/>
      <c r="H40" s="38" t="s">
        <v>158</v>
      </c>
      <c r="I40" s="22" t="s">
        <v>30</v>
      </c>
      <c r="J40" s="22">
        <v>80</v>
      </c>
      <c r="K40" s="25"/>
      <c r="L40" s="22" t="s">
        <v>106</v>
      </c>
      <c r="M40" s="41"/>
      <c r="N40" s="26"/>
      <c r="O40" s="26"/>
      <c r="P40" s="26"/>
      <c r="Q40" s="26"/>
      <c r="R40" s="41"/>
      <c r="S40" s="22" t="s">
        <v>159</v>
      </c>
      <c r="T40" s="21" t="s">
        <v>154</v>
      </c>
      <c r="U40" s="27" t="s">
        <v>148</v>
      </c>
      <c r="V40" s="28"/>
    </row>
    <row r="41" spans="1:22" ht="46.5" customHeight="1">
      <c r="A41" s="20">
        <v>9</v>
      </c>
      <c r="B41" s="21" t="s">
        <v>160</v>
      </c>
      <c r="C41" s="21" t="s">
        <v>160</v>
      </c>
      <c r="D41" s="22" t="s">
        <v>36</v>
      </c>
      <c r="E41" s="23">
        <v>16200</v>
      </c>
      <c r="F41" s="24"/>
      <c r="G41" s="24"/>
      <c r="H41" s="21" t="s">
        <v>161</v>
      </c>
      <c r="I41" s="22" t="s">
        <v>162</v>
      </c>
      <c r="J41" s="22">
        <v>5</v>
      </c>
      <c r="K41" s="25"/>
      <c r="L41" s="22" t="s">
        <v>163</v>
      </c>
      <c r="M41" s="41"/>
      <c r="N41" s="26"/>
      <c r="O41" s="26"/>
      <c r="P41" s="26"/>
      <c r="Q41" s="26"/>
      <c r="R41" s="41"/>
      <c r="S41" s="20" t="s">
        <v>153</v>
      </c>
      <c r="T41" s="21" t="s">
        <v>154</v>
      </c>
      <c r="U41" s="27" t="s">
        <v>148</v>
      </c>
      <c r="V41" s="28"/>
    </row>
    <row r="42" spans="1:22" ht="73.5" customHeight="1">
      <c r="A42" s="20">
        <v>10</v>
      </c>
      <c r="B42" s="21" t="s">
        <v>164</v>
      </c>
      <c r="C42" s="21" t="s">
        <v>164</v>
      </c>
      <c r="D42" s="22" t="s">
        <v>36</v>
      </c>
      <c r="E42" s="23">
        <v>20200</v>
      </c>
      <c r="F42" s="30"/>
      <c r="G42" s="30"/>
      <c r="H42" s="21" t="s">
        <v>165</v>
      </c>
      <c r="I42" s="22" t="s">
        <v>52</v>
      </c>
      <c r="J42" s="22">
        <v>400</v>
      </c>
      <c r="K42" s="25"/>
      <c r="L42" s="22" t="s">
        <v>166</v>
      </c>
      <c r="M42" s="30"/>
      <c r="N42" s="26"/>
      <c r="O42" s="26"/>
      <c r="P42" s="26"/>
      <c r="Q42" s="26"/>
      <c r="R42" s="30"/>
      <c r="S42" s="42" t="s">
        <v>167</v>
      </c>
      <c r="T42" s="21" t="s">
        <v>156</v>
      </c>
      <c r="U42" s="27" t="s">
        <v>148</v>
      </c>
      <c r="V42" s="21"/>
    </row>
    <row r="43" spans="1:22" ht="93" customHeight="1">
      <c r="A43" s="20">
        <v>11</v>
      </c>
      <c r="B43" s="21" t="s">
        <v>168</v>
      </c>
      <c r="C43" s="21" t="s">
        <v>168</v>
      </c>
      <c r="D43" s="22" t="s">
        <v>36</v>
      </c>
      <c r="E43" s="23">
        <v>5500</v>
      </c>
      <c r="F43" s="24"/>
      <c r="G43" s="24"/>
      <c r="H43" s="21" t="s">
        <v>169</v>
      </c>
      <c r="I43" s="22" t="s">
        <v>30</v>
      </c>
      <c r="J43" s="22">
        <v>85</v>
      </c>
      <c r="K43" s="25"/>
      <c r="L43" s="22" t="s">
        <v>170</v>
      </c>
      <c r="M43" s="25"/>
      <c r="N43" s="26"/>
      <c r="O43" s="26"/>
      <c r="P43" s="26"/>
      <c r="Q43" s="26"/>
      <c r="R43" s="30"/>
      <c r="S43" s="20" t="s">
        <v>153</v>
      </c>
      <c r="T43" s="21" t="s">
        <v>33</v>
      </c>
      <c r="U43" s="27" t="s">
        <v>33</v>
      </c>
      <c r="V43" s="28"/>
    </row>
    <row r="44" spans="1:22" ht="93" customHeight="1">
      <c r="A44" s="20">
        <v>12</v>
      </c>
      <c r="B44" s="21" t="s">
        <v>171</v>
      </c>
      <c r="C44" s="21" t="s">
        <v>171</v>
      </c>
      <c r="D44" s="22" t="s">
        <v>36</v>
      </c>
      <c r="E44" s="23">
        <v>4900</v>
      </c>
      <c r="F44" s="24"/>
      <c r="G44" s="24"/>
      <c r="H44" s="21" t="s">
        <v>169</v>
      </c>
      <c r="I44" s="22" t="s">
        <v>30</v>
      </c>
      <c r="J44" s="22">
        <v>85</v>
      </c>
      <c r="K44" s="24"/>
      <c r="L44" s="22" t="s">
        <v>170</v>
      </c>
      <c r="M44" s="24"/>
      <c r="N44" s="26"/>
      <c r="O44" s="26"/>
      <c r="P44" s="26"/>
      <c r="Q44" s="26"/>
      <c r="R44" s="30"/>
      <c r="S44" s="20" t="s">
        <v>153</v>
      </c>
      <c r="T44" s="21" t="s">
        <v>33</v>
      </c>
      <c r="U44" s="27" t="s">
        <v>33</v>
      </c>
      <c r="V44" s="28"/>
    </row>
    <row r="45" spans="1:22" ht="93" customHeight="1">
      <c r="A45" s="20">
        <v>13</v>
      </c>
      <c r="B45" s="21" t="s">
        <v>172</v>
      </c>
      <c r="C45" s="21" t="s">
        <v>172</v>
      </c>
      <c r="D45" s="22" t="s">
        <v>36</v>
      </c>
      <c r="E45" s="23">
        <v>4900</v>
      </c>
      <c r="F45" s="24"/>
      <c r="G45" s="24"/>
      <c r="H45" s="21" t="s">
        <v>169</v>
      </c>
      <c r="I45" s="22" t="s">
        <v>30</v>
      </c>
      <c r="J45" s="22">
        <v>85</v>
      </c>
      <c r="K45" s="24"/>
      <c r="L45" s="22" t="s">
        <v>173</v>
      </c>
      <c r="M45" s="24"/>
      <c r="N45" s="26"/>
      <c r="O45" s="26"/>
      <c r="P45" s="26"/>
      <c r="Q45" s="26"/>
      <c r="R45" s="30"/>
      <c r="S45" s="20" t="s">
        <v>153</v>
      </c>
      <c r="T45" s="21" t="s">
        <v>33</v>
      </c>
      <c r="U45" s="27" t="s">
        <v>33</v>
      </c>
      <c r="V45" s="28"/>
    </row>
    <row r="46" spans="1:22" ht="93" customHeight="1">
      <c r="A46" s="20">
        <v>14</v>
      </c>
      <c r="B46" s="21" t="s">
        <v>174</v>
      </c>
      <c r="C46" s="21" t="s">
        <v>175</v>
      </c>
      <c r="D46" s="22" t="s">
        <v>36</v>
      </c>
      <c r="E46" s="23">
        <v>25800</v>
      </c>
      <c r="F46" s="24"/>
      <c r="G46" s="24"/>
      <c r="H46" s="21" t="s">
        <v>169</v>
      </c>
      <c r="I46" s="22" t="s">
        <v>30</v>
      </c>
      <c r="J46" s="22">
        <v>85</v>
      </c>
      <c r="K46" s="25"/>
      <c r="L46" s="22" t="s">
        <v>176</v>
      </c>
      <c r="M46" s="25"/>
      <c r="N46" s="26"/>
      <c r="O46" s="26"/>
      <c r="P46" s="26"/>
      <c r="Q46" s="26"/>
      <c r="R46" s="25"/>
      <c r="S46" s="22" t="s">
        <v>32</v>
      </c>
      <c r="T46" s="21" t="s">
        <v>177</v>
      </c>
      <c r="U46" s="27" t="s">
        <v>177</v>
      </c>
      <c r="V46" s="20"/>
    </row>
    <row r="47" spans="1:22" ht="27" customHeight="1">
      <c r="A47" s="43"/>
      <c r="B47" s="44"/>
      <c r="C47" s="44"/>
      <c r="D47" s="45" t="s">
        <v>178</v>
      </c>
      <c r="E47" s="46">
        <f>SUM(E8:E46)</f>
        <v>1926900</v>
      </c>
      <c r="F47" s="46">
        <f>SUM(F8:F46)</f>
        <v>0</v>
      </c>
      <c r="G47" s="46">
        <f>E47-F47</f>
        <v>1926900</v>
      </c>
      <c r="H47" s="44"/>
      <c r="I47" s="47"/>
      <c r="J47" s="47"/>
      <c r="K47" s="48"/>
      <c r="L47" s="47"/>
      <c r="M47" s="48"/>
      <c r="N47" s="49"/>
      <c r="O47" s="49"/>
      <c r="P47" s="49"/>
      <c r="Q47" s="49"/>
      <c r="R47" s="50"/>
      <c r="S47" s="47"/>
      <c r="T47" s="44"/>
      <c r="U47" s="44"/>
      <c r="V47" s="51"/>
    </row>
    <row r="48" spans="1:22" ht="27" customHeight="1">
      <c r="A48" s="43"/>
      <c r="B48" s="44"/>
      <c r="C48" s="44"/>
      <c r="D48" s="45" t="s">
        <v>179</v>
      </c>
      <c r="E48" s="46">
        <v>100</v>
      </c>
      <c r="F48" s="52">
        <f>F47*E48/E47</f>
        <v>0</v>
      </c>
      <c r="G48" s="53">
        <f>G47*E48/E47</f>
        <v>100</v>
      </c>
      <c r="H48" s="44"/>
      <c r="I48" s="47"/>
      <c r="J48" s="47"/>
      <c r="K48" s="48"/>
      <c r="L48" s="47"/>
      <c r="M48" s="48"/>
      <c r="N48" s="49"/>
      <c r="O48" s="49"/>
      <c r="P48" s="49"/>
      <c r="Q48" s="49"/>
      <c r="R48" s="50"/>
      <c r="S48" s="47"/>
      <c r="T48" s="44"/>
      <c r="U48" s="44"/>
      <c r="V48" s="51"/>
    </row>
    <row r="49" spans="1:22" ht="23.25" customHeight="1">
      <c r="A49" s="113" t="s">
        <v>180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5"/>
    </row>
    <row r="50" spans="1:22" ht="116.25" customHeight="1">
      <c r="A50" s="20">
        <v>15</v>
      </c>
      <c r="B50" s="21" t="s">
        <v>181</v>
      </c>
      <c r="C50" s="21" t="s">
        <v>181</v>
      </c>
      <c r="D50" s="22" t="s">
        <v>36</v>
      </c>
      <c r="E50" s="23">
        <v>90000</v>
      </c>
      <c r="F50" s="24"/>
      <c r="G50" s="24"/>
      <c r="H50" s="21" t="s">
        <v>182</v>
      </c>
      <c r="I50" s="22" t="s">
        <v>183</v>
      </c>
      <c r="J50" s="22">
        <v>1</v>
      </c>
      <c r="K50" s="24"/>
      <c r="L50" s="22" t="s">
        <v>184</v>
      </c>
      <c r="M50" s="24"/>
      <c r="N50" s="26"/>
      <c r="O50" s="26"/>
      <c r="P50" s="26"/>
      <c r="Q50" s="26"/>
      <c r="R50" s="25"/>
      <c r="S50" s="22" t="s">
        <v>185</v>
      </c>
      <c r="T50" s="21" t="s">
        <v>186</v>
      </c>
      <c r="U50" s="27" t="s">
        <v>33</v>
      </c>
      <c r="V50" s="54"/>
    </row>
    <row r="51" spans="1:22" ht="69.75" customHeight="1">
      <c r="A51" s="20">
        <v>16</v>
      </c>
      <c r="B51" s="21" t="s">
        <v>187</v>
      </c>
      <c r="C51" s="21" t="s">
        <v>187</v>
      </c>
      <c r="D51" s="22" t="s">
        <v>36</v>
      </c>
      <c r="E51" s="23">
        <v>22000</v>
      </c>
      <c r="F51" s="24"/>
      <c r="G51" s="24"/>
      <c r="H51" s="21" t="s">
        <v>188</v>
      </c>
      <c r="I51" s="22" t="s">
        <v>183</v>
      </c>
      <c r="J51" s="22">
        <v>1</v>
      </c>
      <c r="K51" s="24"/>
      <c r="L51" s="22" t="s">
        <v>189</v>
      </c>
      <c r="M51" s="25"/>
      <c r="N51" s="26"/>
      <c r="O51" s="26"/>
      <c r="P51" s="26"/>
      <c r="Q51" s="26"/>
      <c r="R51" s="25"/>
      <c r="S51" s="22" t="s">
        <v>32</v>
      </c>
      <c r="T51" s="21" t="s">
        <v>186</v>
      </c>
      <c r="U51" s="27" t="s">
        <v>33</v>
      </c>
      <c r="V51" s="54"/>
    </row>
    <row r="52" spans="1:22" ht="69.75" customHeight="1">
      <c r="A52" s="20">
        <v>17</v>
      </c>
      <c r="B52" s="21" t="s">
        <v>190</v>
      </c>
      <c r="C52" s="21" t="s">
        <v>190</v>
      </c>
      <c r="D52" s="22" t="s">
        <v>36</v>
      </c>
      <c r="E52" s="23">
        <v>41000</v>
      </c>
      <c r="F52" s="24"/>
      <c r="G52" s="24"/>
      <c r="H52" s="21" t="s">
        <v>191</v>
      </c>
      <c r="I52" s="22" t="s">
        <v>30</v>
      </c>
      <c r="J52" s="22">
        <v>85</v>
      </c>
      <c r="K52" s="25"/>
      <c r="L52" s="22"/>
      <c r="M52" s="25"/>
      <c r="N52" s="26"/>
      <c r="O52" s="26"/>
      <c r="P52" s="26"/>
      <c r="Q52" s="26"/>
      <c r="R52" s="25"/>
      <c r="S52" s="22" t="s">
        <v>192</v>
      </c>
      <c r="T52" s="21" t="s">
        <v>186</v>
      </c>
      <c r="U52" s="27" t="s">
        <v>33</v>
      </c>
      <c r="V52" s="55"/>
    </row>
    <row r="53" spans="1:22" ht="93" customHeight="1">
      <c r="A53" s="20">
        <v>18</v>
      </c>
      <c r="B53" s="21" t="s">
        <v>193</v>
      </c>
      <c r="C53" s="21" t="s">
        <v>193</v>
      </c>
      <c r="D53" s="22" t="s">
        <v>194</v>
      </c>
      <c r="E53" s="23">
        <v>240000</v>
      </c>
      <c r="F53" s="24"/>
      <c r="G53" s="24"/>
      <c r="H53" s="21" t="s">
        <v>195</v>
      </c>
      <c r="I53" s="22" t="s">
        <v>183</v>
      </c>
      <c r="J53" s="22">
        <v>1</v>
      </c>
      <c r="K53" s="24"/>
      <c r="L53" s="22"/>
      <c r="M53" s="24"/>
      <c r="N53" s="26"/>
      <c r="O53" s="26"/>
      <c r="P53" s="26"/>
      <c r="Q53" s="26"/>
      <c r="R53" s="30"/>
      <c r="S53" s="22" t="s">
        <v>196</v>
      </c>
      <c r="T53" s="21" t="s">
        <v>33</v>
      </c>
      <c r="U53" s="27" t="s">
        <v>33</v>
      </c>
      <c r="V53" s="28"/>
    </row>
    <row r="54" spans="1:22" ht="22.5" customHeight="1">
      <c r="A54" s="43"/>
      <c r="B54" s="44"/>
      <c r="C54" s="44"/>
      <c r="D54" s="45" t="s">
        <v>178</v>
      </c>
      <c r="E54" s="46">
        <f>SUM(E50:E53)</f>
        <v>393000</v>
      </c>
      <c r="F54" s="46">
        <v>0</v>
      </c>
      <c r="G54" s="46">
        <f>E54-F54</f>
        <v>393000</v>
      </c>
      <c r="H54" s="44"/>
      <c r="I54" s="47"/>
      <c r="J54" s="47"/>
      <c r="K54" s="56"/>
      <c r="L54" s="47"/>
      <c r="M54" s="56"/>
      <c r="N54" s="49"/>
      <c r="O54" s="49"/>
      <c r="P54" s="49"/>
      <c r="Q54" s="49"/>
      <c r="R54" s="57"/>
      <c r="S54" s="47"/>
      <c r="T54" s="44"/>
      <c r="U54" s="44"/>
      <c r="V54" s="58"/>
    </row>
    <row r="55" spans="1:22" ht="22.5" customHeight="1">
      <c r="A55" s="43"/>
      <c r="B55" s="44"/>
      <c r="C55" s="44"/>
      <c r="D55" s="45" t="s">
        <v>179</v>
      </c>
      <c r="E55" s="46">
        <v>100</v>
      </c>
      <c r="F55" s="46">
        <v>0</v>
      </c>
      <c r="G55" s="46">
        <f>G54*E55/E54</f>
        <v>100</v>
      </c>
      <c r="H55" s="44"/>
      <c r="I55" s="47"/>
      <c r="J55" s="47"/>
      <c r="K55" s="56"/>
      <c r="L55" s="47"/>
      <c r="M55" s="56"/>
      <c r="N55" s="49"/>
      <c r="O55" s="49"/>
      <c r="P55" s="49"/>
      <c r="Q55" s="49"/>
      <c r="R55" s="57"/>
      <c r="S55" s="47"/>
      <c r="T55" s="44"/>
      <c r="U55" s="44"/>
      <c r="V55" s="58"/>
    </row>
    <row r="56" spans="1:22" ht="23.25" customHeight="1">
      <c r="A56" s="113" t="s">
        <v>197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5"/>
    </row>
    <row r="57" spans="1:22" ht="69.75" customHeight="1">
      <c r="A57" s="20">
        <v>19</v>
      </c>
      <c r="B57" s="21" t="s">
        <v>198</v>
      </c>
      <c r="C57" s="21" t="s">
        <v>198</v>
      </c>
      <c r="D57" s="22" t="s">
        <v>199</v>
      </c>
      <c r="E57" s="23">
        <v>148500</v>
      </c>
      <c r="F57" s="59"/>
      <c r="G57" s="59"/>
      <c r="H57" s="21" t="s">
        <v>200</v>
      </c>
      <c r="I57" s="22" t="s">
        <v>30</v>
      </c>
      <c r="J57" s="22">
        <v>80</v>
      </c>
      <c r="K57" s="25"/>
      <c r="L57" s="22" t="s">
        <v>201</v>
      </c>
      <c r="M57" s="25"/>
      <c r="N57" s="22" t="s">
        <v>202</v>
      </c>
      <c r="O57" s="26"/>
      <c r="P57" s="26"/>
      <c r="Q57" s="26"/>
      <c r="R57" s="25"/>
      <c r="S57" s="22" t="s">
        <v>203</v>
      </c>
      <c r="T57" s="21" t="s">
        <v>57</v>
      </c>
      <c r="U57" s="27" t="s">
        <v>177</v>
      </c>
      <c r="V57" s="28"/>
    </row>
    <row r="58" spans="1:22" ht="93" customHeight="1">
      <c r="A58" s="20">
        <v>20</v>
      </c>
      <c r="B58" s="21" t="s">
        <v>204</v>
      </c>
      <c r="C58" s="21" t="s">
        <v>205</v>
      </c>
      <c r="D58" s="22" t="s">
        <v>199</v>
      </c>
      <c r="E58" s="23">
        <v>28000</v>
      </c>
      <c r="F58" s="24"/>
      <c r="G58" s="24"/>
      <c r="H58" s="21" t="s">
        <v>206</v>
      </c>
      <c r="I58" s="22" t="s">
        <v>30</v>
      </c>
      <c r="J58" s="22">
        <v>80</v>
      </c>
      <c r="K58" s="25"/>
      <c r="L58" s="22" t="s">
        <v>207</v>
      </c>
      <c r="M58" s="25"/>
      <c r="N58" s="20" t="s">
        <v>208</v>
      </c>
      <c r="O58" s="20" t="s">
        <v>209</v>
      </c>
      <c r="P58" s="20" t="s">
        <v>210</v>
      </c>
      <c r="Q58" s="20" t="s">
        <v>211</v>
      </c>
      <c r="R58" s="25"/>
      <c r="S58" s="22" t="s">
        <v>212</v>
      </c>
      <c r="T58" s="21" t="s">
        <v>57</v>
      </c>
      <c r="U58" s="27" t="s">
        <v>177</v>
      </c>
      <c r="V58" s="28"/>
    </row>
    <row r="59" spans="1:22" ht="93" customHeight="1">
      <c r="A59" s="20">
        <v>20</v>
      </c>
      <c r="B59" s="21" t="s">
        <v>204</v>
      </c>
      <c r="C59" s="21" t="s">
        <v>213</v>
      </c>
      <c r="D59" s="22" t="s">
        <v>199</v>
      </c>
      <c r="E59" s="23">
        <v>20000</v>
      </c>
      <c r="F59" s="24"/>
      <c r="G59" s="24"/>
      <c r="H59" s="21" t="s">
        <v>206</v>
      </c>
      <c r="I59" s="22" t="s">
        <v>30</v>
      </c>
      <c r="J59" s="22">
        <v>80</v>
      </c>
      <c r="K59" s="25"/>
      <c r="L59" s="22" t="s">
        <v>207</v>
      </c>
      <c r="M59" s="25"/>
      <c r="N59" s="20" t="s">
        <v>208</v>
      </c>
      <c r="O59" s="20" t="s">
        <v>209</v>
      </c>
      <c r="P59" s="20" t="s">
        <v>210</v>
      </c>
      <c r="Q59" s="20" t="s">
        <v>211</v>
      </c>
      <c r="R59" s="25"/>
      <c r="S59" s="22" t="s">
        <v>212</v>
      </c>
      <c r="T59" s="21" t="s">
        <v>57</v>
      </c>
      <c r="U59" s="27" t="s">
        <v>177</v>
      </c>
      <c r="V59" s="28"/>
    </row>
    <row r="60" spans="1:22" ht="93" customHeight="1">
      <c r="A60" s="20">
        <v>20</v>
      </c>
      <c r="B60" s="21" t="s">
        <v>204</v>
      </c>
      <c r="C60" s="21" t="s">
        <v>214</v>
      </c>
      <c r="D60" s="22" t="s">
        <v>199</v>
      </c>
      <c r="E60" s="23">
        <v>41900</v>
      </c>
      <c r="F60" s="24"/>
      <c r="G60" s="24"/>
      <c r="H60" s="21" t="s">
        <v>206</v>
      </c>
      <c r="I60" s="22" t="s">
        <v>30</v>
      </c>
      <c r="J60" s="22">
        <v>80</v>
      </c>
      <c r="K60" s="25"/>
      <c r="L60" s="22" t="s">
        <v>207</v>
      </c>
      <c r="M60" s="25"/>
      <c r="N60" s="20" t="s">
        <v>208</v>
      </c>
      <c r="O60" s="20" t="s">
        <v>209</v>
      </c>
      <c r="P60" s="20" t="s">
        <v>210</v>
      </c>
      <c r="Q60" s="20" t="s">
        <v>211</v>
      </c>
      <c r="R60" s="25"/>
      <c r="S60" s="22" t="s">
        <v>212</v>
      </c>
      <c r="T60" s="21" t="s">
        <v>57</v>
      </c>
      <c r="U60" s="27" t="s">
        <v>177</v>
      </c>
      <c r="V60" s="28"/>
    </row>
    <row r="61" spans="1:22" ht="210" customHeight="1">
      <c r="A61" s="20">
        <v>21</v>
      </c>
      <c r="B61" s="21" t="s">
        <v>215</v>
      </c>
      <c r="C61" s="21" t="s">
        <v>216</v>
      </c>
      <c r="D61" s="22" t="s">
        <v>199</v>
      </c>
      <c r="E61" s="23">
        <v>139200</v>
      </c>
      <c r="F61" s="24"/>
      <c r="G61" s="24"/>
      <c r="H61" s="21" t="s">
        <v>206</v>
      </c>
      <c r="I61" s="22" t="s">
        <v>30</v>
      </c>
      <c r="J61" s="22">
        <v>80</v>
      </c>
      <c r="K61" s="25"/>
      <c r="L61" s="22" t="s">
        <v>217</v>
      </c>
      <c r="M61" s="25"/>
      <c r="N61" s="26"/>
      <c r="O61" s="26"/>
      <c r="P61" s="26"/>
      <c r="Q61" s="26"/>
      <c r="R61" s="25"/>
      <c r="S61" s="22" t="s">
        <v>218</v>
      </c>
      <c r="T61" s="21" t="s">
        <v>57</v>
      </c>
      <c r="U61" s="27" t="s">
        <v>177</v>
      </c>
      <c r="V61" s="55"/>
    </row>
    <row r="62" spans="1:22" ht="93" customHeight="1">
      <c r="A62" s="20">
        <v>22</v>
      </c>
      <c r="B62" s="21" t="s">
        <v>219</v>
      </c>
      <c r="C62" s="21" t="s">
        <v>220</v>
      </c>
      <c r="D62" s="22" t="s">
        <v>199</v>
      </c>
      <c r="E62" s="23">
        <v>31200</v>
      </c>
      <c r="F62" s="24"/>
      <c r="G62" s="24"/>
      <c r="H62" s="21" t="s">
        <v>206</v>
      </c>
      <c r="I62" s="22" t="s">
        <v>30</v>
      </c>
      <c r="J62" s="22">
        <v>80</v>
      </c>
      <c r="K62" s="25"/>
      <c r="L62" s="22" t="s">
        <v>38</v>
      </c>
      <c r="M62" s="25"/>
      <c r="N62" s="26"/>
      <c r="O62" s="26"/>
      <c r="P62" s="20" t="s">
        <v>221</v>
      </c>
      <c r="Q62" s="26"/>
      <c r="R62" s="25"/>
      <c r="S62" s="22" t="s">
        <v>218</v>
      </c>
      <c r="T62" s="21" t="s">
        <v>57</v>
      </c>
      <c r="U62" s="27" t="s">
        <v>177</v>
      </c>
      <c r="V62" s="28"/>
    </row>
    <row r="63" spans="1:22" ht="93" customHeight="1">
      <c r="A63" s="20">
        <v>23</v>
      </c>
      <c r="B63" s="21" t="s">
        <v>222</v>
      </c>
      <c r="C63" s="21" t="s">
        <v>223</v>
      </c>
      <c r="D63" s="22" t="s">
        <v>36</v>
      </c>
      <c r="E63" s="23">
        <v>117200</v>
      </c>
      <c r="F63" s="24"/>
      <c r="G63" s="24"/>
      <c r="H63" s="21" t="s">
        <v>72</v>
      </c>
      <c r="I63" s="22" t="s">
        <v>30</v>
      </c>
      <c r="J63" s="22">
        <v>80</v>
      </c>
      <c r="K63" s="25"/>
      <c r="L63" s="22" t="s">
        <v>224</v>
      </c>
      <c r="M63" s="25"/>
      <c r="N63" s="26"/>
      <c r="O63" s="26"/>
      <c r="P63" s="33">
        <v>43251</v>
      </c>
      <c r="Q63" s="26"/>
      <c r="R63" s="25"/>
      <c r="S63" s="22" t="s">
        <v>218</v>
      </c>
      <c r="T63" s="21" t="s">
        <v>130</v>
      </c>
      <c r="U63" s="27" t="s">
        <v>131</v>
      </c>
      <c r="V63" s="28"/>
    </row>
    <row r="64" spans="1:22" ht="93" customHeight="1">
      <c r="A64" s="20">
        <v>24</v>
      </c>
      <c r="B64" s="21" t="s">
        <v>225</v>
      </c>
      <c r="C64" s="21" t="s">
        <v>225</v>
      </c>
      <c r="D64" s="22" t="s">
        <v>36</v>
      </c>
      <c r="E64" s="23">
        <v>604300</v>
      </c>
      <c r="F64" s="24"/>
      <c r="G64" s="24"/>
      <c r="H64" s="21" t="s">
        <v>226</v>
      </c>
      <c r="I64" s="22" t="s">
        <v>52</v>
      </c>
      <c r="J64" s="22">
        <v>60</v>
      </c>
      <c r="K64" s="25"/>
      <c r="L64" s="22" t="s">
        <v>217</v>
      </c>
      <c r="M64" s="25"/>
      <c r="N64" s="20"/>
      <c r="O64" s="20"/>
      <c r="P64" s="20"/>
      <c r="Q64" s="20"/>
      <c r="R64" s="30"/>
      <c r="S64" s="22" t="s">
        <v>32</v>
      </c>
      <c r="T64" s="21" t="s">
        <v>177</v>
      </c>
      <c r="U64" s="27" t="s">
        <v>177</v>
      </c>
      <c r="V64" s="28"/>
    </row>
    <row r="65" spans="1:22" ht="93" customHeight="1">
      <c r="A65" s="20">
        <v>25</v>
      </c>
      <c r="B65" s="21" t="s">
        <v>227</v>
      </c>
      <c r="C65" s="21" t="s">
        <v>227</v>
      </c>
      <c r="D65" s="22" t="s">
        <v>36</v>
      </c>
      <c r="E65" s="23">
        <v>604300</v>
      </c>
      <c r="F65" s="24"/>
      <c r="G65" s="24"/>
      <c r="H65" s="21" t="s">
        <v>226</v>
      </c>
      <c r="I65" s="22" t="s">
        <v>52</v>
      </c>
      <c r="J65" s="22">
        <v>60</v>
      </c>
      <c r="K65" s="25"/>
      <c r="L65" s="22" t="s">
        <v>217</v>
      </c>
      <c r="M65" s="25"/>
      <c r="N65" s="20"/>
      <c r="O65" s="20"/>
      <c r="P65" s="20"/>
      <c r="Q65" s="20"/>
      <c r="R65" s="30"/>
      <c r="S65" s="22" t="s">
        <v>32</v>
      </c>
      <c r="T65" s="21" t="s">
        <v>177</v>
      </c>
      <c r="U65" s="27" t="s">
        <v>177</v>
      </c>
      <c r="V65" s="28"/>
    </row>
    <row r="66" spans="1:22" ht="93" customHeight="1">
      <c r="A66" s="20">
        <v>26</v>
      </c>
      <c r="B66" s="21" t="s">
        <v>228</v>
      </c>
      <c r="C66" s="21" t="s">
        <v>229</v>
      </c>
      <c r="D66" s="22" t="s">
        <v>230</v>
      </c>
      <c r="E66" s="23">
        <v>885200</v>
      </c>
      <c r="F66" s="24"/>
      <c r="G66" s="24"/>
      <c r="H66" s="21" t="s">
        <v>226</v>
      </c>
      <c r="I66" s="22" t="s">
        <v>52</v>
      </c>
      <c r="J66" s="22">
        <v>60</v>
      </c>
      <c r="K66" s="25"/>
      <c r="L66" s="22" t="s">
        <v>217</v>
      </c>
      <c r="M66" s="25"/>
      <c r="N66" s="20"/>
      <c r="O66" s="20"/>
      <c r="P66" s="20"/>
      <c r="Q66" s="20"/>
      <c r="R66" s="30"/>
      <c r="S66" s="22" t="s">
        <v>32</v>
      </c>
      <c r="T66" s="21" t="s">
        <v>177</v>
      </c>
      <c r="U66" s="27" t="s">
        <v>177</v>
      </c>
      <c r="V66" s="28"/>
    </row>
    <row r="67" spans="1:22" ht="93" customHeight="1">
      <c r="A67" s="20"/>
      <c r="B67" s="21"/>
      <c r="C67" s="21" t="s">
        <v>231</v>
      </c>
      <c r="D67" s="22" t="s">
        <v>230</v>
      </c>
      <c r="E67" s="23">
        <v>896600</v>
      </c>
      <c r="F67" s="24"/>
      <c r="G67" s="24"/>
      <c r="H67" s="21" t="s">
        <v>232</v>
      </c>
      <c r="I67" s="22" t="s">
        <v>30</v>
      </c>
      <c r="J67" s="22">
        <v>80</v>
      </c>
      <c r="K67" s="25"/>
      <c r="L67" s="22" t="s">
        <v>233</v>
      </c>
      <c r="M67" s="25"/>
      <c r="N67" s="20"/>
      <c r="O67" s="20"/>
      <c r="P67" s="20"/>
      <c r="Q67" s="20"/>
      <c r="R67" s="30"/>
      <c r="S67" s="22" t="s">
        <v>234</v>
      </c>
      <c r="T67" s="21" t="s">
        <v>177</v>
      </c>
      <c r="U67" s="27" t="s">
        <v>177</v>
      </c>
      <c r="V67" s="28"/>
    </row>
    <row r="68" spans="1:22" ht="93" customHeight="1">
      <c r="A68" s="20"/>
      <c r="B68" s="21"/>
      <c r="C68" s="21" t="s">
        <v>235</v>
      </c>
      <c r="D68" s="22" t="s">
        <v>230</v>
      </c>
      <c r="E68" s="23">
        <v>151600</v>
      </c>
      <c r="F68" s="24"/>
      <c r="G68" s="24"/>
      <c r="H68" s="21" t="s">
        <v>232</v>
      </c>
      <c r="I68" s="22" t="s">
        <v>30</v>
      </c>
      <c r="J68" s="22">
        <v>80</v>
      </c>
      <c r="K68" s="25"/>
      <c r="L68" s="22" t="s">
        <v>233</v>
      </c>
      <c r="M68" s="25"/>
      <c r="N68" s="20"/>
      <c r="O68" s="20"/>
      <c r="P68" s="20"/>
      <c r="Q68" s="20"/>
      <c r="R68" s="30"/>
      <c r="S68" s="22" t="s">
        <v>234</v>
      </c>
      <c r="T68" s="21" t="s">
        <v>177</v>
      </c>
      <c r="U68" s="27" t="s">
        <v>177</v>
      </c>
      <c r="V68" s="28"/>
    </row>
    <row r="69" spans="1:22" ht="93" customHeight="1">
      <c r="A69" s="20"/>
      <c r="B69" s="21"/>
      <c r="C69" s="21" t="s">
        <v>236</v>
      </c>
      <c r="D69" s="22" t="s">
        <v>230</v>
      </c>
      <c r="E69" s="23">
        <v>3860000</v>
      </c>
      <c r="F69" s="24"/>
      <c r="G69" s="24"/>
      <c r="H69" s="21" t="s">
        <v>232</v>
      </c>
      <c r="I69" s="22" t="s">
        <v>30</v>
      </c>
      <c r="J69" s="22">
        <v>80</v>
      </c>
      <c r="K69" s="25"/>
      <c r="L69" s="22" t="s">
        <v>233</v>
      </c>
      <c r="M69" s="25"/>
      <c r="N69" s="20"/>
      <c r="O69" s="20"/>
      <c r="P69" s="20"/>
      <c r="Q69" s="20"/>
      <c r="R69" s="30"/>
      <c r="S69" s="22" t="s">
        <v>234</v>
      </c>
      <c r="T69" s="21" t="s">
        <v>177</v>
      </c>
      <c r="U69" s="27" t="s">
        <v>177</v>
      </c>
      <c r="V69" s="28"/>
    </row>
    <row r="70" spans="1:22" ht="93" customHeight="1">
      <c r="A70" s="20"/>
      <c r="B70" s="21"/>
      <c r="C70" s="21" t="s">
        <v>237</v>
      </c>
      <c r="D70" s="22" t="s">
        <v>230</v>
      </c>
      <c r="E70" s="23">
        <v>723600</v>
      </c>
      <c r="F70" s="24"/>
      <c r="G70" s="24"/>
      <c r="H70" s="21" t="s">
        <v>232</v>
      </c>
      <c r="I70" s="22" t="s">
        <v>30</v>
      </c>
      <c r="J70" s="22">
        <v>80</v>
      </c>
      <c r="K70" s="25"/>
      <c r="L70" s="22" t="s">
        <v>233</v>
      </c>
      <c r="M70" s="25"/>
      <c r="N70" s="20"/>
      <c r="O70" s="20"/>
      <c r="P70" s="20"/>
      <c r="Q70" s="20"/>
      <c r="R70" s="30"/>
      <c r="S70" s="22" t="s">
        <v>234</v>
      </c>
      <c r="T70" s="21" t="s">
        <v>177</v>
      </c>
      <c r="U70" s="27" t="s">
        <v>177</v>
      </c>
      <c r="V70" s="28"/>
    </row>
    <row r="71" spans="1:22" ht="93" customHeight="1">
      <c r="A71" s="20"/>
      <c r="B71" s="21"/>
      <c r="C71" s="21" t="s">
        <v>238</v>
      </c>
      <c r="D71" s="22" t="s">
        <v>230</v>
      </c>
      <c r="E71" s="23">
        <v>556800</v>
      </c>
      <c r="F71" s="24"/>
      <c r="G71" s="24"/>
      <c r="H71" s="21" t="s">
        <v>232</v>
      </c>
      <c r="I71" s="22" t="s">
        <v>30</v>
      </c>
      <c r="J71" s="22">
        <v>80</v>
      </c>
      <c r="K71" s="25"/>
      <c r="L71" s="22" t="s">
        <v>233</v>
      </c>
      <c r="M71" s="25"/>
      <c r="N71" s="20"/>
      <c r="O71" s="20"/>
      <c r="P71" s="20"/>
      <c r="Q71" s="20"/>
      <c r="R71" s="30"/>
      <c r="S71" s="22" t="s">
        <v>234</v>
      </c>
      <c r="T71" s="21" t="s">
        <v>177</v>
      </c>
      <c r="U71" s="27" t="s">
        <v>177</v>
      </c>
      <c r="V71" s="28"/>
    </row>
    <row r="72" spans="1:22" ht="93" customHeight="1">
      <c r="A72" s="20"/>
      <c r="B72" s="21"/>
      <c r="C72" s="21" t="s">
        <v>239</v>
      </c>
      <c r="D72" s="22" t="s">
        <v>230</v>
      </c>
      <c r="E72" s="23">
        <v>210400</v>
      </c>
      <c r="F72" s="24"/>
      <c r="G72" s="24"/>
      <c r="H72" s="21" t="s">
        <v>232</v>
      </c>
      <c r="I72" s="22" t="s">
        <v>30</v>
      </c>
      <c r="J72" s="22">
        <v>80</v>
      </c>
      <c r="K72" s="30"/>
      <c r="L72" s="22" t="s">
        <v>233</v>
      </c>
      <c r="M72" s="30"/>
      <c r="N72" s="20"/>
      <c r="O72" s="20"/>
      <c r="P72" s="20"/>
      <c r="Q72" s="20"/>
      <c r="R72" s="30"/>
      <c r="S72" s="22" t="s">
        <v>234</v>
      </c>
      <c r="T72" s="21" t="s">
        <v>240</v>
      </c>
      <c r="U72" s="27" t="s">
        <v>241</v>
      </c>
      <c r="V72" s="28"/>
    </row>
    <row r="73" spans="1:22" ht="93" customHeight="1">
      <c r="A73" s="20"/>
      <c r="B73" s="21"/>
      <c r="C73" s="21" t="s">
        <v>242</v>
      </c>
      <c r="D73" s="22" t="s">
        <v>230</v>
      </c>
      <c r="E73" s="23">
        <v>440800</v>
      </c>
      <c r="F73" s="24"/>
      <c r="G73" s="24"/>
      <c r="H73" s="21" t="s">
        <v>232</v>
      </c>
      <c r="I73" s="22" t="s">
        <v>30</v>
      </c>
      <c r="J73" s="22">
        <v>80</v>
      </c>
      <c r="K73" s="30"/>
      <c r="L73" s="60" t="s">
        <v>114</v>
      </c>
      <c r="M73" s="30"/>
      <c r="N73" s="20" t="s">
        <v>65</v>
      </c>
      <c r="O73" s="20" t="s">
        <v>243</v>
      </c>
      <c r="P73" s="20" t="s">
        <v>40</v>
      </c>
      <c r="Q73" s="20"/>
      <c r="R73" s="30"/>
      <c r="S73" s="22" t="s">
        <v>244</v>
      </c>
      <c r="T73" s="21" t="s">
        <v>240</v>
      </c>
      <c r="U73" s="27" t="s">
        <v>241</v>
      </c>
      <c r="V73" s="28"/>
    </row>
    <row r="74" spans="1:22" ht="93" customHeight="1">
      <c r="A74" s="20"/>
      <c r="B74" s="21"/>
      <c r="C74" s="21" t="s">
        <v>245</v>
      </c>
      <c r="D74" s="22" t="s">
        <v>230</v>
      </c>
      <c r="E74" s="23">
        <v>703600</v>
      </c>
      <c r="F74" s="24"/>
      <c r="G74" s="24"/>
      <c r="H74" s="21" t="s">
        <v>232</v>
      </c>
      <c r="I74" s="22" t="s">
        <v>30</v>
      </c>
      <c r="J74" s="22">
        <v>80</v>
      </c>
      <c r="K74" s="30"/>
      <c r="L74" s="22" t="s">
        <v>233</v>
      </c>
      <c r="M74" s="30"/>
      <c r="N74" s="26"/>
      <c r="O74" s="20" t="s">
        <v>209</v>
      </c>
      <c r="P74" s="26"/>
      <c r="Q74" s="26"/>
      <c r="R74" s="30"/>
      <c r="S74" s="22" t="s">
        <v>246</v>
      </c>
      <c r="T74" s="21" t="s">
        <v>240</v>
      </c>
      <c r="U74" s="27" t="s">
        <v>241</v>
      </c>
      <c r="V74" s="28"/>
    </row>
    <row r="75" spans="1:22" ht="93" customHeight="1">
      <c r="A75" s="20"/>
      <c r="B75" s="21"/>
      <c r="C75" s="21" t="s">
        <v>247</v>
      </c>
      <c r="D75" s="22" t="s">
        <v>230</v>
      </c>
      <c r="E75" s="23">
        <v>1940000</v>
      </c>
      <c r="F75" s="24"/>
      <c r="G75" s="24"/>
      <c r="H75" s="21" t="s">
        <v>232</v>
      </c>
      <c r="I75" s="22" t="s">
        <v>30</v>
      </c>
      <c r="J75" s="22">
        <v>80</v>
      </c>
      <c r="K75" s="30"/>
      <c r="L75" s="22" t="s">
        <v>201</v>
      </c>
      <c r="M75" s="30"/>
      <c r="N75" s="26"/>
      <c r="O75" s="26"/>
      <c r="P75" s="26"/>
      <c r="Q75" s="26"/>
      <c r="R75" s="30"/>
      <c r="S75" s="22" t="s">
        <v>218</v>
      </c>
      <c r="T75" s="21" t="s">
        <v>177</v>
      </c>
      <c r="U75" s="27" t="s">
        <v>177</v>
      </c>
      <c r="V75" s="28"/>
    </row>
    <row r="76" spans="1:22" ht="22.5" customHeight="1">
      <c r="A76" s="43"/>
      <c r="B76" s="44"/>
      <c r="C76" s="44"/>
      <c r="D76" s="45" t="s">
        <v>178</v>
      </c>
      <c r="E76" s="61">
        <f>SUM(E57:E75)</f>
        <v>12103200</v>
      </c>
      <c r="F76" s="61">
        <f>SUM(F57:F75)</f>
        <v>0</v>
      </c>
      <c r="G76" s="61">
        <f>E76-F76</f>
        <v>12103200</v>
      </c>
      <c r="H76" s="44"/>
      <c r="I76" s="47"/>
      <c r="J76" s="47"/>
      <c r="K76" s="62"/>
      <c r="L76" s="47"/>
      <c r="M76" s="62"/>
      <c r="N76" s="49"/>
      <c r="O76" s="49"/>
      <c r="P76" s="49"/>
      <c r="Q76" s="49"/>
      <c r="R76" s="57"/>
      <c r="S76" s="47"/>
      <c r="T76" s="44"/>
      <c r="U76" s="44"/>
      <c r="V76" s="58"/>
    </row>
    <row r="77" spans="1:22" ht="22.5" customHeight="1">
      <c r="A77" s="43"/>
      <c r="B77" s="44"/>
      <c r="C77" s="44"/>
      <c r="D77" s="45" t="s">
        <v>179</v>
      </c>
      <c r="E77" s="61">
        <v>100</v>
      </c>
      <c r="F77" s="63">
        <f>F76*E77/E76</f>
        <v>0</v>
      </c>
      <c r="G77" s="63">
        <f>G76*E77/E76</f>
        <v>100</v>
      </c>
      <c r="H77" s="44"/>
      <c r="I77" s="47"/>
      <c r="J77" s="47"/>
      <c r="K77" s="62"/>
      <c r="L77" s="47"/>
      <c r="M77" s="62"/>
      <c r="N77" s="49"/>
      <c r="O77" s="49"/>
      <c r="P77" s="49"/>
      <c r="Q77" s="49"/>
      <c r="R77" s="57"/>
      <c r="S77" s="47"/>
      <c r="T77" s="44"/>
      <c r="U77" s="44"/>
      <c r="V77" s="58"/>
    </row>
    <row r="78" spans="1:22" ht="23.25" customHeight="1">
      <c r="A78" s="113" t="s">
        <v>248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5"/>
    </row>
    <row r="79" spans="1:22" ht="69.75" customHeight="1">
      <c r="A79" s="20">
        <v>27</v>
      </c>
      <c r="B79" s="21" t="s">
        <v>249</v>
      </c>
      <c r="C79" s="21" t="s">
        <v>249</v>
      </c>
      <c r="D79" s="22" t="s">
        <v>199</v>
      </c>
      <c r="E79" s="23">
        <v>55000</v>
      </c>
      <c r="F79" s="24" t="s">
        <v>28</v>
      </c>
      <c r="G79" s="24" t="s">
        <v>28</v>
      </c>
      <c r="H79" s="21" t="s">
        <v>250</v>
      </c>
      <c r="I79" s="22" t="s">
        <v>30</v>
      </c>
      <c r="J79" s="22">
        <v>80</v>
      </c>
      <c r="K79" s="24"/>
      <c r="L79" s="22"/>
      <c r="M79" s="24"/>
      <c r="N79" s="26"/>
      <c r="O79" s="20" t="s">
        <v>39</v>
      </c>
      <c r="P79" s="26"/>
      <c r="Q79" s="26"/>
      <c r="R79" s="25"/>
      <c r="S79" s="22"/>
      <c r="T79" s="21" t="s">
        <v>186</v>
      </c>
      <c r="U79" s="27" t="s">
        <v>177</v>
      </c>
      <c r="V79" s="54"/>
    </row>
    <row r="80" spans="1:22" ht="69.75" customHeight="1">
      <c r="A80" s="20">
        <v>28</v>
      </c>
      <c r="B80" s="21" t="s">
        <v>251</v>
      </c>
      <c r="C80" s="21" t="s">
        <v>252</v>
      </c>
      <c r="D80" s="22" t="s">
        <v>36</v>
      </c>
      <c r="E80" s="23">
        <v>12000</v>
      </c>
      <c r="F80" s="24" t="s">
        <v>28</v>
      </c>
      <c r="G80" s="24" t="s">
        <v>28</v>
      </c>
      <c r="H80" s="21" t="s">
        <v>250</v>
      </c>
      <c r="I80" s="22" t="s">
        <v>30</v>
      </c>
      <c r="J80" s="22">
        <v>80</v>
      </c>
      <c r="K80" s="24"/>
      <c r="L80" s="22"/>
      <c r="M80" s="24"/>
      <c r="N80" s="26"/>
      <c r="O80" s="33">
        <v>43142</v>
      </c>
      <c r="P80" s="26"/>
      <c r="Q80" s="26"/>
      <c r="R80" s="25"/>
      <c r="S80" s="22" t="s">
        <v>32</v>
      </c>
      <c r="T80" s="21" t="s">
        <v>186</v>
      </c>
      <c r="U80" s="27" t="s">
        <v>177</v>
      </c>
      <c r="V80" s="54"/>
    </row>
    <row r="81" spans="1:22" ht="69.75" customHeight="1">
      <c r="A81" s="20">
        <v>29</v>
      </c>
      <c r="B81" s="21" t="s">
        <v>253</v>
      </c>
      <c r="C81" s="21" t="s">
        <v>253</v>
      </c>
      <c r="D81" s="22" t="s">
        <v>36</v>
      </c>
      <c r="E81" s="23">
        <v>6000</v>
      </c>
      <c r="F81" s="24" t="s">
        <v>28</v>
      </c>
      <c r="G81" s="24" t="s">
        <v>28</v>
      </c>
      <c r="H81" s="21" t="s">
        <v>250</v>
      </c>
      <c r="I81" s="22" t="s">
        <v>30</v>
      </c>
      <c r="J81" s="22">
        <v>80</v>
      </c>
      <c r="K81" s="24"/>
      <c r="L81" s="22"/>
      <c r="M81" s="24"/>
      <c r="N81" s="26"/>
      <c r="O81" s="26"/>
      <c r="P81" s="20" t="s">
        <v>254</v>
      </c>
      <c r="Q81" s="26"/>
      <c r="R81" s="25"/>
      <c r="S81" s="22" t="s">
        <v>32</v>
      </c>
      <c r="T81" s="21" t="s">
        <v>186</v>
      </c>
      <c r="U81" s="27" t="s">
        <v>177</v>
      </c>
      <c r="V81" s="54"/>
    </row>
    <row r="82" spans="1:22" ht="24.75" customHeight="1">
      <c r="A82" s="43"/>
      <c r="B82" s="44"/>
      <c r="C82" s="44"/>
      <c r="D82" s="45" t="s">
        <v>178</v>
      </c>
      <c r="E82" s="46">
        <f>SUM(E79:E81)</f>
        <v>73000</v>
      </c>
      <c r="F82" s="46">
        <f>SUM(F79:F81)</f>
        <v>0</v>
      </c>
      <c r="G82" s="46">
        <f>E82-F82</f>
        <v>73000</v>
      </c>
      <c r="H82" s="44"/>
      <c r="I82" s="47"/>
      <c r="J82" s="47"/>
      <c r="K82" s="56"/>
      <c r="L82" s="47"/>
      <c r="M82" s="56"/>
      <c r="N82" s="49"/>
      <c r="O82" s="49"/>
      <c r="P82" s="64"/>
      <c r="Q82" s="49"/>
      <c r="R82" s="50"/>
      <c r="S82" s="47"/>
      <c r="T82" s="44"/>
      <c r="U82" s="44"/>
      <c r="V82" s="65"/>
    </row>
    <row r="83" spans="1:22" ht="24.75" customHeight="1">
      <c r="A83" s="43"/>
      <c r="B83" s="44"/>
      <c r="C83" s="44"/>
      <c r="D83" s="45" t="s">
        <v>179</v>
      </c>
      <c r="E83" s="46">
        <v>100</v>
      </c>
      <c r="F83" s="46">
        <f>F82*E83/E82</f>
        <v>0</v>
      </c>
      <c r="G83" s="46">
        <f>E83*G82/E82</f>
        <v>100</v>
      </c>
      <c r="H83" s="44"/>
      <c r="I83" s="47"/>
      <c r="J83" s="47"/>
      <c r="K83" s="56"/>
      <c r="L83" s="47"/>
      <c r="M83" s="56"/>
      <c r="N83" s="49"/>
      <c r="O83" s="49"/>
      <c r="P83" s="64"/>
      <c r="Q83" s="49"/>
      <c r="R83" s="50"/>
      <c r="S83" s="47"/>
      <c r="T83" s="44"/>
      <c r="U83" s="44"/>
      <c r="V83" s="65"/>
    </row>
    <row r="84" spans="1:22" ht="23.25" customHeight="1">
      <c r="A84" s="113" t="s">
        <v>255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5"/>
    </row>
    <row r="85" spans="1:22" ht="69.75" customHeight="1">
      <c r="A85" s="20">
        <v>30</v>
      </c>
      <c r="B85" s="21" t="s">
        <v>256</v>
      </c>
      <c r="C85" s="21" t="s">
        <v>257</v>
      </c>
      <c r="D85" s="22" t="s">
        <v>199</v>
      </c>
      <c r="E85" s="23">
        <v>67200</v>
      </c>
      <c r="F85" s="24"/>
      <c r="G85" s="24"/>
      <c r="H85" s="21" t="s">
        <v>258</v>
      </c>
      <c r="I85" s="22" t="s">
        <v>30</v>
      </c>
      <c r="J85" s="22">
        <v>80</v>
      </c>
      <c r="K85" s="30"/>
      <c r="L85" s="66" t="s">
        <v>259</v>
      </c>
      <c r="M85" s="30"/>
      <c r="N85" s="26"/>
      <c r="O85" s="26"/>
      <c r="P85" s="26"/>
      <c r="Q85" s="26"/>
      <c r="R85" s="30"/>
      <c r="S85" s="22" t="s">
        <v>260</v>
      </c>
      <c r="T85" s="21" t="s">
        <v>261</v>
      </c>
      <c r="U85" s="27" t="s">
        <v>241</v>
      </c>
      <c r="V85" s="28"/>
    </row>
    <row r="86" spans="1:22" ht="46.5" customHeight="1">
      <c r="A86" s="20"/>
      <c r="B86" s="21"/>
      <c r="C86" s="21" t="s">
        <v>262</v>
      </c>
      <c r="D86" s="22" t="s">
        <v>199</v>
      </c>
      <c r="E86" s="23">
        <v>981000</v>
      </c>
      <c r="F86" s="24"/>
      <c r="G86" s="24"/>
      <c r="H86" s="21" t="s">
        <v>258</v>
      </c>
      <c r="I86" s="22" t="s">
        <v>30</v>
      </c>
      <c r="J86" s="22">
        <v>80</v>
      </c>
      <c r="K86" s="30"/>
      <c r="L86" s="66" t="s">
        <v>259</v>
      </c>
      <c r="M86" s="30"/>
      <c r="N86" s="26"/>
      <c r="O86" s="26"/>
      <c r="P86" s="26"/>
      <c r="Q86" s="26"/>
      <c r="R86" s="30"/>
      <c r="S86" s="22" t="s">
        <v>260</v>
      </c>
      <c r="T86" s="21" t="s">
        <v>261</v>
      </c>
      <c r="U86" s="27" t="s">
        <v>241</v>
      </c>
      <c r="V86" s="28"/>
    </row>
    <row r="87" spans="1:22" ht="46.5" customHeight="1">
      <c r="A87" s="20"/>
      <c r="B87" s="21"/>
      <c r="C87" s="21" t="s">
        <v>263</v>
      </c>
      <c r="D87" s="22" t="s">
        <v>199</v>
      </c>
      <c r="E87" s="23">
        <v>455520</v>
      </c>
      <c r="F87" s="24"/>
      <c r="G87" s="24"/>
      <c r="H87" s="21" t="s">
        <v>258</v>
      </c>
      <c r="I87" s="22" t="s">
        <v>30</v>
      </c>
      <c r="J87" s="22">
        <v>80</v>
      </c>
      <c r="K87" s="30"/>
      <c r="L87" s="66" t="s">
        <v>259</v>
      </c>
      <c r="M87" s="30"/>
      <c r="N87" s="26"/>
      <c r="O87" s="26"/>
      <c r="P87" s="26"/>
      <c r="Q87" s="26"/>
      <c r="R87" s="30"/>
      <c r="S87" s="22" t="s">
        <v>260</v>
      </c>
      <c r="T87" s="21" t="s">
        <v>261</v>
      </c>
      <c r="U87" s="27" t="s">
        <v>241</v>
      </c>
      <c r="V87" s="28"/>
    </row>
    <row r="88" spans="1:22" ht="46.5" customHeight="1">
      <c r="A88" s="20"/>
      <c r="B88" s="21"/>
      <c r="C88" s="21" t="s">
        <v>264</v>
      </c>
      <c r="D88" s="22" t="s">
        <v>199</v>
      </c>
      <c r="E88" s="23">
        <v>582000</v>
      </c>
      <c r="F88" s="24"/>
      <c r="G88" s="24"/>
      <c r="H88" s="21" t="s">
        <v>258</v>
      </c>
      <c r="I88" s="22" t="s">
        <v>30</v>
      </c>
      <c r="J88" s="22">
        <v>80</v>
      </c>
      <c r="K88" s="30"/>
      <c r="L88" s="66" t="s">
        <v>259</v>
      </c>
      <c r="M88" s="67"/>
      <c r="N88" s="26"/>
      <c r="O88" s="26"/>
      <c r="P88" s="26"/>
      <c r="Q88" s="26"/>
      <c r="R88" s="30"/>
      <c r="S88" s="22" t="s">
        <v>260</v>
      </c>
      <c r="T88" s="21" t="s">
        <v>261</v>
      </c>
      <c r="U88" s="27" t="s">
        <v>241</v>
      </c>
      <c r="V88" s="28"/>
    </row>
    <row r="89" spans="1:22" ht="69.75" customHeight="1">
      <c r="A89" s="20">
        <v>31</v>
      </c>
      <c r="B89" s="21" t="s">
        <v>265</v>
      </c>
      <c r="C89" s="21" t="s">
        <v>257</v>
      </c>
      <c r="D89" s="22" t="s">
        <v>36</v>
      </c>
      <c r="E89" s="23">
        <v>1483200</v>
      </c>
      <c r="F89" s="24"/>
      <c r="G89" s="24"/>
      <c r="H89" s="21" t="s">
        <v>258</v>
      </c>
      <c r="I89" s="22" t="s">
        <v>30</v>
      </c>
      <c r="J89" s="22">
        <v>80</v>
      </c>
      <c r="K89" s="30"/>
      <c r="L89" s="66" t="s">
        <v>259</v>
      </c>
      <c r="M89" s="30"/>
      <c r="N89" s="26"/>
      <c r="O89" s="26"/>
      <c r="P89" s="26"/>
      <c r="Q89" s="26"/>
      <c r="R89" s="30"/>
      <c r="S89" s="22" t="s">
        <v>260</v>
      </c>
      <c r="T89" s="21" t="s">
        <v>261</v>
      </c>
      <c r="U89" s="27" t="s">
        <v>241</v>
      </c>
      <c r="V89" s="28"/>
    </row>
    <row r="90" spans="1:22" ht="46.5" customHeight="1">
      <c r="A90" s="20">
        <v>32</v>
      </c>
      <c r="B90" s="21" t="s">
        <v>266</v>
      </c>
      <c r="C90" s="21" t="s">
        <v>267</v>
      </c>
      <c r="D90" s="22" t="s">
        <v>36</v>
      </c>
      <c r="E90" s="23">
        <v>7725000</v>
      </c>
      <c r="F90" s="68"/>
      <c r="G90" s="24"/>
      <c r="H90" s="21" t="s">
        <v>258</v>
      </c>
      <c r="I90" s="22" t="s">
        <v>30</v>
      </c>
      <c r="J90" s="22">
        <v>80</v>
      </c>
      <c r="K90" s="30"/>
      <c r="L90" s="66" t="s">
        <v>259</v>
      </c>
      <c r="M90" s="30"/>
      <c r="N90" s="26"/>
      <c r="O90" s="26"/>
      <c r="P90" s="26"/>
      <c r="Q90" s="26"/>
      <c r="R90" s="30"/>
      <c r="S90" s="22" t="s">
        <v>260</v>
      </c>
      <c r="T90" s="21" t="s">
        <v>261</v>
      </c>
      <c r="U90" s="27" t="s">
        <v>241</v>
      </c>
      <c r="V90" s="28"/>
    </row>
    <row r="91" spans="1:22" ht="46.5" customHeight="1">
      <c r="A91" s="20"/>
      <c r="B91" s="21"/>
      <c r="C91" s="21" t="s">
        <v>268</v>
      </c>
      <c r="D91" s="22" t="s">
        <v>36</v>
      </c>
      <c r="E91" s="23">
        <v>4180000</v>
      </c>
      <c r="F91" s="68"/>
      <c r="G91" s="24"/>
      <c r="H91" s="21" t="s">
        <v>258</v>
      </c>
      <c r="I91" s="22" t="s">
        <v>30</v>
      </c>
      <c r="J91" s="22">
        <v>80</v>
      </c>
      <c r="K91" s="30"/>
      <c r="L91" s="66" t="s">
        <v>259</v>
      </c>
      <c r="M91" s="30"/>
      <c r="N91" s="26"/>
      <c r="O91" s="26"/>
      <c r="P91" s="26"/>
      <c r="Q91" s="26"/>
      <c r="R91" s="30"/>
      <c r="S91" s="22" t="s">
        <v>260</v>
      </c>
      <c r="T91" s="21" t="s">
        <v>261</v>
      </c>
      <c r="U91" s="27" t="s">
        <v>241</v>
      </c>
      <c r="V91" s="28"/>
    </row>
    <row r="92" spans="1:22" ht="96.75" customHeight="1">
      <c r="A92" s="20"/>
      <c r="B92" s="26"/>
      <c r="C92" s="21" t="s">
        <v>269</v>
      </c>
      <c r="D92" s="22" t="s">
        <v>36</v>
      </c>
      <c r="E92" s="23">
        <v>672000</v>
      </c>
      <c r="F92" s="24"/>
      <c r="G92" s="24"/>
      <c r="H92" s="21" t="s">
        <v>258</v>
      </c>
      <c r="I92" s="22" t="s">
        <v>30</v>
      </c>
      <c r="J92" s="22">
        <v>80</v>
      </c>
      <c r="K92" s="30"/>
      <c r="L92" s="66" t="s">
        <v>259</v>
      </c>
      <c r="M92" s="30"/>
      <c r="N92" s="26"/>
      <c r="O92" s="26"/>
      <c r="P92" s="26"/>
      <c r="Q92" s="26"/>
      <c r="R92" s="30"/>
      <c r="S92" s="22" t="s">
        <v>260</v>
      </c>
      <c r="T92" s="21" t="s">
        <v>261</v>
      </c>
      <c r="U92" s="27" t="s">
        <v>241</v>
      </c>
      <c r="V92" s="28"/>
    </row>
    <row r="93" spans="1:22" ht="46.5" customHeight="1">
      <c r="A93" s="20"/>
      <c r="B93" s="21"/>
      <c r="C93" s="21" t="s">
        <v>270</v>
      </c>
      <c r="D93" s="22" t="s">
        <v>36</v>
      </c>
      <c r="E93" s="23">
        <v>152400</v>
      </c>
      <c r="F93" s="116"/>
      <c r="G93" s="118"/>
      <c r="H93" s="21" t="s">
        <v>258</v>
      </c>
      <c r="I93" s="22" t="s">
        <v>30</v>
      </c>
      <c r="J93" s="22">
        <v>80</v>
      </c>
      <c r="K93" s="30"/>
      <c r="L93" s="66" t="s">
        <v>259</v>
      </c>
      <c r="M93" s="30"/>
      <c r="N93" s="26"/>
      <c r="O93" s="26"/>
      <c r="P93" s="26"/>
      <c r="Q93" s="26"/>
      <c r="R93" s="30"/>
      <c r="S93" s="22" t="s">
        <v>260</v>
      </c>
      <c r="T93" s="21" t="s">
        <v>271</v>
      </c>
      <c r="U93" s="27" t="s">
        <v>241</v>
      </c>
      <c r="V93" s="28"/>
    </row>
    <row r="94" spans="1:22" ht="46.5" customHeight="1">
      <c r="A94" s="20"/>
      <c r="B94" s="21"/>
      <c r="C94" s="21" t="s">
        <v>272</v>
      </c>
      <c r="D94" s="22" t="s">
        <v>36</v>
      </c>
      <c r="E94" s="23">
        <v>20000</v>
      </c>
      <c r="F94" s="116"/>
      <c r="G94" s="116"/>
      <c r="H94" s="21" t="s">
        <v>258</v>
      </c>
      <c r="I94" s="22" t="s">
        <v>30</v>
      </c>
      <c r="J94" s="22">
        <v>80</v>
      </c>
      <c r="K94" s="30"/>
      <c r="L94" s="66" t="s">
        <v>259</v>
      </c>
      <c r="M94" s="30"/>
      <c r="N94" s="26"/>
      <c r="O94" s="26"/>
      <c r="P94" s="26"/>
      <c r="Q94" s="26"/>
      <c r="R94" s="30"/>
      <c r="S94" s="22" t="s">
        <v>260</v>
      </c>
      <c r="T94" s="21" t="s">
        <v>271</v>
      </c>
      <c r="U94" s="27" t="s">
        <v>241</v>
      </c>
      <c r="V94" s="28"/>
    </row>
    <row r="95" spans="1:22" ht="46.5" customHeight="1">
      <c r="A95" s="20"/>
      <c r="B95" s="21"/>
      <c r="C95" s="21" t="s">
        <v>273</v>
      </c>
      <c r="D95" s="22" t="s">
        <v>36</v>
      </c>
      <c r="E95" s="23">
        <v>49200</v>
      </c>
      <c r="F95" s="117"/>
      <c r="G95" s="117"/>
      <c r="H95" s="21" t="s">
        <v>258</v>
      </c>
      <c r="I95" s="22" t="s">
        <v>30</v>
      </c>
      <c r="J95" s="22">
        <v>80</v>
      </c>
      <c r="K95" s="30"/>
      <c r="L95" s="66" t="s">
        <v>259</v>
      </c>
      <c r="M95" s="30"/>
      <c r="N95" s="26"/>
      <c r="O95" s="26"/>
      <c r="P95" s="26"/>
      <c r="Q95" s="26"/>
      <c r="R95" s="30"/>
      <c r="S95" s="22" t="s">
        <v>260</v>
      </c>
      <c r="T95" s="21" t="s">
        <v>271</v>
      </c>
      <c r="U95" s="27" t="s">
        <v>241</v>
      </c>
      <c r="V95" s="28"/>
    </row>
    <row r="96" spans="1:22" ht="46.5" customHeight="1">
      <c r="A96" s="20"/>
      <c r="B96" s="21"/>
      <c r="C96" s="21" t="s">
        <v>274</v>
      </c>
      <c r="D96" s="22" t="s">
        <v>36</v>
      </c>
      <c r="E96" s="23">
        <v>270000</v>
      </c>
      <c r="F96" s="24"/>
      <c r="G96" s="24"/>
      <c r="H96" s="21" t="s">
        <v>258</v>
      </c>
      <c r="I96" s="22" t="s">
        <v>30</v>
      </c>
      <c r="J96" s="22">
        <v>80</v>
      </c>
      <c r="K96" s="30"/>
      <c r="L96" s="66" t="s">
        <v>259</v>
      </c>
      <c r="M96" s="30"/>
      <c r="N96" s="26"/>
      <c r="O96" s="26"/>
      <c r="P96" s="26"/>
      <c r="Q96" s="26"/>
      <c r="R96" s="30"/>
      <c r="S96" s="22" t="s">
        <v>260</v>
      </c>
      <c r="T96" s="21" t="s">
        <v>261</v>
      </c>
      <c r="U96" s="27" t="s">
        <v>241</v>
      </c>
      <c r="V96" s="28"/>
    </row>
    <row r="97" spans="1:22" ht="46.5" customHeight="1">
      <c r="A97" s="20"/>
      <c r="B97" s="21"/>
      <c r="C97" s="21" t="s">
        <v>275</v>
      </c>
      <c r="D97" s="22" t="s">
        <v>36</v>
      </c>
      <c r="E97" s="23">
        <v>150000</v>
      </c>
      <c r="F97" s="118"/>
      <c r="G97" s="118"/>
      <c r="H97" s="21" t="s">
        <v>258</v>
      </c>
      <c r="I97" s="22" t="s">
        <v>30</v>
      </c>
      <c r="J97" s="22">
        <v>80</v>
      </c>
      <c r="K97" s="30"/>
      <c r="L97" s="66" t="s">
        <v>259</v>
      </c>
      <c r="M97" s="30"/>
      <c r="N97" s="26"/>
      <c r="O97" s="26"/>
      <c r="P97" s="26"/>
      <c r="Q97" s="26"/>
      <c r="R97" s="30"/>
      <c r="S97" s="22" t="s">
        <v>260</v>
      </c>
      <c r="T97" s="21" t="s">
        <v>271</v>
      </c>
      <c r="U97" s="27" t="s">
        <v>241</v>
      </c>
      <c r="V97" s="28"/>
    </row>
    <row r="98" spans="1:22" ht="46.5" customHeight="1">
      <c r="A98" s="20"/>
      <c r="B98" s="21"/>
      <c r="C98" s="21" t="s">
        <v>276</v>
      </c>
      <c r="D98" s="22" t="s">
        <v>36</v>
      </c>
      <c r="E98" s="23">
        <v>6000</v>
      </c>
      <c r="F98" s="116"/>
      <c r="G98" s="116"/>
      <c r="H98" s="21" t="s">
        <v>258</v>
      </c>
      <c r="I98" s="22" t="s">
        <v>30</v>
      </c>
      <c r="J98" s="22">
        <v>80</v>
      </c>
      <c r="K98" s="30"/>
      <c r="L98" s="66" t="s">
        <v>259</v>
      </c>
      <c r="M98" s="30"/>
      <c r="N98" s="26"/>
      <c r="O98" s="26"/>
      <c r="P98" s="26"/>
      <c r="Q98" s="26"/>
      <c r="R98" s="30"/>
      <c r="S98" s="22" t="s">
        <v>260</v>
      </c>
      <c r="T98" s="21" t="s">
        <v>271</v>
      </c>
      <c r="U98" s="27" t="s">
        <v>241</v>
      </c>
      <c r="V98" s="28"/>
    </row>
    <row r="99" spans="1:22" ht="46.5" customHeight="1">
      <c r="A99" s="20"/>
      <c r="B99" s="21"/>
      <c r="C99" s="21" t="s">
        <v>277</v>
      </c>
      <c r="D99" s="22" t="s">
        <v>36</v>
      </c>
      <c r="E99" s="23">
        <v>288000</v>
      </c>
      <c r="F99" s="116"/>
      <c r="G99" s="116"/>
      <c r="H99" s="21" t="s">
        <v>258</v>
      </c>
      <c r="I99" s="22" t="s">
        <v>30</v>
      </c>
      <c r="J99" s="22">
        <v>80</v>
      </c>
      <c r="K99" s="30"/>
      <c r="L99" s="66" t="s">
        <v>259</v>
      </c>
      <c r="M99" s="30"/>
      <c r="N99" s="26"/>
      <c r="O99" s="26"/>
      <c r="P99" s="26"/>
      <c r="Q99" s="26"/>
      <c r="R99" s="30"/>
      <c r="S99" s="22" t="s">
        <v>260</v>
      </c>
      <c r="T99" s="21" t="s">
        <v>278</v>
      </c>
      <c r="U99" s="27" t="s">
        <v>241</v>
      </c>
      <c r="V99" s="28"/>
    </row>
    <row r="100" spans="1:22" ht="46.5" customHeight="1">
      <c r="A100" s="20"/>
      <c r="B100" s="21"/>
      <c r="C100" s="21" t="s">
        <v>279</v>
      </c>
      <c r="D100" s="22" t="s">
        <v>36</v>
      </c>
      <c r="E100" s="23">
        <v>88300</v>
      </c>
      <c r="F100" s="116"/>
      <c r="G100" s="116"/>
      <c r="H100" s="21" t="s">
        <v>258</v>
      </c>
      <c r="I100" s="22" t="s">
        <v>30</v>
      </c>
      <c r="J100" s="22">
        <v>80</v>
      </c>
      <c r="K100" s="30"/>
      <c r="L100" s="66" t="s">
        <v>259</v>
      </c>
      <c r="M100" s="30"/>
      <c r="N100" s="26"/>
      <c r="O100" s="26"/>
      <c r="P100" s="26"/>
      <c r="Q100" s="26"/>
      <c r="R100" s="30"/>
      <c r="S100" s="22" t="s">
        <v>260</v>
      </c>
      <c r="T100" s="21" t="s">
        <v>271</v>
      </c>
      <c r="U100" s="27" t="s">
        <v>241</v>
      </c>
      <c r="V100" s="28"/>
    </row>
    <row r="101" spans="1:22" ht="46.5" customHeight="1">
      <c r="A101" s="20"/>
      <c r="B101" s="21"/>
      <c r="C101" s="21" t="s">
        <v>280</v>
      </c>
      <c r="D101" s="22" t="s">
        <v>36</v>
      </c>
      <c r="E101" s="23">
        <v>34800</v>
      </c>
      <c r="F101" s="116"/>
      <c r="G101" s="116"/>
      <c r="H101" s="21" t="s">
        <v>258</v>
      </c>
      <c r="I101" s="22" t="s">
        <v>30</v>
      </c>
      <c r="J101" s="22">
        <v>80</v>
      </c>
      <c r="K101" s="30"/>
      <c r="L101" s="66" t="s">
        <v>259</v>
      </c>
      <c r="M101" s="30"/>
      <c r="N101" s="26"/>
      <c r="O101" s="26"/>
      <c r="P101" s="26"/>
      <c r="Q101" s="26"/>
      <c r="R101" s="30"/>
      <c r="S101" s="22" t="s">
        <v>260</v>
      </c>
      <c r="T101" s="21" t="s">
        <v>271</v>
      </c>
      <c r="U101" s="27" t="s">
        <v>241</v>
      </c>
      <c r="V101" s="28"/>
    </row>
    <row r="102" spans="1:22" ht="46.5" customHeight="1">
      <c r="A102" s="20"/>
      <c r="B102" s="21"/>
      <c r="C102" s="21" t="s">
        <v>281</v>
      </c>
      <c r="D102" s="22" t="s">
        <v>36</v>
      </c>
      <c r="E102" s="23">
        <v>25000</v>
      </c>
      <c r="F102" s="116"/>
      <c r="G102" s="116"/>
      <c r="H102" s="21" t="s">
        <v>258</v>
      </c>
      <c r="I102" s="22" t="s">
        <v>30</v>
      </c>
      <c r="J102" s="22">
        <v>80</v>
      </c>
      <c r="K102" s="30"/>
      <c r="L102" s="66" t="s">
        <v>259</v>
      </c>
      <c r="M102" s="30"/>
      <c r="N102" s="26"/>
      <c r="O102" s="26"/>
      <c r="P102" s="26"/>
      <c r="Q102" s="26"/>
      <c r="R102" s="30"/>
      <c r="S102" s="22" t="s">
        <v>260</v>
      </c>
      <c r="T102" s="21" t="s">
        <v>271</v>
      </c>
      <c r="U102" s="27" t="s">
        <v>241</v>
      </c>
      <c r="V102" s="28"/>
    </row>
    <row r="103" spans="1:22" ht="46.5" customHeight="1">
      <c r="A103" s="20"/>
      <c r="B103" s="21"/>
      <c r="C103" s="21" t="s">
        <v>282</v>
      </c>
      <c r="D103" s="22" t="s">
        <v>36</v>
      </c>
      <c r="E103" s="23">
        <v>20000</v>
      </c>
      <c r="F103" s="116"/>
      <c r="G103" s="116"/>
      <c r="H103" s="21" t="s">
        <v>258</v>
      </c>
      <c r="I103" s="22" t="s">
        <v>30</v>
      </c>
      <c r="J103" s="22">
        <v>80</v>
      </c>
      <c r="K103" s="30"/>
      <c r="L103" s="66" t="s">
        <v>259</v>
      </c>
      <c r="M103" s="30"/>
      <c r="N103" s="26"/>
      <c r="O103" s="26"/>
      <c r="P103" s="26"/>
      <c r="Q103" s="26"/>
      <c r="R103" s="30"/>
      <c r="S103" s="22" t="s">
        <v>260</v>
      </c>
      <c r="T103" s="21" t="s">
        <v>271</v>
      </c>
      <c r="U103" s="27" t="s">
        <v>241</v>
      </c>
      <c r="V103" s="28"/>
    </row>
    <row r="104" spans="1:22" ht="46.5" customHeight="1">
      <c r="A104" s="20"/>
      <c r="B104" s="21"/>
      <c r="C104" s="21" t="s">
        <v>283</v>
      </c>
      <c r="D104" s="22" t="s">
        <v>36</v>
      </c>
      <c r="E104" s="23">
        <v>32400</v>
      </c>
      <c r="F104" s="117"/>
      <c r="G104" s="117"/>
      <c r="H104" s="21" t="s">
        <v>258</v>
      </c>
      <c r="I104" s="22" t="s">
        <v>30</v>
      </c>
      <c r="J104" s="22">
        <v>80</v>
      </c>
      <c r="K104" s="30"/>
      <c r="L104" s="66" t="s">
        <v>259</v>
      </c>
      <c r="M104" s="30"/>
      <c r="N104" s="26"/>
      <c r="O104" s="26"/>
      <c r="P104" s="26"/>
      <c r="Q104" s="26"/>
      <c r="R104" s="30"/>
      <c r="S104" s="22" t="s">
        <v>260</v>
      </c>
      <c r="T104" s="21" t="s">
        <v>271</v>
      </c>
      <c r="U104" s="27" t="s">
        <v>241</v>
      </c>
      <c r="V104" s="28"/>
    </row>
    <row r="105" spans="1:22" ht="46.5" customHeight="1">
      <c r="A105" s="20"/>
      <c r="B105" s="21"/>
      <c r="C105" s="69" t="s">
        <v>284</v>
      </c>
      <c r="D105" s="22" t="s">
        <v>36</v>
      </c>
      <c r="E105" s="23">
        <v>72000</v>
      </c>
      <c r="F105" s="24"/>
      <c r="G105" s="24"/>
      <c r="H105" s="21" t="s">
        <v>258</v>
      </c>
      <c r="I105" s="22" t="s">
        <v>30</v>
      </c>
      <c r="J105" s="22">
        <v>80</v>
      </c>
      <c r="K105" s="30"/>
      <c r="L105" s="66" t="s">
        <v>259</v>
      </c>
      <c r="M105" s="30"/>
      <c r="N105" s="26"/>
      <c r="O105" s="26"/>
      <c r="P105" s="26"/>
      <c r="Q105" s="26"/>
      <c r="R105" s="30"/>
      <c r="S105" s="22" t="s">
        <v>260</v>
      </c>
      <c r="T105" s="21" t="s">
        <v>278</v>
      </c>
      <c r="U105" s="27" t="s">
        <v>241</v>
      </c>
      <c r="V105" s="28"/>
    </row>
    <row r="106" spans="1:22" ht="93" customHeight="1">
      <c r="A106" s="20"/>
      <c r="B106" s="21"/>
      <c r="C106" s="69" t="s">
        <v>285</v>
      </c>
      <c r="D106" s="22" t="s">
        <v>36</v>
      </c>
      <c r="E106" s="23">
        <v>212400</v>
      </c>
      <c r="F106" s="24"/>
      <c r="G106" s="24"/>
      <c r="H106" s="21" t="s">
        <v>258</v>
      </c>
      <c r="I106" s="22" t="s">
        <v>30</v>
      </c>
      <c r="J106" s="22">
        <v>80</v>
      </c>
      <c r="K106" s="30"/>
      <c r="L106" s="66" t="s">
        <v>259</v>
      </c>
      <c r="M106" s="30"/>
      <c r="N106" s="26"/>
      <c r="O106" s="26"/>
      <c r="P106" s="26"/>
      <c r="Q106" s="26"/>
      <c r="R106" s="30"/>
      <c r="S106" s="22" t="s">
        <v>260</v>
      </c>
      <c r="T106" s="21" t="s">
        <v>286</v>
      </c>
      <c r="U106" s="27" t="s">
        <v>241</v>
      </c>
      <c r="V106" s="28"/>
    </row>
    <row r="107" spans="1:22" ht="46.5" customHeight="1">
      <c r="A107" s="20"/>
      <c r="B107" s="21"/>
      <c r="C107" s="69" t="s">
        <v>287</v>
      </c>
      <c r="D107" s="22" t="s">
        <v>36</v>
      </c>
      <c r="E107" s="23">
        <v>20100</v>
      </c>
      <c r="F107" s="24"/>
      <c r="G107" s="24"/>
      <c r="H107" s="21" t="s">
        <v>258</v>
      </c>
      <c r="I107" s="22" t="s">
        <v>30</v>
      </c>
      <c r="J107" s="22">
        <v>80</v>
      </c>
      <c r="K107" s="30"/>
      <c r="L107" s="66" t="s">
        <v>259</v>
      </c>
      <c r="M107" s="30"/>
      <c r="N107" s="26"/>
      <c r="O107" s="26"/>
      <c r="P107" s="26"/>
      <c r="Q107" s="26"/>
      <c r="R107" s="30"/>
      <c r="S107" s="22" t="s">
        <v>260</v>
      </c>
      <c r="T107" s="21" t="s">
        <v>278</v>
      </c>
      <c r="U107" s="27" t="s">
        <v>241</v>
      </c>
      <c r="V107" s="28"/>
    </row>
    <row r="108" spans="1:22" ht="46.5" customHeight="1">
      <c r="A108" s="20"/>
      <c r="B108" s="21"/>
      <c r="C108" s="69" t="s">
        <v>288</v>
      </c>
      <c r="D108" s="22" t="s">
        <v>36</v>
      </c>
      <c r="E108" s="23">
        <v>20000</v>
      </c>
      <c r="F108" s="24"/>
      <c r="G108" s="24"/>
      <c r="H108" s="21" t="s">
        <v>258</v>
      </c>
      <c r="I108" s="22" t="s">
        <v>30</v>
      </c>
      <c r="J108" s="22">
        <v>80</v>
      </c>
      <c r="K108" s="30"/>
      <c r="L108" s="66" t="s">
        <v>259</v>
      </c>
      <c r="M108" s="30"/>
      <c r="N108" s="26"/>
      <c r="O108" s="26"/>
      <c r="P108" s="26"/>
      <c r="Q108" s="26"/>
      <c r="R108" s="30"/>
      <c r="S108" s="22" t="s">
        <v>260</v>
      </c>
      <c r="T108" s="21" t="s">
        <v>278</v>
      </c>
      <c r="U108" s="27" t="s">
        <v>241</v>
      </c>
      <c r="V108" s="28"/>
    </row>
    <row r="109" spans="1:22" ht="46.5" customHeight="1">
      <c r="A109" s="20"/>
      <c r="B109" s="21"/>
      <c r="C109" s="69" t="s">
        <v>289</v>
      </c>
      <c r="D109" s="22" t="s">
        <v>36</v>
      </c>
      <c r="E109" s="23">
        <v>24400</v>
      </c>
      <c r="F109" s="24"/>
      <c r="G109" s="24"/>
      <c r="H109" s="21" t="s">
        <v>258</v>
      </c>
      <c r="I109" s="22" t="s">
        <v>30</v>
      </c>
      <c r="J109" s="22">
        <v>80</v>
      </c>
      <c r="K109" s="30"/>
      <c r="L109" s="66" t="s">
        <v>259</v>
      </c>
      <c r="M109" s="30"/>
      <c r="N109" s="26"/>
      <c r="O109" s="26"/>
      <c r="P109" s="26"/>
      <c r="Q109" s="26"/>
      <c r="R109" s="30"/>
      <c r="S109" s="22" t="s">
        <v>260</v>
      </c>
      <c r="T109" s="21" t="s">
        <v>278</v>
      </c>
      <c r="U109" s="27" t="s">
        <v>241</v>
      </c>
      <c r="V109" s="28"/>
    </row>
    <row r="110" spans="1:22" ht="46.5" customHeight="1">
      <c r="A110" s="20"/>
      <c r="B110" s="21"/>
      <c r="C110" s="69" t="s">
        <v>290</v>
      </c>
      <c r="D110" s="22" t="s">
        <v>36</v>
      </c>
      <c r="E110" s="23">
        <v>124800</v>
      </c>
      <c r="F110" s="24"/>
      <c r="G110" s="24"/>
      <c r="H110" s="21" t="s">
        <v>258</v>
      </c>
      <c r="I110" s="22" t="s">
        <v>30</v>
      </c>
      <c r="J110" s="22">
        <v>80</v>
      </c>
      <c r="K110" s="30"/>
      <c r="L110" s="66" t="s">
        <v>259</v>
      </c>
      <c r="M110" s="30"/>
      <c r="N110" s="26"/>
      <c r="O110" s="26"/>
      <c r="P110" s="26"/>
      <c r="Q110" s="26"/>
      <c r="R110" s="30"/>
      <c r="S110" s="22" t="s">
        <v>260</v>
      </c>
      <c r="T110" s="21" t="s">
        <v>278</v>
      </c>
      <c r="U110" s="27" t="s">
        <v>241</v>
      </c>
      <c r="V110" s="28"/>
    </row>
    <row r="111" spans="1:22" ht="46.5" customHeight="1">
      <c r="A111" s="20"/>
      <c r="B111" s="21"/>
      <c r="C111" s="69" t="s">
        <v>291</v>
      </c>
      <c r="D111" s="22" t="s">
        <v>36</v>
      </c>
      <c r="E111" s="23">
        <v>66000</v>
      </c>
      <c r="F111" s="24"/>
      <c r="G111" s="24"/>
      <c r="H111" s="21" t="s">
        <v>258</v>
      </c>
      <c r="I111" s="22" t="s">
        <v>30</v>
      </c>
      <c r="J111" s="22">
        <v>80</v>
      </c>
      <c r="K111" s="30"/>
      <c r="L111" s="66" t="s">
        <v>259</v>
      </c>
      <c r="M111" s="30"/>
      <c r="N111" s="26"/>
      <c r="O111" s="26"/>
      <c r="P111" s="26"/>
      <c r="Q111" s="26"/>
      <c r="R111" s="30"/>
      <c r="S111" s="22" t="s">
        <v>260</v>
      </c>
      <c r="T111" s="21" t="s">
        <v>278</v>
      </c>
      <c r="U111" s="27" t="s">
        <v>241</v>
      </c>
      <c r="V111" s="28"/>
    </row>
    <row r="112" spans="1:22" ht="46.5" customHeight="1">
      <c r="A112" s="20"/>
      <c r="B112" s="21"/>
      <c r="C112" s="21" t="s">
        <v>292</v>
      </c>
      <c r="D112" s="22" t="s">
        <v>36</v>
      </c>
      <c r="E112" s="23">
        <v>1200</v>
      </c>
      <c r="F112" s="24"/>
      <c r="G112" s="24"/>
      <c r="H112" s="21" t="s">
        <v>258</v>
      </c>
      <c r="I112" s="22" t="s">
        <v>30</v>
      </c>
      <c r="J112" s="22">
        <v>80</v>
      </c>
      <c r="K112" s="30"/>
      <c r="L112" s="66" t="s">
        <v>259</v>
      </c>
      <c r="M112" s="30"/>
      <c r="N112" s="26"/>
      <c r="O112" s="26"/>
      <c r="P112" s="26"/>
      <c r="Q112" s="26"/>
      <c r="R112" s="30"/>
      <c r="S112" s="22" t="s">
        <v>260</v>
      </c>
      <c r="T112" s="21" t="s">
        <v>271</v>
      </c>
      <c r="U112" s="27" t="s">
        <v>241</v>
      </c>
      <c r="V112" s="28"/>
    </row>
    <row r="113" spans="1:22" ht="46.5" customHeight="1">
      <c r="A113" s="20"/>
      <c r="B113" s="21"/>
      <c r="C113" s="21" t="s">
        <v>293</v>
      </c>
      <c r="D113" s="22" t="s">
        <v>36</v>
      </c>
      <c r="E113" s="23">
        <v>12000</v>
      </c>
      <c r="F113" s="24"/>
      <c r="G113" s="24"/>
      <c r="H113" s="21" t="s">
        <v>258</v>
      </c>
      <c r="I113" s="22" t="s">
        <v>30</v>
      </c>
      <c r="J113" s="22">
        <v>80</v>
      </c>
      <c r="K113" s="30"/>
      <c r="L113" s="66" t="s">
        <v>259</v>
      </c>
      <c r="M113" s="30"/>
      <c r="N113" s="26"/>
      <c r="O113" s="26"/>
      <c r="P113" s="26"/>
      <c r="Q113" s="26"/>
      <c r="R113" s="30"/>
      <c r="S113" s="22" t="s">
        <v>260</v>
      </c>
      <c r="T113" s="21" t="s">
        <v>271</v>
      </c>
      <c r="U113" s="27" t="s">
        <v>241</v>
      </c>
      <c r="V113" s="28"/>
    </row>
    <row r="114" spans="1:22" ht="46.5" customHeight="1">
      <c r="A114" s="20"/>
      <c r="B114" s="21"/>
      <c r="C114" s="21" t="s">
        <v>294</v>
      </c>
      <c r="D114" s="22" t="s">
        <v>36</v>
      </c>
      <c r="E114" s="23">
        <v>960000</v>
      </c>
      <c r="F114" s="59"/>
      <c r="G114" s="24"/>
      <c r="H114" s="21" t="s">
        <v>258</v>
      </c>
      <c r="I114" s="22" t="s">
        <v>30</v>
      </c>
      <c r="J114" s="22">
        <v>80</v>
      </c>
      <c r="K114" s="30"/>
      <c r="L114" s="66" t="s">
        <v>259</v>
      </c>
      <c r="M114" s="30"/>
      <c r="N114" s="26"/>
      <c r="O114" s="26"/>
      <c r="P114" s="26"/>
      <c r="Q114" s="26"/>
      <c r="R114" s="30"/>
      <c r="S114" s="22" t="s">
        <v>260</v>
      </c>
      <c r="T114" s="21" t="s">
        <v>278</v>
      </c>
      <c r="U114" s="27" t="s">
        <v>241</v>
      </c>
      <c r="V114" s="28"/>
    </row>
    <row r="115" spans="1:22" ht="93" customHeight="1">
      <c r="A115" s="20"/>
      <c r="B115" s="21"/>
      <c r="C115" s="70" t="s">
        <v>295</v>
      </c>
      <c r="D115" s="22" t="s">
        <v>36</v>
      </c>
      <c r="E115" s="23">
        <v>23600</v>
      </c>
      <c r="F115" s="24"/>
      <c r="G115" s="24"/>
      <c r="H115" s="21" t="s">
        <v>258</v>
      </c>
      <c r="I115" s="22" t="s">
        <v>30</v>
      </c>
      <c r="J115" s="22">
        <v>80</v>
      </c>
      <c r="K115" s="30"/>
      <c r="L115" s="66" t="s">
        <v>259</v>
      </c>
      <c r="M115" s="30"/>
      <c r="N115" s="26"/>
      <c r="O115" s="26"/>
      <c r="P115" s="26"/>
      <c r="Q115" s="26"/>
      <c r="R115" s="30"/>
      <c r="S115" s="22" t="s">
        <v>260</v>
      </c>
      <c r="T115" s="21" t="s">
        <v>296</v>
      </c>
      <c r="U115" s="27" t="s">
        <v>241</v>
      </c>
      <c r="V115" s="28"/>
    </row>
    <row r="116" spans="1:22" ht="102.75" customHeight="1">
      <c r="A116" s="20">
        <v>33</v>
      </c>
      <c r="B116" s="21" t="s">
        <v>297</v>
      </c>
      <c r="C116" s="21" t="s">
        <v>298</v>
      </c>
      <c r="D116" s="22" t="s">
        <v>36</v>
      </c>
      <c r="E116" s="23">
        <v>81500</v>
      </c>
      <c r="F116" s="24"/>
      <c r="G116" s="24"/>
      <c r="H116" s="21" t="s">
        <v>299</v>
      </c>
      <c r="I116" s="22" t="s">
        <v>30</v>
      </c>
      <c r="J116" s="22">
        <v>80</v>
      </c>
      <c r="K116" s="25"/>
      <c r="L116" s="22">
        <v>82</v>
      </c>
      <c r="M116" s="25"/>
      <c r="N116" s="20" t="s">
        <v>300</v>
      </c>
      <c r="O116" s="26"/>
      <c r="P116" s="26"/>
      <c r="Q116" s="26"/>
      <c r="R116" s="25"/>
      <c r="S116" s="22" t="s">
        <v>260</v>
      </c>
      <c r="T116" s="21" t="s">
        <v>301</v>
      </c>
      <c r="U116" s="27" t="s">
        <v>302</v>
      </c>
      <c r="V116" s="21"/>
    </row>
    <row r="117" spans="1:22" ht="69.75" customHeight="1">
      <c r="A117" s="20">
        <v>34</v>
      </c>
      <c r="B117" s="21" t="s">
        <v>303</v>
      </c>
      <c r="C117" s="21" t="s">
        <v>304</v>
      </c>
      <c r="D117" s="22" t="s">
        <v>36</v>
      </c>
      <c r="E117" s="23">
        <f>19400+7000</f>
        <v>26400</v>
      </c>
      <c r="F117" s="71"/>
      <c r="G117" s="71"/>
      <c r="H117" s="72" t="s">
        <v>305</v>
      </c>
      <c r="I117" s="73" t="s">
        <v>306</v>
      </c>
      <c r="J117" s="74">
        <v>4</v>
      </c>
      <c r="K117" s="71"/>
      <c r="L117" s="73" t="s">
        <v>128</v>
      </c>
      <c r="M117" s="71"/>
      <c r="N117" s="75"/>
      <c r="O117" s="75"/>
      <c r="P117" s="75"/>
      <c r="Q117" s="75" t="s">
        <v>307</v>
      </c>
      <c r="R117" s="71"/>
      <c r="S117" s="22" t="s">
        <v>260</v>
      </c>
      <c r="T117" s="21" t="s">
        <v>308</v>
      </c>
      <c r="U117" s="27" t="s">
        <v>302</v>
      </c>
      <c r="V117" s="28"/>
    </row>
    <row r="118" spans="1:22" ht="69.75" customHeight="1">
      <c r="A118" s="20">
        <v>35</v>
      </c>
      <c r="B118" s="21" t="s">
        <v>309</v>
      </c>
      <c r="C118" s="21" t="s">
        <v>310</v>
      </c>
      <c r="D118" s="22" t="s">
        <v>36</v>
      </c>
      <c r="E118" s="23">
        <v>23100</v>
      </c>
      <c r="F118" s="71"/>
      <c r="G118" s="71"/>
      <c r="H118" s="72" t="s">
        <v>311</v>
      </c>
      <c r="I118" s="73" t="s">
        <v>312</v>
      </c>
      <c r="J118" s="73">
        <v>3.51</v>
      </c>
      <c r="K118" s="71"/>
      <c r="L118" s="73" t="s">
        <v>313</v>
      </c>
      <c r="M118" s="71"/>
      <c r="N118" s="75" t="s">
        <v>65</v>
      </c>
      <c r="O118" s="75"/>
      <c r="P118" s="75" t="s">
        <v>254</v>
      </c>
      <c r="Q118" s="76"/>
      <c r="R118" s="71"/>
      <c r="S118" s="22" t="s">
        <v>260</v>
      </c>
      <c r="T118" s="21" t="s">
        <v>308</v>
      </c>
      <c r="U118" s="27" t="s">
        <v>302</v>
      </c>
      <c r="V118" s="28"/>
    </row>
    <row r="119" spans="1:22" ht="20.25" customHeight="1">
      <c r="A119" s="43"/>
      <c r="B119" s="44"/>
      <c r="C119" s="44"/>
      <c r="D119" s="45" t="s">
        <v>178</v>
      </c>
      <c r="E119" s="46">
        <f>SUM(E85:E118)</f>
        <v>18949520</v>
      </c>
      <c r="F119" s="77">
        <f>SUM(F85:F118)</f>
        <v>0</v>
      </c>
      <c r="G119" s="77">
        <f>E119-F119</f>
        <v>18949520</v>
      </c>
      <c r="H119" s="78"/>
      <c r="I119" s="79"/>
      <c r="J119" s="79"/>
      <c r="K119" s="80"/>
      <c r="L119" s="79"/>
      <c r="M119" s="80"/>
      <c r="N119" s="81"/>
      <c r="O119" s="81"/>
      <c r="P119" s="81"/>
      <c r="Q119" s="82"/>
      <c r="R119" s="83"/>
      <c r="S119" s="47"/>
      <c r="T119" s="44"/>
      <c r="U119" s="44"/>
      <c r="V119" s="58"/>
    </row>
    <row r="120" spans="1:22" ht="20.25" customHeight="1">
      <c r="A120" s="43"/>
      <c r="B120" s="44"/>
      <c r="C120" s="44"/>
      <c r="D120" s="45" t="s">
        <v>179</v>
      </c>
      <c r="E120" s="46">
        <v>100</v>
      </c>
      <c r="F120" s="84">
        <f>F119*E120/E119</f>
        <v>0</v>
      </c>
      <c r="G120" s="84">
        <f>G119*E120/E119</f>
        <v>100</v>
      </c>
      <c r="H120" s="78"/>
      <c r="I120" s="79"/>
      <c r="J120" s="79"/>
      <c r="K120" s="80"/>
      <c r="L120" s="79"/>
      <c r="M120" s="80"/>
      <c r="N120" s="81"/>
      <c r="O120" s="81"/>
      <c r="P120" s="81"/>
      <c r="Q120" s="82"/>
      <c r="R120" s="83"/>
      <c r="S120" s="47"/>
      <c r="T120" s="44"/>
      <c r="U120" s="44"/>
      <c r="V120" s="58"/>
    </row>
    <row r="121" spans="1:22" ht="23.25" customHeight="1">
      <c r="A121" s="113" t="s">
        <v>314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5"/>
    </row>
    <row r="122" spans="1:22" ht="93" customHeight="1">
      <c r="A122" s="20">
        <v>36</v>
      </c>
      <c r="B122" s="21" t="s">
        <v>315</v>
      </c>
      <c r="C122" s="21" t="s">
        <v>316</v>
      </c>
      <c r="D122" s="22" t="s">
        <v>36</v>
      </c>
      <c r="E122" s="23">
        <v>105000</v>
      </c>
      <c r="F122" s="85"/>
      <c r="G122" s="24"/>
      <c r="H122" s="38" t="s">
        <v>317</v>
      </c>
      <c r="I122" s="22" t="s">
        <v>52</v>
      </c>
      <c r="J122" s="22">
        <v>1</v>
      </c>
      <c r="K122" s="24"/>
      <c r="L122" s="22" t="s">
        <v>318</v>
      </c>
      <c r="M122" s="24"/>
      <c r="N122" s="26"/>
      <c r="O122" s="26"/>
      <c r="P122" s="26"/>
      <c r="Q122" s="26"/>
      <c r="R122" s="30"/>
      <c r="S122" s="22" t="s">
        <v>319</v>
      </c>
      <c r="T122" s="21" t="s">
        <v>261</v>
      </c>
      <c r="U122" s="27" t="s">
        <v>241</v>
      </c>
      <c r="V122" s="28"/>
    </row>
    <row r="123" spans="1:22" ht="69.75" customHeight="1">
      <c r="A123" s="20"/>
      <c r="B123" s="21"/>
      <c r="C123" s="21" t="s">
        <v>320</v>
      </c>
      <c r="D123" s="22" t="s">
        <v>36</v>
      </c>
      <c r="E123" s="23">
        <v>102000</v>
      </c>
      <c r="F123" s="86"/>
      <c r="G123" s="24"/>
      <c r="H123" s="21" t="s">
        <v>321</v>
      </c>
      <c r="I123" s="22" t="s">
        <v>30</v>
      </c>
      <c r="J123" s="22">
        <v>80</v>
      </c>
      <c r="K123" s="87"/>
      <c r="L123" s="22" t="s">
        <v>318</v>
      </c>
      <c r="M123" s="88"/>
      <c r="N123" s="26"/>
      <c r="O123" s="26"/>
      <c r="P123" s="26"/>
      <c r="Q123" s="26"/>
      <c r="R123" s="30"/>
      <c r="S123" s="22" t="s">
        <v>322</v>
      </c>
      <c r="T123" s="21" t="s">
        <v>261</v>
      </c>
      <c r="U123" s="27" t="s">
        <v>241</v>
      </c>
      <c r="V123" s="28"/>
    </row>
    <row r="124" spans="1:22" ht="69.75" customHeight="1">
      <c r="A124" s="20"/>
      <c r="B124" s="21"/>
      <c r="C124" s="21" t="s">
        <v>323</v>
      </c>
      <c r="D124" s="22" t="s">
        <v>36</v>
      </c>
      <c r="E124" s="23">
        <v>90000</v>
      </c>
      <c r="F124" s="24"/>
      <c r="G124" s="24"/>
      <c r="H124" s="21" t="s">
        <v>324</v>
      </c>
      <c r="I124" s="22" t="s">
        <v>30</v>
      </c>
      <c r="J124" s="22">
        <v>80</v>
      </c>
      <c r="K124" s="89"/>
      <c r="L124" s="22" t="s">
        <v>121</v>
      </c>
      <c r="M124" s="88"/>
      <c r="N124" s="26"/>
      <c r="O124" s="26"/>
      <c r="P124" s="26"/>
      <c r="Q124" s="26"/>
      <c r="R124" s="30"/>
      <c r="S124" s="22" t="s">
        <v>322</v>
      </c>
      <c r="T124" s="21" t="s">
        <v>261</v>
      </c>
      <c r="U124" s="27" t="s">
        <v>241</v>
      </c>
      <c r="V124" s="28"/>
    </row>
    <row r="125" spans="1:22" ht="69.75" customHeight="1">
      <c r="A125" s="20"/>
      <c r="B125" s="21"/>
      <c r="C125" s="21" t="s">
        <v>325</v>
      </c>
      <c r="D125" s="22" t="s">
        <v>36</v>
      </c>
      <c r="E125" s="23">
        <v>120000</v>
      </c>
      <c r="F125" s="24"/>
      <c r="G125" s="24"/>
      <c r="H125" s="21" t="s">
        <v>326</v>
      </c>
      <c r="I125" s="22" t="s">
        <v>30</v>
      </c>
      <c r="J125" s="22">
        <v>80</v>
      </c>
      <c r="K125" s="24"/>
      <c r="L125" s="22" t="s">
        <v>78</v>
      </c>
      <c r="M125" s="24"/>
      <c r="N125" s="26"/>
      <c r="O125" s="26"/>
      <c r="P125" s="26"/>
      <c r="Q125" s="26"/>
      <c r="R125" s="30"/>
      <c r="S125" s="22" t="s">
        <v>32</v>
      </c>
      <c r="T125" s="21" t="s">
        <v>261</v>
      </c>
      <c r="U125" s="27" t="s">
        <v>241</v>
      </c>
      <c r="V125" s="28"/>
    </row>
    <row r="126" spans="1:22" ht="69.75" customHeight="1">
      <c r="A126" s="20">
        <v>37</v>
      </c>
      <c r="B126" s="21" t="s">
        <v>327</v>
      </c>
      <c r="C126" s="21" t="s">
        <v>328</v>
      </c>
      <c r="D126" s="22" t="s">
        <v>36</v>
      </c>
      <c r="E126" s="23">
        <v>400000</v>
      </c>
      <c r="F126" s="24"/>
      <c r="G126" s="24"/>
      <c r="H126" s="38" t="s">
        <v>329</v>
      </c>
      <c r="I126" s="22" t="s">
        <v>52</v>
      </c>
      <c r="J126" s="22">
        <v>2</v>
      </c>
      <c r="K126" s="24"/>
      <c r="L126" s="22" t="s">
        <v>318</v>
      </c>
      <c r="M126" s="24"/>
      <c r="N126" s="26"/>
      <c r="O126" s="26"/>
      <c r="P126" s="26"/>
      <c r="Q126" s="26"/>
      <c r="R126" s="30"/>
      <c r="S126" s="22" t="s">
        <v>32</v>
      </c>
      <c r="T126" s="21" t="s">
        <v>261</v>
      </c>
      <c r="U126" s="27" t="s">
        <v>241</v>
      </c>
      <c r="V126" s="28"/>
    </row>
    <row r="127" spans="1:22" ht="69.75" customHeight="1">
      <c r="A127" s="20"/>
      <c r="B127" s="21"/>
      <c r="C127" s="21" t="s">
        <v>330</v>
      </c>
      <c r="D127" s="22" t="s">
        <v>36</v>
      </c>
      <c r="E127" s="23">
        <v>10100</v>
      </c>
      <c r="F127" s="24"/>
      <c r="G127" s="24"/>
      <c r="H127" s="21" t="s">
        <v>331</v>
      </c>
      <c r="I127" s="22" t="s">
        <v>52</v>
      </c>
      <c r="J127" s="22">
        <v>1</v>
      </c>
      <c r="K127" s="24"/>
      <c r="L127" s="22" t="s">
        <v>121</v>
      </c>
      <c r="M127" s="24"/>
      <c r="N127" s="26"/>
      <c r="O127" s="26"/>
      <c r="P127" s="26"/>
      <c r="Q127" s="26"/>
      <c r="R127" s="30"/>
      <c r="S127" s="22" t="s">
        <v>32</v>
      </c>
      <c r="T127" s="21" t="s">
        <v>261</v>
      </c>
      <c r="U127" s="27" t="s">
        <v>241</v>
      </c>
      <c r="V127" s="28"/>
    </row>
    <row r="128" spans="1:22" ht="69.75" customHeight="1">
      <c r="A128" s="20"/>
      <c r="B128" s="21"/>
      <c r="C128" s="21" t="s">
        <v>332</v>
      </c>
      <c r="D128" s="22" t="s">
        <v>36</v>
      </c>
      <c r="E128" s="23">
        <v>46300</v>
      </c>
      <c r="F128" s="24"/>
      <c r="G128" s="24"/>
      <c r="H128" s="90" t="s">
        <v>333</v>
      </c>
      <c r="I128" s="60" t="s">
        <v>52</v>
      </c>
      <c r="J128" s="91">
        <v>2</v>
      </c>
      <c r="K128" s="24"/>
      <c r="L128" s="60" t="s">
        <v>318</v>
      </c>
      <c r="M128" s="24"/>
      <c r="N128" s="26"/>
      <c r="O128" s="26"/>
      <c r="P128" s="26"/>
      <c r="Q128" s="26"/>
      <c r="R128" s="30"/>
      <c r="S128" s="22" t="s">
        <v>32</v>
      </c>
      <c r="T128" s="21" t="s">
        <v>261</v>
      </c>
      <c r="U128" s="27" t="s">
        <v>241</v>
      </c>
      <c r="V128" s="28"/>
    </row>
    <row r="129" spans="1:22" ht="93" customHeight="1">
      <c r="A129" s="20">
        <v>38</v>
      </c>
      <c r="B129" s="21" t="s">
        <v>334</v>
      </c>
      <c r="C129" s="21" t="s">
        <v>335</v>
      </c>
      <c r="D129" s="22" t="s">
        <v>36</v>
      </c>
      <c r="E129" s="23">
        <v>13300</v>
      </c>
      <c r="F129" s="24"/>
      <c r="G129" s="24"/>
      <c r="H129" s="90" t="s">
        <v>336</v>
      </c>
      <c r="I129" s="60" t="s">
        <v>30</v>
      </c>
      <c r="J129" s="91">
        <v>10</v>
      </c>
      <c r="K129" s="24"/>
      <c r="L129" s="60" t="s">
        <v>318</v>
      </c>
      <c r="M129" s="24"/>
      <c r="N129" s="26"/>
      <c r="O129" s="26"/>
      <c r="P129" s="26"/>
      <c r="Q129" s="26"/>
      <c r="R129" s="30"/>
      <c r="S129" s="22" t="s">
        <v>337</v>
      </c>
      <c r="T129" s="21" t="s">
        <v>261</v>
      </c>
      <c r="U129" s="27" t="s">
        <v>241</v>
      </c>
      <c r="V129" s="28"/>
    </row>
    <row r="130" spans="1:22" ht="93" customHeight="1">
      <c r="A130" s="20"/>
      <c r="B130" s="21"/>
      <c r="C130" s="21"/>
      <c r="D130" s="22"/>
      <c r="E130" s="23"/>
      <c r="F130" s="24"/>
      <c r="G130" s="24"/>
      <c r="H130" s="21" t="s">
        <v>338</v>
      </c>
      <c r="I130" s="22" t="s">
        <v>339</v>
      </c>
      <c r="J130" s="22">
        <v>70</v>
      </c>
      <c r="K130" s="24"/>
      <c r="L130" s="22" t="s">
        <v>318</v>
      </c>
      <c r="M130" s="24"/>
      <c r="N130" s="26"/>
      <c r="O130" s="26"/>
      <c r="P130" s="26"/>
      <c r="Q130" s="26"/>
      <c r="R130" s="30"/>
      <c r="S130" s="22" t="s">
        <v>337</v>
      </c>
      <c r="T130" s="21" t="s">
        <v>261</v>
      </c>
      <c r="U130" s="27" t="s">
        <v>241</v>
      </c>
      <c r="V130" s="28"/>
    </row>
    <row r="131" spans="1:22" ht="93" customHeight="1">
      <c r="A131" s="20"/>
      <c r="B131" s="21"/>
      <c r="C131" s="21" t="s">
        <v>340</v>
      </c>
      <c r="D131" s="22" t="s">
        <v>36</v>
      </c>
      <c r="E131" s="23">
        <v>10500</v>
      </c>
      <c r="F131" s="24"/>
      <c r="G131" s="24"/>
      <c r="H131" s="90" t="s">
        <v>336</v>
      </c>
      <c r="I131" s="60" t="s">
        <v>30</v>
      </c>
      <c r="J131" s="91">
        <v>10</v>
      </c>
      <c r="K131" s="24"/>
      <c r="L131" s="60" t="s">
        <v>121</v>
      </c>
      <c r="M131" s="24"/>
      <c r="N131" s="26"/>
      <c r="O131" s="26"/>
      <c r="P131" s="26"/>
      <c r="Q131" s="26"/>
      <c r="R131" s="30"/>
      <c r="S131" s="22" t="s">
        <v>337</v>
      </c>
      <c r="T131" s="21" t="s">
        <v>261</v>
      </c>
      <c r="U131" s="27" t="s">
        <v>241</v>
      </c>
      <c r="V131" s="28"/>
    </row>
    <row r="132" spans="1:22" ht="93" customHeight="1">
      <c r="A132" s="20"/>
      <c r="B132" s="21"/>
      <c r="C132" s="21"/>
      <c r="D132" s="22"/>
      <c r="E132" s="23"/>
      <c r="F132" s="24"/>
      <c r="G132" s="24"/>
      <c r="H132" s="21" t="s">
        <v>341</v>
      </c>
      <c r="I132" s="22" t="s">
        <v>339</v>
      </c>
      <c r="J132" s="22">
        <v>70</v>
      </c>
      <c r="K132" s="24"/>
      <c r="L132" s="22" t="s">
        <v>121</v>
      </c>
      <c r="M132" s="24"/>
      <c r="N132" s="26"/>
      <c r="O132" s="26"/>
      <c r="P132" s="26"/>
      <c r="Q132" s="26"/>
      <c r="R132" s="30"/>
      <c r="S132" s="22" t="s">
        <v>337</v>
      </c>
      <c r="T132" s="21" t="s">
        <v>261</v>
      </c>
      <c r="U132" s="27" t="s">
        <v>241</v>
      </c>
      <c r="V132" s="28"/>
    </row>
    <row r="133" spans="1:22" ht="69.75" customHeight="1">
      <c r="A133" s="20">
        <v>39</v>
      </c>
      <c r="B133" s="21" t="s">
        <v>342</v>
      </c>
      <c r="C133" s="21" t="s">
        <v>342</v>
      </c>
      <c r="D133" s="22" t="s">
        <v>36</v>
      </c>
      <c r="E133" s="23">
        <v>42000</v>
      </c>
      <c r="F133" s="24"/>
      <c r="G133" s="24"/>
      <c r="H133" s="21" t="s">
        <v>343</v>
      </c>
      <c r="I133" s="20" t="s">
        <v>30</v>
      </c>
      <c r="J133" s="20">
        <v>65</v>
      </c>
      <c r="K133" s="54"/>
      <c r="L133" s="20" t="s">
        <v>78</v>
      </c>
      <c r="M133" s="25"/>
      <c r="N133" s="26"/>
      <c r="O133" s="26"/>
      <c r="P133" s="26"/>
      <c r="Q133" s="26"/>
      <c r="R133" s="25"/>
      <c r="S133" s="22" t="s">
        <v>32</v>
      </c>
      <c r="T133" s="21" t="s">
        <v>154</v>
      </c>
      <c r="U133" s="27" t="s">
        <v>241</v>
      </c>
      <c r="V133" s="28"/>
    </row>
    <row r="134" spans="1:22" ht="23.25" customHeight="1">
      <c r="A134" s="43"/>
      <c r="B134" s="44"/>
      <c r="C134" s="44"/>
      <c r="D134" s="45" t="s">
        <v>178</v>
      </c>
      <c r="E134" s="46">
        <f>SUM(E122:E133)</f>
        <v>939200</v>
      </c>
      <c r="F134" s="46">
        <f>SUM(F122:F133)</f>
        <v>0</v>
      </c>
      <c r="G134" s="46">
        <f>E134-F134</f>
        <v>939200</v>
      </c>
      <c r="H134" s="44"/>
      <c r="I134" s="64"/>
      <c r="J134" s="64"/>
      <c r="K134" s="50"/>
      <c r="L134" s="64"/>
      <c r="M134" s="48"/>
      <c r="N134" s="49"/>
      <c r="O134" s="49"/>
      <c r="P134" s="49"/>
      <c r="Q134" s="49"/>
      <c r="R134" s="92"/>
      <c r="S134" s="47"/>
      <c r="T134" s="44"/>
      <c r="U134" s="44"/>
      <c r="V134" s="58"/>
    </row>
    <row r="135" spans="1:22" ht="23.25" customHeight="1">
      <c r="A135" s="43"/>
      <c r="B135" s="44"/>
      <c r="C135" s="44"/>
      <c r="D135" s="45" t="s">
        <v>179</v>
      </c>
      <c r="E135" s="46">
        <v>100</v>
      </c>
      <c r="F135" s="53">
        <f>F134*E135/E134</f>
        <v>0</v>
      </c>
      <c r="G135" s="53">
        <f>G134*E135/E134</f>
        <v>100</v>
      </c>
      <c r="H135" s="44"/>
      <c r="I135" s="64"/>
      <c r="J135" s="64"/>
      <c r="K135" s="50"/>
      <c r="L135" s="64"/>
      <c r="M135" s="48"/>
      <c r="N135" s="49"/>
      <c r="O135" s="49"/>
      <c r="P135" s="49"/>
      <c r="Q135" s="49"/>
      <c r="R135" s="92"/>
      <c r="S135" s="47"/>
      <c r="T135" s="44"/>
      <c r="U135" s="44"/>
      <c r="V135" s="58"/>
    </row>
    <row r="136" spans="1:22" ht="23.25" customHeight="1">
      <c r="A136" s="113" t="s">
        <v>344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5"/>
    </row>
    <row r="137" spans="1:22" ht="71.25" customHeight="1">
      <c r="A137" s="20">
        <v>40</v>
      </c>
      <c r="B137" s="21" t="s">
        <v>345</v>
      </c>
      <c r="C137" s="21" t="s">
        <v>346</v>
      </c>
      <c r="D137" s="22" t="s">
        <v>36</v>
      </c>
      <c r="E137" s="93">
        <v>126000</v>
      </c>
      <c r="F137" s="94"/>
      <c r="G137" s="95"/>
      <c r="H137" s="21" t="s">
        <v>347</v>
      </c>
      <c r="I137" s="22" t="s">
        <v>30</v>
      </c>
      <c r="J137" s="22">
        <v>85</v>
      </c>
      <c r="K137" s="25"/>
      <c r="L137" s="22" t="s">
        <v>348</v>
      </c>
      <c r="M137" s="25"/>
      <c r="N137" s="26"/>
      <c r="O137" s="26"/>
      <c r="P137" s="26"/>
      <c r="Q137" s="26"/>
      <c r="R137" s="39" t="s">
        <v>349</v>
      </c>
      <c r="S137" s="22" t="s">
        <v>32</v>
      </c>
      <c r="T137" s="21" t="s">
        <v>350</v>
      </c>
      <c r="U137" s="27" t="s">
        <v>241</v>
      </c>
      <c r="V137" s="28"/>
    </row>
    <row r="138" spans="1:22" ht="24" customHeight="1">
      <c r="A138" s="43"/>
      <c r="B138" s="44"/>
      <c r="C138" s="44"/>
      <c r="D138" s="45" t="s">
        <v>178</v>
      </c>
      <c r="E138" s="46">
        <f>SUM(E137)</f>
        <v>126000</v>
      </c>
      <c r="F138" s="46">
        <f>SUM(F137)</f>
        <v>0</v>
      </c>
      <c r="G138" s="46">
        <f>E138-F138</f>
        <v>126000</v>
      </c>
      <c r="H138" s="96"/>
      <c r="I138" s="47"/>
      <c r="J138" s="47"/>
      <c r="K138" s="48"/>
      <c r="L138" s="47"/>
      <c r="M138" s="48"/>
      <c r="N138" s="49"/>
      <c r="O138" s="49"/>
      <c r="P138" s="49"/>
      <c r="Q138" s="49"/>
      <c r="R138" s="92"/>
      <c r="S138" s="64"/>
      <c r="T138" s="44"/>
      <c r="U138" s="44"/>
      <c r="V138" s="97"/>
    </row>
    <row r="139" spans="1:22" ht="24" customHeight="1">
      <c r="A139" s="98"/>
      <c r="B139" s="44"/>
      <c r="C139" s="44"/>
      <c r="D139" s="45" t="s">
        <v>179</v>
      </c>
      <c r="E139" s="46">
        <v>100</v>
      </c>
      <c r="F139" s="53">
        <f>F138*E139/E138</f>
        <v>0</v>
      </c>
      <c r="G139" s="52">
        <f>G138*E139/E138</f>
        <v>100</v>
      </c>
      <c r="H139" s="44"/>
      <c r="I139" s="47"/>
      <c r="J139" s="47"/>
      <c r="K139" s="48"/>
      <c r="L139" s="47"/>
      <c r="M139" s="48"/>
      <c r="N139" s="49"/>
      <c r="O139" s="49"/>
      <c r="P139" s="49"/>
      <c r="Q139" s="49"/>
      <c r="R139" s="92"/>
      <c r="S139" s="64"/>
      <c r="T139" s="44"/>
      <c r="U139" s="44"/>
      <c r="V139" s="97"/>
    </row>
    <row r="140" spans="1:22" ht="23.25" customHeight="1">
      <c r="C140" s="2"/>
      <c r="D140" s="99" t="s">
        <v>351</v>
      </c>
      <c r="E140" s="100">
        <f>SUM(E47,E54,E76,E82,E119,E134,E138)</f>
        <v>34510820</v>
      </c>
      <c r="F140" s="100">
        <f>SUM(F47,F54,F76,F82,F119,F134,F138)</f>
        <v>0</v>
      </c>
      <c r="G140" s="100">
        <f>SUM(G47,G54,G76,G82,G119,G134,G138)</f>
        <v>34510820</v>
      </c>
      <c r="H140" s="2"/>
      <c r="I140" s="101"/>
      <c r="J140" s="101"/>
      <c r="K140" s="102"/>
      <c r="L140" s="101"/>
      <c r="M140" s="102"/>
    </row>
    <row r="141" spans="1:22" ht="23.25" customHeight="1">
      <c r="C141" s="2"/>
      <c r="D141" s="99" t="s">
        <v>179</v>
      </c>
      <c r="E141" s="100">
        <v>100</v>
      </c>
      <c r="F141" s="103">
        <f>F140/E140*100</f>
        <v>0</v>
      </c>
      <c r="G141" s="103">
        <f>G140/E140*100</f>
        <v>100</v>
      </c>
      <c r="H141" s="2"/>
      <c r="I141" s="101"/>
      <c r="J141" s="101"/>
      <c r="K141" s="102"/>
      <c r="L141" s="101"/>
      <c r="M141" s="102"/>
    </row>
    <row r="142" spans="1:22" ht="23.25" customHeight="1">
      <c r="C142" s="2"/>
      <c r="D142" s="101"/>
      <c r="H142" s="2"/>
      <c r="I142" s="101"/>
      <c r="J142" s="101"/>
      <c r="K142" s="102"/>
      <c r="L142" s="101"/>
      <c r="M142" s="102"/>
    </row>
    <row r="143" spans="1:22" ht="23.25" customHeight="1">
      <c r="C143" s="2"/>
      <c r="D143" s="101"/>
      <c r="H143" s="2"/>
      <c r="I143" s="101"/>
      <c r="J143" s="101"/>
      <c r="K143" s="102"/>
      <c r="L143" s="101"/>
      <c r="M143" s="102"/>
    </row>
    <row r="144" spans="1:22" ht="23.25" customHeight="1">
      <c r="B144" s="104"/>
      <c r="C144" s="104"/>
      <c r="D144" s="105"/>
      <c r="H144" s="104"/>
      <c r="I144" s="105"/>
      <c r="J144" s="105"/>
      <c r="K144" s="106"/>
      <c r="L144" s="105"/>
      <c r="M144" s="106"/>
    </row>
    <row r="145" spans="2:13" ht="23.25" customHeight="1">
      <c r="B145" s="107"/>
      <c r="C145" s="107"/>
      <c r="D145" s="108"/>
      <c r="H145" s="107"/>
      <c r="I145" s="108"/>
      <c r="J145" s="108"/>
      <c r="K145" s="109"/>
      <c r="L145" s="108"/>
      <c r="M145" s="109"/>
    </row>
    <row r="146" spans="2:13" ht="23.25" customHeight="1">
      <c r="B146" s="107"/>
      <c r="C146" s="107"/>
      <c r="D146" s="108"/>
      <c r="H146" s="107"/>
      <c r="I146" s="108"/>
      <c r="J146" s="108"/>
      <c r="K146" s="109"/>
      <c r="L146" s="108"/>
      <c r="M146" s="109"/>
    </row>
    <row r="147" spans="2:13" ht="23.25" customHeight="1">
      <c r="B147" s="107"/>
      <c r="C147" s="107"/>
      <c r="D147" s="108"/>
      <c r="H147" s="107"/>
      <c r="I147" s="108"/>
      <c r="J147" s="108"/>
      <c r="K147" s="109"/>
      <c r="L147" s="108"/>
      <c r="M147" s="109"/>
    </row>
    <row r="148" spans="2:13" ht="23.25" customHeight="1">
      <c r="B148" s="107"/>
      <c r="C148" s="107"/>
      <c r="D148" s="108"/>
      <c r="H148" s="107"/>
      <c r="I148" s="108"/>
      <c r="J148" s="108"/>
      <c r="K148" s="109"/>
      <c r="L148" s="108"/>
      <c r="M148" s="109"/>
    </row>
    <row r="149" spans="2:13" ht="23.25" customHeight="1">
      <c r="B149" s="107"/>
      <c r="C149" s="107"/>
      <c r="D149" s="108"/>
      <c r="H149" s="107"/>
      <c r="I149" s="108"/>
      <c r="J149" s="108"/>
      <c r="K149" s="109"/>
      <c r="L149" s="108"/>
      <c r="M149" s="109"/>
    </row>
    <row r="150" spans="2:13" ht="23.25" customHeight="1">
      <c r="B150" s="107"/>
      <c r="C150" s="107"/>
      <c r="D150" s="108"/>
      <c r="H150" s="107"/>
      <c r="I150" s="108"/>
      <c r="J150" s="108"/>
      <c r="K150" s="109"/>
      <c r="L150" s="108"/>
      <c r="M150" s="109"/>
    </row>
    <row r="151" spans="2:13" ht="23.25" customHeight="1">
      <c r="B151" s="107"/>
      <c r="C151" s="107"/>
      <c r="D151" s="108"/>
      <c r="H151" s="107"/>
      <c r="I151" s="108"/>
      <c r="J151" s="108"/>
      <c r="K151" s="109"/>
      <c r="L151" s="108"/>
      <c r="M151" s="109"/>
    </row>
    <row r="152" spans="2:13" ht="23.25" customHeight="1">
      <c r="B152" s="107"/>
      <c r="C152" s="107"/>
      <c r="D152" s="108"/>
      <c r="H152" s="107"/>
      <c r="I152" s="108"/>
      <c r="J152" s="108"/>
      <c r="K152" s="109"/>
      <c r="L152" s="108"/>
      <c r="M152" s="109"/>
    </row>
    <row r="153" spans="2:13" ht="23.25" customHeight="1">
      <c r="B153" s="107"/>
      <c r="C153" s="107"/>
      <c r="D153" s="108"/>
      <c r="H153" s="107"/>
      <c r="I153" s="108"/>
      <c r="J153" s="108"/>
      <c r="K153" s="109"/>
      <c r="L153" s="108"/>
      <c r="M153" s="109"/>
    </row>
    <row r="154" spans="2:13" ht="23.25" customHeight="1">
      <c r="B154" s="107"/>
      <c r="C154" s="107"/>
      <c r="D154" s="108"/>
      <c r="H154" s="107"/>
      <c r="I154" s="108"/>
      <c r="J154" s="108"/>
      <c r="K154" s="109"/>
      <c r="L154" s="108"/>
      <c r="M154" s="109"/>
    </row>
    <row r="155" spans="2:13" ht="23.25" customHeight="1">
      <c r="B155" s="107"/>
      <c r="C155" s="107"/>
      <c r="D155" s="108"/>
      <c r="H155" s="107"/>
      <c r="I155" s="108"/>
      <c r="J155" s="108"/>
      <c r="K155" s="109"/>
      <c r="L155" s="108"/>
      <c r="M155" s="109"/>
    </row>
    <row r="156" spans="2:13" ht="23.25" customHeight="1">
      <c r="B156" s="107"/>
      <c r="C156" s="107"/>
      <c r="D156" s="108"/>
      <c r="H156" s="107"/>
      <c r="I156" s="108"/>
      <c r="J156" s="108"/>
      <c r="K156" s="109"/>
      <c r="L156" s="108"/>
      <c r="M156" s="109"/>
    </row>
    <row r="157" spans="2:13" ht="23.25" customHeight="1">
      <c r="B157" s="107"/>
      <c r="C157" s="107"/>
      <c r="D157" s="108"/>
      <c r="H157" s="107"/>
      <c r="I157" s="108"/>
      <c r="J157" s="108"/>
      <c r="K157" s="109"/>
      <c r="L157" s="108"/>
      <c r="M157" s="109"/>
    </row>
    <row r="158" spans="2:13" ht="23.25" customHeight="1">
      <c r="B158" s="107"/>
      <c r="C158" s="107"/>
      <c r="D158" s="108"/>
      <c r="H158" s="107"/>
      <c r="I158" s="108"/>
      <c r="J158" s="108"/>
      <c r="K158" s="109"/>
      <c r="L158" s="108"/>
      <c r="M158" s="109"/>
    </row>
    <row r="159" spans="2:13" ht="23.25" customHeight="1">
      <c r="B159" s="107"/>
      <c r="C159" s="107"/>
      <c r="D159" s="108"/>
      <c r="H159" s="107"/>
      <c r="I159" s="108"/>
      <c r="J159" s="108"/>
      <c r="K159" s="109"/>
      <c r="L159" s="108"/>
      <c r="M159" s="109"/>
    </row>
    <row r="160" spans="2:13" ht="23.25" customHeight="1">
      <c r="B160" s="107"/>
      <c r="C160" s="107"/>
      <c r="D160" s="108"/>
      <c r="H160" s="107"/>
      <c r="I160" s="108"/>
      <c r="J160" s="108"/>
      <c r="K160" s="109"/>
      <c r="L160" s="108"/>
      <c r="M160" s="109"/>
    </row>
    <row r="161" spans="2:13" ht="23.25" customHeight="1">
      <c r="B161" s="107"/>
      <c r="C161" s="107"/>
      <c r="D161" s="108"/>
      <c r="H161" s="107"/>
      <c r="I161" s="108"/>
      <c r="J161" s="108"/>
      <c r="K161" s="109"/>
      <c r="L161" s="108"/>
      <c r="M161" s="109"/>
    </row>
    <row r="162" spans="2:13" ht="23.25" customHeight="1">
      <c r="B162" s="107"/>
      <c r="C162" s="107"/>
      <c r="D162" s="108"/>
      <c r="H162" s="107"/>
      <c r="I162" s="108"/>
      <c r="J162" s="108"/>
      <c r="K162" s="109"/>
      <c r="L162" s="108"/>
      <c r="M162" s="109"/>
    </row>
    <row r="163" spans="2:13" ht="23.25" customHeight="1">
      <c r="B163" s="107"/>
      <c r="C163" s="107"/>
      <c r="D163" s="108"/>
      <c r="H163" s="107"/>
      <c r="I163" s="108"/>
      <c r="J163" s="108"/>
      <c r="K163" s="109"/>
      <c r="L163" s="108"/>
      <c r="M163" s="109"/>
    </row>
    <row r="164" spans="2:13" ht="23.25" customHeight="1">
      <c r="B164" s="107"/>
      <c r="C164" s="107"/>
      <c r="D164" s="108"/>
      <c r="H164" s="107"/>
      <c r="I164" s="108"/>
      <c r="J164" s="108"/>
      <c r="K164" s="109"/>
      <c r="L164" s="108"/>
      <c r="M164" s="109"/>
    </row>
    <row r="165" spans="2:13" ht="23.25" customHeight="1">
      <c r="B165" s="107"/>
      <c r="C165" s="107"/>
      <c r="D165" s="108"/>
      <c r="H165" s="107"/>
      <c r="I165" s="108"/>
      <c r="J165" s="108"/>
      <c r="K165" s="109"/>
      <c r="L165" s="108"/>
      <c r="M165" s="109"/>
    </row>
    <row r="166" spans="2:13" ht="23.25" customHeight="1">
      <c r="B166" s="107"/>
      <c r="C166" s="107"/>
      <c r="D166" s="108"/>
      <c r="H166" s="107"/>
      <c r="I166" s="108"/>
      <c r="J166" s="108"/>
      <c r="K166" s="109"/>
      <c r="L166" s="108"/>
      <c r="M166" s="109"/>
    </row>
    <row r="167" spans="2:13" ht="23.25" customHeight="1">
      <c r="B167" s="107"/>
      <c r="C167" s="107"/>
      <c r="D167" s="108"/>
      <c r="H167" s="107"/>
      <c r="I167" s="108"/>
      <c r="J167" s="108"/>
      <c r="K167" s="109"/>
      <c r="L167" s="108"/>
      <c r="M167" s="109"/>
    </row>
    <row r="168" spans="2:13" ht="23.25" customHeight="1">
      <c r="B168" s="107"/>
      <c r="C168" s="107"/>
      <c r="D168" s="108"/>
      <c r="H168" s="107"/>
      <c r="I168" s="108"/>
      <c r="J168" s="108"/>
      <c r="K168" s="109"/>
      <c r="L168" s="108"/>
      <c r="M168" s="109"/>
    </row>
    <row r="169" spans="2:13" ht="23.25" customHeight="1">
      <c r="B169" s="107"/>
      <c r="C169" s="107"/>
      <c r="D169" s="108"/>
      <c r="H169" s="107"/>
      <c r="I169" s="108"/>
      <c r="J169" s="108"/>
      <c r="K169" s="109"/>
      <c r="L169" s="108"/>
      <c r="M169" s="109"/>
    </row>
    <row r="170" spans="2:13" ht="23.25" customHeight="1">
      <c r="B170" s="107"/>
      <c r="C170" s="107"/>
      <c r="D170" s="108"/>
      <c r="H170" s="107"/>
      <c r="I170" s="108"/>
      <c r="J170" s="108"/>
      <c r="K170" s="109"/>
      <c r="L170" s="108"/>
      <c r="M170" s="109"/>
    </row>
    <row r="171" spans="2:13" ht="23.25" customHeight="1">
      <c r="B171" s="107"/>
      <c r="C171" s="107"/>
      <c r="D171" s="108"/>
      <c r="H171" s="107"/>
      <c r="I171" s="108"/>
      <c r="J171" s="108"/>
      <c r="K171" s="109"/>
      <c r="L171" s="108"/>
      <c r="M171" s="109"/>
    </row>
    <row r="172" spans="2:13" ht="23.25" customHeight="1">
      <c r="B172" s="107"/>
      <c r="C172" s="107"/>
      <c r="D172" s="108"/>
      <c r="H172" s="107"/>
      <c r="I172" s="108"/>
      <c r="J172" s="108"/>
      <c r="K172" s="109"/>
      <c r="L172" s="108"/>
      <c r="M172" s="109"/>
    </row>
    <row r="173" spans="2:13" ht="23.25" customHeight="1">
      <c r="B173" s="107"/>
      <c r="C173" s="107"/>
      <c r="D173" s="108"/>
      <c r="H173" s="107"/>
      <c r="I173" s="108"/>
      <c r="J173" s="108"/>
      <c r="K173" s="109"/>
      <c r="L173" s="108"/>
      <c r="M173" s="109"/>
    </row>
    <row r="174" spans="2:13" ht="23.25" customHeight="1">
      <c r="B174" s="107"/>
      <c r="C174" s="107"/>
      <c r="D174" s="108"/>
      <c r="H174" s="107"/>
      <c r="I174" s="108"/>
      <c r="J174" s="108"/>
      <c r="K174" s="109"/>
      <c r="L174" s="108"/>
      <c r="M174" s="109"/>
    </row>
    <row r="175" spans="2:13" ht="23.25" customHeight="1">
      <c r="B175" s="107"/>
      <c r="C175" s="107"/>
      <c r="D175" s="108"/>
      <c r="H175" s="107"/>
      <c r="I175" s="108"/>
      <c r="J175" s="108"/>
      <c r="K175" s="109"/>
      <c r="L175" s="108"/>
      <c r="M175" s="109"/>
    </row>
    <row r="176" spans="2:13" ht="23.25" customHeight="1">
      <c r="B176" s="107"/>
      <c r="C176" s="107"/>
      <c r="D176" s="108"/>
      <c r="H176" s="107"/>
      <c r="I176" s="108"/>
      <c r="J176" s="108"/>
      <c r="K176" s="109"/>
      <c r="L176" s="108"/>
      <c r="M176" s="109"/>
    </row>
    <row r="177" spans="2:13" ht="23.25" customHeight="1">
      <c r="B177" s="107"/>
      <c r="C177" s="107"/>
      <c r="D177" s="108"/>
      <c r="H177" s="107"/>
      <c r="I177" s="108"/>
      <c r="J177" s="108"/>
      <c r="K177" s="109"/>
      <c r="L177" s="108"/>
      <c r="M177" s="109"/>
    </row>
    <row r="178" spans="2:13" ht="23.25" customHeight="1">
      <c r="B178" s="107"/>
      <c r="C178" s="107"/>
      <c r="D178" s="108"/>
      <c r="H178" s="107"/>
      <c r="I178" s="108"/>
      <c r="J178" s="108"/>
      <c r="K178" s="109"/>
      <c r="L178" s="108"/>
      <c r="M178" s="109"/>
    </row>
    <row r="179" spans="2:13" ht="23.25" customHeight="1">
      <c r="B179" s="107"/>
      <c r="C179" s="107"/>
      <c r="D179" s="108"/>
      <c r="H179" s="107"/>
      <c r="I179" s="108"/>
      <c r="J179" s="108"/>
      <c r="K179" s="109"/>
      <c r="L179" s="108"/>
      <c r="M179" s="109"/>
    </row>
    <row r="180" spans="2:13" ht="23.25" customHeight="1">
      <c r="B180" s="107"/>
      <c r="C180" s="107"/>
      <c r="D180" s="108"/>
      <c r="H180" s="107"/>
      <c r="I180" s="108"/>
      <c r="J180" s="108"/>
      <c r="K180" s="109"/>
      <c r="L180" s="108"/>
      <c r="M180" s="109"/>
    </row>
    <row r="181" spans="2:13" ht="23.25" customHeight="1">
      <c r="B181" s="107"/>
      <c r="C181" s="107"/>
      <c r="D181" s="108"/>
      <c r="H181" s="107"/>
      <c r="I181" s="108"/>
      <c r="J181" s="108"/>
      <c r="K181" s="109"/>
      <c r="L181" s="108"/>
      <c r="M181" s="109"/>
    </row>
    <row r="182" spans="2:13" ht="23.25" customHeight="1">
      <c r="B182" s="107"/>
      <c r="C182" s="107"/>
      <c r="D182" s="108"/>
      <c r="H182" s="107"/>
      <c r="I182" s="108"/>
      <c r="J182" s="108"/>
      <c r="K182" s="109"/>
      <c r="L182" s="108"/>
      <c r="M182" s="109"/>
    </row>
    <row r="183" spans="2:13" ht="23.25" customHeight="1">
      <c r="B183" s="107"/>
      <c r="C183" s="107"/>
      <c r="D183" s="108"/>
      <c r="H183" s="107"/>
      <c r="I183" s="108"/>
      <c r="J183" s="108"/>
      <c r="K183" s="109"/>
      <c r="L183" s="108"/>
      <c r="M183" s="109"/>
    </row>
    <row r="184" spans="2:13" ht="23.25" customHeight="1">
      <c r="B184" s="107"/>
      <c r="C184" s="107"/>
      <c r="D184" s="108"/>
      <c r="H184" s="107"/>
      <c r="I184" s="108"/>
      <c r="J184" s="108"/>
      <c r="K184" s="109"/>
      <c r="L184" s="108"/>
      <c r="M184" s="109"/>
    </row>
    <row r="185" spans="2:13" ht="23.25" customHeight="1">
      <c r="B185" s="107"/>
      <c r="C185" s="107"/>
      <c r="D185" s="108"/>
      <c r="H185" s="107"/>
      <c r="I185" s="108"/>
      <c r="J185" s="108"/>
      <c r="K185" s="109"/>
      <c r="L185" s="108"/>
      <c r="M185" s="109"/>
    </row>
    <row r="186" spans="2:13" ht="23.25" customHeight="1">
      <c r="B186" s="107"/>
      <c r="C186" s="107"/>
      <c r="D186" s="108"/>
      <c r="H186" s="107"/>
      <c r="I186" s="108"/>
      <c r="J186" s="108"/>
      <c r="K186" s="109"/>
      <c r="L186" s="108"/>
      <c r="M186" s="109"/>
    </row>
    <row r="187" spans="2:13" ht="23.25" customHeight="1">
      <c r="B187" s="107"/>
      <c r="C187" s="107"/>
      <c r="D187" s="108"/>
      <c r="H187" s="107"/>
      <c r="I187" s="108"/>
      <c r="J187" s="108"/>
      <c r="K187" s="109"/>
      <c r="L187" s="108"/>
      <c r="M187" s="109"/>
    </row>
    <row r="188" spans="2:13" ht="23.25" customHeight="1">
      <c r="B188" s="107"/>
      <c r="C188" s="107"/>
      <c r="D188" s="108"/>
      <c r="H188" s="107"/>
      <c r="I188" s="108"/>
      <c r="J188" s="108"/>
      <c r="K188" s="109"/>
      <c r="L188" s="108"/>
      <c r="M188" s="109"/>
    </row>
    <row r="189" spans="2:13" ht="23.25" customHeight="1">
      <c r="B189" s="107"/>
      <c r="C189" s="107"/>
      <c r="D189" s="108"/>
      <c r="H189" s="107"/>
      <c r="I189" s="108"/>
      <c r="J189" s="108"/>
      <c r="K189" s="109"/>
      <c r="L189" s="108"/>
      <c r="M189" s="109"/>
    </row>
    <row r="190" spans="2:13" ht="23.25" customHeight="1">
      <c r="B190" s="107"/>
      <c r="C190" s="107"/>
      <c r="D190" s="108"/>
      <c r="H190" s="107"/>
      <c r="I190" s="108"/>
      <c r="J190" s="108"/>
      <c r="K190" s="109"/>
      <c r="L190" s="108"/>
      <c r="M190" s="109"/>
    </row>
    <row r="191" spans="2:13" ht="23.25" customHeight="1">
      <c r="B191" s="107"/>
      <c r="C191" s="107"/>
      <c r="D191" s="108"/>
      <c r="H191" s="107"/>
      <c r="I191" s="108"/>
      <c r="J191" s="108"/>
      <c r="K191" s="109"/>
      <c r="L191" s="108"/>
      <c r="M191" s="109"/>
    </row>
    <row r="192" spans="2:13" ht="23.25" customHeight="1">
      <c r="B192" s="107"/>
      <c r="C192" s="107"/>
      <c r="D192" s="108"/>
      <c r="H192" s="107"/>
      <c r="I192" s="108"/>
      <c r="J192" s="108"/>
      <c r="K192" s="109"/>
      <c r="L192" s="108"/>
      <c r="M192" s="109"/>
    </row>
    <row r="193" spans="2:13" ht="23.25" customHeight="1">
      <c r="B193" s="107"/>
      <c r="C193" s="107"/>
      <c r="D193" s="108"/>
      <c r="H193" s="107"/>
      <c r="I193" s="108"/>
      <c r="J193" s="108"/>
      <c r="K193" s="109"/>
      <c r="L193" s="108"/>
      <c r="M193" s="109"/>
    </row>
    <row r="194" spans="2:13" ht="23.25" customHeight="1">
      <c r="B194" s="107"/>
      <c r="C194" s="107"/>
      <c r="D194" s="108"/>
      <c r="H194" s="107"/>
      <c r="I194" s="108"/>
      <c r="J194" s="108"/>
      <c r="K194" s="109"/>
      <c r="L194" s="108"/>
      <c r="M194" s="109"/>
    </row>
    <row r="195" spans="2:13" ht="23.25" customHeight="1">
      <c r="B195" s="107"/>
      <c r="C195" s="107"/>
      <c r="D195" s="108"/>
      <c r="H195" s="107"/>
      <c r="I195" s="108"/>
      <c r="J195" s="108"/>
      <c r="K195" s="109"/>
      <c r="L195" s="108"/>
      <c r="M195" s="109"/>
    </row>
    <row r="196" spans="2:13" ht="23.25" customHeight="1">
      <c r="B196" s="107"/>
      <c r="C196" s="107"/>
      <c r="D196" s="108"/>
      <c r="H196" s="107"/>
      <c r="I196" s="108"/>
      <c r="J196" s="108"/>
      <c r="K196" s="109"/>
      <c r="L196" s="108"/>
      <c r="M196" s="109"/>
    </row>
    <row r="197" spans="2:13" ht="23.25" customHeight="1">
      <c r="B197" s="107"/>
      <c r="C197" s="107"/>
      <c r="D197" s="108"/>
      <c r="H197" s="107"/>
      <c r="I197" s="108"/>
      <c r="J197" s="108"/>
      <c r="K197" s="109"/>
      <c r="L197" s="108"/>
      <c r="M197" s="109"/>
    </row>
    <row r="198" spans="2:13" ht="23.25" customHeight="1">
      <c r="B198" s="107"/>
      <c r="C198" s="107"/>
      <c r="D198" s="108"/>
      <c r="H198" s="107"/>
      <c r="I198" s="108"/>
      <c r="J198" s="108"/>
      <c r="K198" s="109"/>
      <c r="L198" s="108"/>
      <c r="M198" s="109"/>
    </row>
    <row r="199" spans="2:13" ht="23.25" customHeight="1">
      <c r="B199" s="107"/>
      <c r="C199" s="107"/>
      <c r="D199" s="108"/>
      <c r="H199" s="107"/>
      <c r="I199" s="108"/>
      <c r="J199" s="108"/>
      <c r="K199" s="109"/>
      <c r="L199" s="108"/>
      <c r="M199" s="109"/>
    </row>
    <row r="200" spans="2:13" ht="23.25" customHeight="1">
      <c r="B200" s="107"/>
      <c r="C200" s="107"/>
      <c r="D200" s="108"/>
      <c r="H200" s="107"/>
      <c r="I200" s="108"/>
      <c r="J200" s="108"/>
      <c r="K200" s="109"/>
      <c r="L200" s="108"/>
      <c r="M200" s="109"/>
    </row>
    <row r="201" spans="2:13" ht="23.25" customHeight="1">
      <c r="B201" s="107"/>
      <c r="C201" s="107"/>
      <c r="D201" s="108"/>
      <c r="H201" s="107"/>
      <c r="I201" s="108"/>
      <c r="J201" s="108"/>
      <c r="K201" s="109"/>
      <c r="L201" s="108"/>
      <c r="M201" s="109"/>
    </row>
    <row r="202" spans="2:13" ht="23.25" customHeight="1">
      <c r="B202" s="107"/>
      <c r="C202" s="107"/>
      <c r="D202" s="108"/>
      <c r="H202" s="107"/>
      <c r="I202" s="108"/>
      <c r="J202" s="108"/>
      <c r="K202" s="109"/>
      <c r="L202" s="108"/>
      <c r="M202" s="109"/>
    </row>
    <row r="203" spans="2:13" ht="23.25" customHeight="1">
      <c r="B203" s="107"/>
      <c r="C203" s="107"/>
      <c r="D203" s="108"/>
      <c r="H203" s="107"/>
      <c r="I203" s="108"/>
      <c r="J203" s="108"/>
      <c r="K203" s="109"/>
      <c r="L203" s="108"/>
      <c r="M203" s="109"/>
    </row>
    <row r="204" spans="2:13" ht="23.25" customHeight="1">
      <c r="B204" s="107"/>
      <c r="C204" s="107"/>
      <c r="D204" s="108"/>
      <c r="H204" s="107"/>
      <c r="I204" s="108"/>
      <c r="J204" s="108"/>
      <c r="K204" s="109"/>
      <c r="L204" s="108"/>
      <c r="M204" s="109"/>
    </row>
    <row r="205" spans="2:13" ht="23.25" customHeight="1">
      <c r="B205" s="107"/>
      <c r="C205" s="107"/>
      <c r="D205" s="108"/>
      <c r="H205" s="107"/>
      <c r="I205" s="108"/>
      <c r="J205" s="108"/>
      <c r="K205" s="109"/>
      <c r="L205" s="108"/>
      <c r="M205" s="109"/>
    </row>
    <row r="206" spans="2:13" ht="23.25" customHeight="1">
      <c r="B206" s="107"/>
      <c r="C206" s="107"/>
      <c r="D206" s="108"/>
      <c r="H206" s="107"/>
      <c r="I206" s="108"/>
      <c r="J206" s="108"/>
      <c r="K206" s="109"/>
      <c r="L206" s="108"/>
      <c r="M206" s="109"/>
    </row>
    <row r="207" spans="2:13" ht="23.25" customHeight="1">
      <c r="B207" s="107"/>
      <c r="C207" s="107"/>
      <c r="D207" s="108"/>
      <c r="H207" s="107"/>
      <c r="I207" s="108"/>
      <c r="J207" s="108"/>
      <c r="K207" s="109"/>
      <c r="L207" s="108"/>
      <c r="M207" s="109"/>
    </row>
    <row r="208" spans="2:13" ht="23.25" customHeight="1">
      <c r="B208" s="107"/>
      <c r="C208" s="107"/>
      <c r="D208" s="108"/>
      <c r="H208" s="107"/>
      <c r="I208" s="108"/>
      <c r="J208" s="108"/>
      <c r="K208" s="109"/>
      <c r="L208" s="108"/>
      <c r="M208" s="109"/>
    </row>
    <row r="209" spans="2:13" ht="23.25" customHeight="1">
      <c r="B209" s="107"/>
      <c r="C209" s="107"/>
      <c r="D209" s="108"/>
      <c r="H209" s="107"/>
      <c r="I209" s="108"/>
      <c r="J209" s="108"/>
      <c r="K209" s="109"/>
      <c r="L209" s="108"/>
      <c r="M209" s="109"/>
    </row>
    <row r="210" spans="2:13" ht="23.25" customHeight="1">
      <c r="B210" s="107"/>
      <c r="C210" s="107"/>
      <c r="D210" s="108"/>
      <c r="H210" s="107"/>
      <c r="I210" s="108"/>
      <c r="J210" s="108"/>
      <c r="K210" s="109"/>
      <c r="L210" s="108"/>
      <c r="M210" s="109"/>
    </row>
    <row r="211" spans="2:13" ht="23.25" customHeight="1">
      <c r="B211" s="107"/>
      <c r="C211" s="107"/>
      <c r="D211" s="108"/>
      <c r="H211" s="107"/>
      <c r="I211" s="108"/>
      <c r="J211" s="108"/>
      <c r="K211" s="109"/>
      <c r="L211" s="108"/>
      <c r="M211" s="109"/>
    </row>
    <row r="212" spans="2:13" ht="23.25" customHeight="1">
      <c r="B212" s="107"/>
      <c r="C212" s="107"/>
      <c r="D212" s="108"/>
      <c r="H212" s="107"/>
      <c r="I212" s="108"/>
      <c r="J212" s="108"/>
      <c r="K212" s="109"/>
      <c r="L212" s="108"/>
      <c r="M212" s="109"/>
    </row>
    <row r="213" spans="2:13" ht="23.25" customHeight="1">
      <c r="B213" s="107"/>
      <c r="C213" s="107"/>
      <c r="D213" s="108"/>
      <c r="H213" s="107"/>
      <c r="I213" s="108"/>
      <c r="J213" s="108"/>
      <c r="K213" s="109"/>
      <c r="L213" s="108"/>
      <c r="M213" s="109"/>
    </row>
    <row r="214" spans="2:13" ht="23.25" customHeight="1">
      <c r="B214" s="107"/>
      <c r="C214" s="107"/>
      <c r="D214" s="108"/>
      <c r="H214" s="107"/>
      <c r="I214" s="108"/>
      <c r="J214" s="108"/>
      <c r="K214" s="109"/>
      <c r="L214" s="108"/>
      <c r="M214" s="109"/>
    </row>
    <row r="215" spans="2:13" ht="23.25" customHeight="1">
      <c r="B215" s="107"/>
      <c r="C215" s="107"/>
      <c r="D215" s="108"/>
      <c r="H215" s="107"/>
      <c r="I215" s="108"/>
      <c r="J215" s="108"/>
      <c r="K215" s="109"/>
      <c r="L215" s="108"/>
      <c r="M215" s="109"/>
    </row>
    <row r="216" spans="2:13" ht="23.25" customHeight="1">
      <c r="B216" s="107"/>
      <c r="C216" s="107"/>
      <c r="D216" s="108"/>
      <c r="H216" s="107"/>
      <c r="I216" s="108"/>
      <c r="J216" s="108"/>
      <c r="K216" s="109"/>
      <c r="L216" s="108"/>
      <c r="M216" s="109"/>
    </row>
    <row r="217" spans="2:13" ht="23.25" customHeight="1">
      <c r="B217" s="107"/>
      <c r="C217" s="107"/>
      <c r="D217" s="108"/>
      <c r="H217" s="107"/>
      <c r="I217" s="108"/>
      <c r="J217" s="108"/>
      <c r="K217" s="109"/>
      <c r="L217" s="108"/>
      <c r="M217" s="109"/>
    </row>
    <row r="218" spans="2:13" ht="23.25" customHeight="1">
      <c r="B218" s="107"/>
      <c r="C218" s="107"/>
      <c r="D218" s="108"/>
      <c r="H218" s="107"/>
      <c r="I218" s="108"/>
      <c r="J218" s="108"/>
      <c r="K218" s="109"/>
      <c r="L218" s="108"/>
      <c r="M218" s="109"/>
    </row>
    <row r="219" spans="2:13" ht="23.25" customHeight="1">
      <c r="B219" s="107"/>
      <c r="C219" s="107"/>
      <c r="D219" s="108"/>
      <c r="H219" s="107"/>
      <c r="I219" s="108"/>
      <c r="J219" s="108"/>
      <c r="K219" s="109"/>
      <c r="L219" s="108"/>
      <c r="M219" s="109"/>
    </row>
    <row r="220" spans="2:13" ht="23.25" customHeight="1">
      <c r="B220" s="107"/>
      <c r="C220" s="107"/>
      <c r="D220" s="108"/>
      <c r="H220" s="107"/>
      <c r="I220" s="108"/>
      <c r="J220" s="108"/>
      <c r="K220" s="109"/>
      <c r="L220" s="108"/>
      <c r="M220" s="109"/>
    </row>
    <row r="221" spans="2:13" ht="23.25" customHeight="1">
      <c r="B221" s="107"/>
      <c r="C221" s="107"/>
      <c r="D221" s="108"/>
      <c r="H221" s="107"/>
      <c r="I221" s="108"/>
      <c r="J221" s="108"/>
      <c r="K221" s="109"/>
      <c r="L221" s="108"/>
      <c r="M221" s="109"/>
    </row>
    <row r="222" spans="2:13" ht="23.25" customHeight="1">
      <c r="B222" s="107"/>
      <c r="C222" s="107"/>
      <c r="D222" s="108"/>
      <c r="H222" s="107"/>
      <c r="I222" s="108"/>
      <c r="J222" s="108"/>
      <c r="K222" s="109"/>
      <c r="L222" s="108"/>
      <c r="M222" s="109"/>
    </row>
    <row r="223" spans="2:13" ht="23.25" customHeight="1">
      <c r="B223" s="107"/>
      <c r="C223" s="107"/>
      <c r="D223" s="108"/>
      <c r="H223" s="107"/>
      <c r="I223" s="108"/>
      <c r="J223" s="108"/>
      <c r="K223" s="109"/>
      <c r="L223" s="108"/>
      <c r="M223" s="109"/>
    </row>
    <row r="224" spans="2:13" ht="23.25" customHeight="1">
      <c r="B224" s="107"/>
      <c r="C224" s="107"/>
      <c r="D224" s="108"/>
      <c r="H224" s="107"/>
      <c r="I224" s="108"/>
      <c r="J224" s="108"/>
      <c r="K224" s="109"/>
      <c r="L224" s="108"/>
      <c r="M224" s="109"/>
    </row>
    <row r="225" spans="2:13" ht="23.25" customHeight="1">
      <c r="B225" s="107"/>
      <c r="C225" s="107"/>
      <c r="D225" s="108"/>
      <c r="H225" s="107"/>
      <c r="I225" s="108"/>
      <c r="J225" s="108"/>
      <c r="K225" s="109"/>
      <c r="L225" s="108"/>
      <c r="M225" s="109"/>
    </row>
    <row r="226" spans="2:13" ht="23.25" customHeight="1">
      <c r="B226" s="107"/>
      <c r="C226" s="107"/>
      <c r="D226" s="108"/>
      <c r="H226" s="107"/>
      <c r="I226" s="108"/>
      <c r="J226" s="108"/>
      <c r="K226" s="109"/>
      <c r="L226" s="108"/>
      <c r="M226" s="109"/>
    </row>
    <row r="227" spans="2:13" ht="23.25" customHeight="1">
      <c r="B227" s="107"/>
      <c r="C227" s="107"/>
      <c r="D227" s="108"/>
      <c r="H227" s="107"/>
      <c r="I227" s="108"/>
      <c r="J227" s="108"/>
      <c r="K227" s="109"/>
      <c r="L227" s="108"/>
      <c r="M227" s="109"/>
    </row>
    <row r="228" spans="2:13" ht="23.25" customHeight="1">
      <c r="B228" s="107"/>
      <c r="C228" s="107"/>
      <c r="D228" s="108"/>
      <c r="H228" s="107"/>
      <c r="I228" s="108"/>
      <c r="J228" s="108"/>
      <c r="K228" s="109"/>
      <c r="L228" s="108"/>
      <c r="M228" s="109"/>
    </row>
    <row r="229" spans="2:13" ht="23.25" customHeight="1">
      <c r="B229" s="107"/>
      <c r="C229" s="107"/>
      <c r="D229" s="108"/>
      <c r="H229" s="107"/>
      <c r="I229" s="108"/>
      <c r="J229" s="108"/>
      <c r="K229" s="109"/>
      <c r="L229" s="108"/>
      <c r="M229" s="109"/>
    </row>
    <row r="230" spans="2:13" ht="23.25" customHeight="1">
      <c r="B230" s="107"/>
      <c r="C230" s="107"/>
      <c r="D230" s="108"/>
      <c r="H230" s="107"/>
      <c r="I230" s="108"/>
      <c r="J230" s="108"/>
      <c r="K230" s="109"/>
      <c r="L230" s="108"/>
      <c r="M230" s="109"/>
    </row>
    <row r="231" spans="2:13" ht="23.25" customHeight="1">
      <c r="B231" s="107"/>
      <c r="C231" s="107"/>
      <c r="D231" s="108"/>
      <c r="H231" s="107"/>
      <c r="I231" s="108"/>
      <c r="J231" s="108"/>
      <c r="K231" s="109"/>
      <c r="L231" s="108"/>
      <c r="M231" s="109"/>
    </row>
    <row r="232" spans="2:13" ht="23.25" customHeight="1">
      <c r="B232" s="107"/>
      <c r="C232" s="107"/>
      <c r="D232" s="108"/>
      <c r="H232" s="107"/>
      <c r="I232" s="108"/>
      <c r="J232" s="108"/>
      <c r="K232" s="109"/>
      <c r="L232" s="108"/>
      <c r="M232" s="109"/>
    </row>
    <row r="233" spans="2:13" ht="23.25" customHeight="1">
      <c r="B233" s="107"/>
      <c r="C233" s="107"/>
      <c r="D233" s="108"/>
      <c r="H233" s="107"/>
      <c r="I233" s="108"/>
      <c r="J233" s="108"/>
      <c r="K233" s="109"/>
      <c r="L233" s="108"/>
      <c r="M233" s="109"/>
    </row>
    <row r="234" spans="2:13" ht="23.25" customHeight="1">
      <c r="B234" s="107"/>
      <c r="C234" s="107"/>
      <c r="D234" s="108"/>
      <c r="H234" s="107"/>
      <c r="I234" s="108"/>
      <c r="J234" s="108"/>
      <c r="K234" s="109"/>
      <c r="L234" s="108"/>
      <c r="M234" s="109"/>
    </row>
    <row r="235" spans="2:13" ht="23.25" customHeight="1">
      <c r="B235" s="107"/>
      <c r="C235" s="107"/>
      <c r="D235" s="108"/>
      <c r="H235" s="107"/>
      <c r="I235" s="108"/>
      <c r="J235" s="108"/>
      <c r="K235" s="109"/>
      <c r="L235" s="108"/>
      <c r="M235" s="109"/>
    </row>
    <row r="236" spans="2:13" ht="23.25" customHeight="1">
      <c r="B236" s="107"/>
      <c r="C236" s="107"/>
      <c r="D236" s="108"/>
      <c r="H236" s="107"/>
      <c r="I236" s="108"/>
      <c r="J236" s="108"/>
      <c r="K236" s="109"/>
      <c r="L236" s="108"/>
      <c r="M236" s="109"/>
    </row>
    <row r="237" spans="2:13" ht="23.25" customHeight="1">
      <c r="B237" s="107"/>
      <c r="C237" s="107"/>
      <c r="D237" s="108"/>
      <c r="H237" s="107"/>
      <c r="I237" s="108"/>
      <c r="J237" s="108"/>
      <c r="K237" s="109"/>
      <c r="L237" s="108"/>
      <c r="M237" s="109"/>
    </row>
    <row r="238" spans="2:13" ht="23.25" customHeight="1">
      <c r="B238" s="107"/>
      <c r="C238" s="107"/>
      <c r="D238" s="108"/>
      <c r="H238" s="107"/>
      <c r="I238" s="108"/>
      <c r="J238" s="108"/>
      <c r="K238" s="109"/>
      <c r="L238" s="108"/>
      <c r="M238" s="109"/>
    </row>
    <row r="239" spans="2:13" ht="23.25" customHeight="1">
      <c r="B239" s="107"/>
      <c r="C239" s="107"/>
      <c r="D239" s="108"/>
      <c r="H239" s="107"/>
      <c r="I239" s="108"/>
      <c r="J239" s="108"/>
      <c r="K239" s="109"/>
      <c r="L239" s="108"/>
      <c r="M239" s="109"/>
    </row>
    <row r="240" spans="2:13" ht="23.25" customHeight="1">
      <c r="B240" s="107"/>
      <c r="C240" s="107"/>
      <c r="D240" s="108"/>
      <c r="H240" s="107"/>
      <c r="I240" s="108"/>
      <c r="J240" s="108"/>
      <c r="K240" s="109"/>
      <c r="L240" s="108"/>
      <c r="M240" s="109"/>
    </row>
    <row r="241" spans="2:13" ht="23.25" customHeight="1">
      <c r="B241" s="107"/>
      <c r="C241" s="107"/>
      <c r="D241" s="108"/>
      <c r="H241" s="107"/>
      <c r="I241" s="108"/>
      <c r="J241" s="108"/>
      <c r="K241" s="109"/>
      <c r="L241" s="108"/>
      <c r="M241" s="109"/>
    </row>
    <row r="242" spans="2:13" ht="23.25" customHeight="1">
      <c r="B242" s="107"/>
      <c r="C242" s="107"/>
      <c r="D242" s="108"/>
      <c r="H242" s="107"/>
      <c r="I242" s="108"/>
      <c r="J242" s="108"/>
      <c r="K242" s="109"/>
      <c r="L242" s="108"/>
      <c r="M242" s="109"/>
    </row>
    <row r="243" spans="2:13" ht="23.25" customHeight="1">
      <c r="B243" s="107"/>
      <c r="C243" s="107"/>
      <c r="D243" s="108"/>
      <c r="H243" s="107"/>
      <c r="I243" s="108"/>
      <c r="J243" s="108"/>
      <c r="K243" s="109"/>
      <c r="L243" s="108"/>
      <c r="M243" s="109"/>
    </row>
    <row r="244" spans="2:13" ht="23.25" customHeight="1">
      <c r="B244" s="107"/>
      <c r="C244" s="107"/>
      <c r="D244" s="108"/>
      <c r="H244" s="107"/>
      <c r="I244" s="108"/>
      <c r="J244" s="108"/>
      <c r="K244" s="109"/>
      <c r="L244" s="108"/>
      <c r="M244" s="109"/>
    </row>
    <row r="245" spans="2:13" ht="23.25" customHeight="1">
      <c r="B245" s="107"/>
      <c r="C245" s="107"/>
      <c r="D245" s="108"/>
      <c r="H245" s="107"/>
      <c r="I245" s="108"/>
      <c r="J245" s="108"/>
      <c r="K245" s="109"/>
      <c r="L245" s="108"/>
      <c r="M245" s="109"/>
    </row>
    <row r="246" spans="2:13" ht="23.25" customHeight="1">
      <c r="B246" s="107"/>
      <c r="C246" s="107"/>
      <c r="D246" s="108"/>
      <c r="H246" s="107"/>
      <c r="I246" s="108"/>
      <c r="J246" s="108"/>
      <c r="K246" s="109"/>
      <c r="L246" s="108"/>
      <c r="M246" s="109"/>
    </row>
    <row r="247" spans="2:13" ht="23.25" customHeight="1">
      <c r="B247" s="107"/>
      <c r="C247" s="107"/>
      <c r="D247" s="108"/>
      <c r="H247" s="107"/>
      <c r="I247" s="108"/>
      <c r="J247" s="108"/>
      <c r="K247" s="109"/>
      <c r="L247" s="108"/>
      <c r="M247" s="109"/>
    </row>
    <row r="248" spans="2:13" ht="23.25" customHeight="1">
      <c r="B248" s="107"/>
      <c r="C248" s="107"/>
      <c r="D248" s="108"/>
      <c r="H248" s="107"/>
      <c r="I248" s="108"/>
      <c r="J248" s="108"/>
      <c r="K248" s="109"/>
      <c r="L248" s="108"/>
      <c r="M248" s="109"/>
    </row>
    <row r="249" spans="2:13" ht="23.25" customHeight="1">
      <c r="B249" s="107"/>
      <c r="C249" s="107"/>
      <c r="D249" s="108"/>
      <c r="H249" s="107"/>
      <c r="I249" s="108"/>
      <c r="J249" s="108"/>
      <c r="K249" s="109"/>
      <c r="L249" s="108"/>
      <c r="M249" s="109"/>
    </row>
    <row r="250" spans="2:13" ht="23.25" customHeight="1">
      <c r="B250" s="107"/>
      <c r="C250" s="107"/>
      <c r="D250" s="108"/>
      <c r="H250" s="107"/>
      <c r="I250" s="108"/>
      <c r="J250" s="108"/>
      <c r="K250" s="109"/>
      <c r="L250" s="108"/>
      <c r="M250" s="109"/>
    </row>
    <row r="251" spans="2:13" ht="23.25" customHeight="1">
      <c r="B251" s="107"/>
      <c r="C251" s="107"/>
      <c r="D251" s="108"/>
      <c r="H251" s="107"/>
      <c r="I251" s="108"/>
      <c r="J251" s="108"/>
      <c r="K251" s="109"/>
      <c r="L251" s="108"/>
      <c r="M251" s="109"/>
    </row>
    <row r="252" spans="2:13" ht="23.25" customHeight="1">
      <c r="B252" s="107"/>
      <c r="C252" s="107"/>
      <c r="D252" s="108"/>
      <c r="H252" s="107"/>
      <c r="I252" s="108"/>
      <c r="J252" s="108"/>
      <c r="K252" s="109"/>
      <c r="L252" s="108"/>
      <c r="M252" s="109"/>
    </row>
    <row r="253" spans="2:13" ht="23.25" customHeight="1">
      <c r="B253" s="107"/>
      <c r="C253" s="107"/>
      <c r="D253" s="108"/>
      <c r="H253" s="107"/>
      <c r="I253" s="108"/>
      <c r="J253" s="108"/>
      <c r="K253" s="109"/>
      <c r="L253" s="108"/>
      <c r="M253" s="109"/>
    </row>
    <row r="254" spans="2:13" ht="23.25" customHeight="1">
      <c r="B254" s="107"/>
      <c r="C254" s="107"/>
      <c r="D254" s="108"/>
      <c r="H254" s="107"/>
      <c r="I254" s="108"/>
      <c r="J254" s="108"/>
      <c r="K254" s="109"/>
      <c r="L254" s="108"/>
      <c r="M254" s="109"/>
    </row>
    <row r="255" spans="2:13" ht="23.25" customHeight="1">
      <c r="B255" s="107"/>
      <c r="C255" s="107"/>
      <c r="D255" s="108"/>
      <c r="H255" s="107"/>
      <c r="I255" s="108"/>
      <c r="J255" s="108"/>
      <c r="K255" s="109"/>
      <c r="L255" s="108"/>
      <c r="M255" s="109"/>
    </row>
    <row r="256" spans="2:13" ht="23.25" customHeight="1">
      <c r="B256" s="107"/>
      <c r="C256" s="107"/>
      <c r="D256" s="108"/>
      <c r="H256" s="107"/>
      <c r="I256" s="108"/>
      <c r="J256" s="108"/>
      <c r="K256" s="109"/>
      <c r="L256" s="108"/>
      <c r="M256" s="109"/>
    </row>
    <row r="257" spans="2:13" ht="23.25" customHeight="1">
      <c r="B257" s="107"/>
      <c r="C257" s="107"/>
      <c r="D257" s="108"/>
      <c r="H257" s="107"/>
      <c r="I257" s="108"/>
      <c r="J257" s="108"/>
      <c r="K257" s="109"/>
      <c r="L257" s="108"/>
      <c r="M257" s="109"/>
    </row>
    <row r="258" spans="2:13" ht="23.25" customHeight="1">
      <c r="B258" s="107"/>
      <c r="C258" s="107"/>
      <c r="D258" s="108"/>
      <c r="H258" s="107"/>
      <c r="I258" s="108"/>
      <c r="J258" s="108"/>
      <c r="K258" s="109"/>
      <c r="L258" s="108"/>
      <c r="M258" s="109"/>
    </row>
    <row r="259" spans="2:13" ht="23.25" customHeight="1">
      <c r="B259" s="107"/>
      <c r="C259" s="107"/>
      <c r="D259" s="108"/>
      <c r="H259" s="107"/>
      <c r="I259" s="108"/>
      <c r="J259" s="108"/>
      <c r="K259" s="109"/>
      <c r="L259" s="108"/>
      <c r="M259" s="109"/>
    </row>
    <row r="260" spans="2:13" ht="23.25" customHeight="1">
      <c r="B260" s="107"/>
      <c r="C260" s="107"/>
      <c r="D260" s="108"/>
      <c r="H260" s="107"/>
      <c r="I260" s="108"/>
      <c r="J260" s="108"/>
      <c r="K260" s="109"/>
      <c r="L260" s="108"/>
      <c r="M260" s="109"/>
    </row>
    <row r="261" spans="2:13" ht="23.25" customHeight="1">
      <c r="B261" s="107"/>
      <c r="C261" s="107"/>
      <c r="D261" s="108"/>
      <c r="H261" s="107"/>
      <c r="I261" s="108"/>
      <c r="J261" s="108"/>
      <c r="K261" s="109"/>
      <c r="L261" s="108"/>
      <c r="M261" s="109"/>
    </row>
    <row r="262" spans="2:13" ht="23.25" customHeight="1">
      <c r="B262" s="107"/>
      <c r="C262" s="107"/>
      <c r="D262" s="108"/>
      <c r="H262" s="107"/>
      <c r="I262" s="108"/>
      <c r="J262" s="108"/>
      <c r="K262" s="109"/>
      <c r="L262" s="108"/>
      <c r="M262" s="109"/>
    </row>
    <row r="263" spans="2:13" ht="23.25" customHeight="1">
      <c r="B263" s="107"/>
      <c r="C263" s="107"/>
      <c r="D263" s="108"/>
      <c r="H263" s="107"/>
      <c r="I263" s="108"/>
      <c r="J263" s="108"/>
      <c r="K263" s="109"/>
      <c r="L263" s="108"/>
      <c r="M263" s="109"/>
    </row>
    <row r="264" spans="2:13" ht="23.25" customHeight="1">
      <c r="B264" s="107"/>
      <c r="C264" s="107"/>
      <c r="D264" s="108"/>
      <c r="H264" s="107"/>
      <c r="I264" s="108"/>
      <c r="J264" s="108"/>
      <c r="K264" s="109"/>
      <c r="L264" s="108"/>
      <c r="M264" s="109"/>
    </row>
    <row r="265" spans="2:13" ht="23.25" customHeight="1">
      <c r="B265" s="107"/>
      <c r="C265" s="107"/>
      <c r="D265" s="108"/>
      <c r="H265" s="107"/>
      <c r="I265" s="108"/>
      <c r="J265" s="108"/>
      <c r="K265" s="109"/>
      <c r="L265" s="108"/>
      <c r="M265" s="109"/>
    </row>
    <row r="266" spans="2:13" ht="23.25" customHeight="1">
      <c r="B266" s="107"/>
      <c r="C266" s="107"/>
      <c r="D266" s="108"/>
      <c r="H266" s="107"/>
      <c r="I266" s="108"/>
      <c r="J266" s="108"/>
      <c r="K266" s="109"/>
      <c r="L266" s="108"/>
      <c r="M266" s="109"/>
    </row>
    <row r="267" spans="2:13" ht="23.25" customHeight="1">
      <c r="B267" s="107"/>
      <c r="C267" s="107"/>
      <c r="D267" s="108"/>
      <c r="H267" s="107"/>
      <c r="I267" s="108"/>
      <c r="J267" s="108"/>
      <c r="K267" s="109"/>
      <c r="L267" s="108"/>
      <c r="M267" s="109"/>
    </row>
    <row r="268" spans="2:13" ht="23.25" customHeight="1">
      <c r="B268" s="107"/>
      <c r="C268" s="107"/>
      <c r="D268" s="108"/>
      <c r="H268" s="107"/>
      <c r="I268" s="108"/>
      <c r="J268" s="108"/>
      <c r="K268" s="109"/>
      <c r="L268" s="108"/>
      <c r="M268" s="109"/>
    </row>
    <row r="269" spans="2:13" ht="23.25" customHeight="1">
      <c r="B269" s="107"/>
      <c r="C269" s="107"/>
      <c r="D269" s="108"/>
      <c r="H269" s="107"/>
      <c r="I269" s="108"/>
      <c r="J269" s="108"/>
      <c r="K269" s="109"/>
      <c r="L269" s="108"/>
      <c r="M269" s="109"/>
    </row>
    <row r="270" spans="2:13" ht="23.25" customHeight="1">
      <c r="B270" s="107"/>
      <c r="C270" s="107"/>
      <c r="D270" s="108"/>
      <c r="H270" s="107"/>
      <c r="I270" s="108"/>
      <c r="J270" s="108"/>
      <c r="K270" s="109"/>
      <c r="L270" s="108"/>
      <c r="M270" s="109"/>
    </row>
    <row r="271" spans="2:13" ht="23.25" customHeight="1">
      <c r="B271" s="107"/>
      <c r="C271" s="107"/>
      <c r="D271" s="108"/>
      <c r="H271" s="107"/>
      <c r="I271" s="108"/>
      <c r="J271" s="108"/>
      <c r="K271" s="109"/>
      <c r="L271" s="108"/>
      <c r="M271" s="109"/>
    </row>
    <row r="272" spans="2:13" ht="23.25" customHeight="1">
      <c r="B272" s="107"/>
      <c r="C272" s="107"/>
      <c r="D272" s="108"/>
      <c r="H272" s="107"/>
      <c r="I272" s="108"/>
      <c r="J272" s="108"/>
      <c r="K272" s="109"/>
      <c r="L272" s="108"/>
      <c r="M272" s="109"/>
    </row>
    <row r="273" spans="2:13" ht="23.25" customHeight="1">
      <c r="B273" s="107"/>
      <c r="C273" s="107"/>
      <c r="D273" s="108"/>
      <c r="H273" s="107"/>
      <c r="I273" s="108"/>
      <c r="J273" s="108"/>
      <c r="K273" s="109"/>
      <c r="L273" s="108"/>
      <c r="M273" s="109"/>
    </row>
    <row r="274" spans="2:13" ht="23.25" customHeight="1">
      <c r="B274" s="107"/>
      <c r="C274" s="107"/>
      <c r="D274" s="108"/>
      <c r="H274" s="107"/>
      <c r="I274" s="108"/>
      <c r="J274" s="108"/>
      <c r="K274" s="109"/>
      <c r="L274" s="108"/>
      <c r="M274" s="109"/>
    </row>
    <row r="275" spans="2:13" ht="23.25" customHeight="1">
      <c r="B275" s="107"/>
      <c r="C275" s="107"/>
      <c r="D275" s="108"/>
      <c r="H275" s="107"/>
      <c r="I275" s="108"/>
      <c r="J275" s="108"/>
      <c r="K275" s="109"/>
      <c r="L275" s="108"/>
      <c r="M275" s="109"/>
    </row>
    <row r="276" spans="2:13" ht="23.25" customHeight="1">
      <c r="B276" s="107"/>
      <c r="C276" s="107"/>
      <c r="D276" s="108"/>
      <c r="H276" s="107"/>
      <c r="I276" s="108"/>
      <c r="J276" s="108"/>
      <c r="K276" s="109"/>
      <c r="L276" s="108"/>
      <c r="M276" s="109"/>
    </row>
    <row r="277" spans="2:13" ht="23.25" customHeight="1">
      <c r="B277" s="107"/>
      <c r="C277" s="107"/>
      <c r="D277" s="108"/>
      <c r="H277" s="107"/>
      <c r="I277" s="108"/>
      <c r="J277" s="108"/>
      <c r="K277" s="109"/>
      <c r="L277" s="108"/>
      <c r="M277" s="109"/>
    </row>
    <row r="278" spans="2:13" ht="23.25" customHeight="1">
      <c r="B278" s="107"/>
      <c r="C278" s="107"/>
      <c r="D278" s="108"/>
      <c r="H278" s="107"/>
      <c r="I278" s="108"/>
      <c r="J278" s="108"/>
      <c r="K278" s="109"/>
      <c r="L278" s="108"/>
      <c r="M278" s="109"/>
    </row>
    <row r="279" spans="2:13" ht="23.25" customHeight="1">
      <c r="B279" s="107"/>
      <c r="C279" s="107"/>
      <c r="D279" s="108"/>
      <c r="H279" s="107"/>
      <c r="I279" s="108"/>
      <c r="J279" s="108"/>
      <c r="K279" s="109"/>
      <c r="L279" s="108"/>
      <c r="M279" s="109"/>
    </row>
    <row r="280" spans="2:13" ht="23.25" customHeight="1">
      <c r="B280" s="107"/>
      <c r="C280" s="107"/>
      <c r="D280" s="108"/>
      <c r="H280" s="107"/>
      <c r="I280" s="108"/>
      <c r="J280" s="108"/>
      <c r="K280" s="109"/>
      <c r="L280" s="108"/>
      <c r="M280" s="109"/>
    </row>
    <row r="281" spans="2:13" ht="23.25" customHeight="1">
      <c r="B281" s="107"/>
      <c r="C281" s="107"/>
      <c r="D281" s="108"/>
      <c r="H281" s="107"/>
      <c r="I281" s="108"/>
      <c r="J281" s="108"/>
      <c r="K281" s="109"/>
      <c r="L281" s="108"/>
      <c r="M281" s="109"/>
    </row>
    <row r="282" spans="2:13" ht="23.25" customHeight="1">
      <c r="B282" s="107"/>
      <c r="C282" s="107"/>
      <c r="D282" s="108"/>
      <c r="H282" s="107"/>
      <c r="I282" s="108"/>
      <c r="J282" s="108"/>
      <c r="K282" s="109"/>
      <c r="L282" s="108"/>
      <c r="M282" s="109"/>
    </row>
    <row r="283" spans="2:13" ht="23.25" customHeight="1">
      <c r="B283" s="107"/>
      <c r="C283" s="107"/>
      <c r="D283" s="108"/>
      <c r="H283" s="107"/>
      <c r="I283" s="108"/>
      <c r="J283" s="108"/>
      <c r="K283" s="109"/>
      <c r="L283" s="108"/>
      <c r="M283" s="109"/>
    </row>
    <row r="284" spans="2:13" ht="23.25" customHeight="1">
      <c r="B284" s="107"/>
      <c r="C284" s="107"/>
      <c r="D284" s="108"/>
      <c r="H284" s="107"/>
      <c r="I284" s="108"/>
      <c r="J284" s="108"/>
      <c r="K284" s="109"/>
      <c r="L284" s="108"/>
      <c r="M284" s="109"/>
    </row>
    <row r="285" spans="2:13" ht="23.25" customHeight="1">
      <c r="B285" s="107"/>
      <c r="C285" s="107"/>
      <c r="D285" s="108"/>
      <c r="H285" s="107"/>
      <c r="I285" s="108"/>
      <c r="J285" s="108"/>
      <c r="K285" s="109"/>
      <c r="L285" s="108"/>
      <c r="M285" s="109"/>
    </row>
    <row r="286" spans="2:13" ht="23.25" customHeight="1">
      <c r="B286" s="107"/>
      <c r="C286" s="107"/>
      <c r="D286" s="108"/>
      <c r="H286" s="107"/>
      <c r="I286" s="108"/>
      <c r="J286" s="108"/>
      <c r="K286" s="109"/>
      <c r="L286" s="108"/>
      <c r="M286" s="109"/>
    </row>
    <row r="287" spans="2:13" ht="23.25" customHeight="1">
      <c r="B287" s="107"/>
      <c r="C287" s="107"/>
      <c r="D287" s="108"/>
      <c r="H287" s="107"/>
      <c r="I287" s="108"/>
      <c r="J287" s="108"/>
      <c r="K287" s="109"/>
      <c r="L287" s="108"/>
      <c r="M287" s="109"/>
    </row>
    <row r="288" spans="2:13" ht="23.25" customHeight="1">
      <c r="B288" s="107"/>
      <c r="C288" s="107"/>
      <c r="D288" s="108"/>
      <c r="H288" s="107"/>
      <c r="I288" s="108"/>
      <c r="J288" s="108"/>
      <c r="K288" s="109"/>
      <c r="L288" s="108"/>
      <c r="M288" s="109"/>
    </row>
    <row r="289" spans="2:13" ht="23.25" customHeight="1">
      <c r="B289" s="107"/>
      <c r="C289" s="107"/>
      <c r="D289" s="108"/>
      <c r="H289" s="107"/>
      <c r="I289" s="108"/>
      <c r="J289" s="108"/>
      <c r="K289" s="109"/>
      <c r="L289" s="108"/>
      <c r="M289" s="109"/>
    </row>
    <row r="290" spans="2:13" ht="23.25" customHeight="1">
      <c r="B290" s="107"/>
      <c r="C290" s="107"/>
      <c r="D290" s="108"/>
      <c r="H290" s="107"/>
      <c r="I290" s="108"/>
      <c r="J290" s="108"/>
      <c r="K290" s="109"/>
      <c r="L290" s="108"/>
      <c r="M290" s="109"/>
    </row>
    <row r="291" spans="2:13" ht="23.25" customHeight="1">
      <c r="B291" s="107"/>
      <c r="C291" s="107"/>
      <c r="D291" s="108"/>
      <c r="H291" s="107"/>
      <c r="I291" s="108"/>
      <c r="J291" s="108"/>
      <c r="K291" s="109"/>
      <c r="L291" s="108"/>
      <c r="M291" s="109"/>
    </row>
    <row r="292" spans="2:13" ht="23.25" customHeight="1">
      <c r="B292" s="107"/>
      <c r="C292" s="107"/>
      <c r="D292" s="108"/>
      <c r="H292" s="107"/>
      <c r="I292" s="108"/>
      <c r="J292" s="108"/>
      <c r="K292" s="109"/>
      <c r="L292" s="108"/>
      <c r="M292" s="109"/>
    </row>
    <row r="293" spans="2:13" ht="23.25" customHeight="1">
      <c r="B293" s="107"/>
      <c r="C293" s="107"/>
      <c r="D293" s="108"/>
      <c r="H293" s="107"/>
      <c r="I293" s="108"/>
      <c r="J293" s="108"/>
      <c r="K293" s="109"/>
      <c r="L293" s="108"/>
      <c r="M293" s="109"/>
    </row>
    <row r="294" spans="2:13" ht="23.25" customHeight="1">
      <c r="B294" s="107"/>
      <c r="C294" s="107"/>
      <c r="D294" s="108"/>
      <c r="H294" s="107"/>
      <c r="I294" s="108"/>
      <c r="J294" s="108"/>
      <c r="K294" s="109"/>
      <c r="L294" s="108"/>
      <c r="M294" s="109"/>
    </row>
    <row r="295" spans="2:13" ht="23.25" customHeight="1">
      <c r="B295" s="107"/>
      <c r="C295" s="107"/>
      <c r="D295" s="108"/>
      <c r="H295" s="107"/>
      <c r="I295" s="108"/>
      <c r="J295" s="108"/>
      <c r="K295" s="109"/>
      <c r="L295" s="108"/>
      <c r="M295" s="109"/>
    </row>
    <row r="296" spans="2:13" ht="23.25" customHeight="1">
      <c r="B296" s="107"/>
      <c r="C296" s="107"/>
      <c r="D296" s="108"/>
      <c r="H296" s="107"/>
      <c r="I296" s="108"/>
      <c r="J296" s="108"/>
      <c r="K296" s="109"/>
      <c r="L296" s="108"/>
      <c r="M296" s="109"/>
    </row>
    <row r="297" spans="2:13" ht="23.25" customHeight="1">
      <c r="B297" s="107"/>
      <c r="C297" s="107"/>
      <c r="D297" s="108"/>
      <c r="H297" s="107"/>
      <c r="I297" s="108"/>
      <c r="J297" s="108"/>
      <c r="K297" s="109"/>
      <c r="L297" s="108"/>
      <c r="M297" s="109"/>
    </row>
    <row r="298" spans="2:13" ht="23.25" customHeight="1">
      <c r="B298" s="107"/>
      <c r="C298" s="107"/>
      <c r="D298" s="108"/>
      <c r="H298" s="107"/>
      <c r="I298" s="108"/>
      <c r="J298" s="108"/>
      <c r="K298" s="109"/>
      <c r="L298" s="108"/>
      <c r="M298" s="109"/>
    </row>
    <row r="299" spans="2:13" ht="23.25" customHeight="1">
      <c r="B299" s="107"/>
      <c r="C299" s="107"/>
      <c r="D299" s="108"/>
      <c r="H299" s="107"/>
      <c r="I299" s="108"/>
      <c r="J299" s="108"/>
      <c r="K299" s="109"/>
      <c r="L299" s="108"/>
      <c r="M299" s="109"/>
    </row>
    <row r="300" spans="2:13" ht="23.25" customHeight="1">
      <c r="B300" s="107"/>
      <c r="C300" s="107"/>
      <c r="D300" s="108"/>
      <c r="H300" s="107"/>
      <c r="I300" s="108"/>
      <c r="J300" s="108"/>
      <c r="K300" s="109"/>
      <c r="L300" s="108"/>
      <c r="M300" s="109"/>
    </row>
    <row r="301" spans="2:13" ht="23.25" customHeight="1">
      <c r="B301" s="107"/>
      <c r="C301" s="107"/>
      <c r="D301" s="108"/>
      <c r="H301" s="107"/>
      <c r="I301" s="108"/>
      <c r="J301" s="108"/>
      <c r="K301" s="109"/>
      <c r="L301" s="108"/>
      <c r="M301" s="109"/>
    </row>
    <row r="302" spans="2:13" ht="23.25" customHeight="1">
      <c r="B302" s="107"/>
      <c r="C302" s="107"/>
      <c r="D302" s="108"/>
      <c r="H302" s="107"/>
      <c r="I302" s="108"/>
      <c r="J302" s="108"/>
      <c r="K302" s="109"/>
      <c r="L302" s="108"/>
      <c r="M302" s="109"/>
    </row>
    <row r="303" spans="2:13" ht="23.25" customHeight="1">
      <c r="B303" s="107"/>
      <c r="C303" s="107"/>
      <c r="D303" s="108"/>
      <c r="H303" s="107"/>
      <c r="I303" s="108"/>
      <c r="J303" s="108"/>
      <c r="K303" s="109"/>
      <c r="L303" s="108"/>
      <c r="M303" s="109"/>
    </row>
    <row r="304" spans="2:13" ht="23.25" customHeight="1">
      <c r="B304" s="107"/>
      <c r="C304" s="107"/>
      <c r="D304" s="108"/>
      <c r="H304" s="107"/>
      <c r="I304" s="108"/>
      <c r="J304" s="108"/>
      <c r="K304" s="109"/>
      <c r="L304" s="108"/>
      <c r="M304" s="109"/>
    </row>
    <row r="305" spans="2:13" ht="23.25" customHeight="1">
      <c r="B305" s="107"/>
      <c r="C305" s="107"/>
      <c r="D305" s="108"/>
      <c r="H305" s="107"/>
      <c r="I305" s="108"/>
      <c r="J305" s="108"/>
      <c r="K305" s="109"/>
      <c r="L305" s="108"/>
      <c r="M305" s="109"/>
    </row>
    <row r="306" spans="2:13" ht="23.25" customHeight="1">
      <c r="B306" s="107"/>
      <c r="C306" s="107"/>
      <c r="D306" s="108"/>
      <c r="H306" s="107"/>
      <c r="I306" s="108"/>
      <c r="J306" s="108"/>
      <c r="K306" s="109"/>
      <c r="L306" s="108"/>
      <c r="M306" s="109"/>
    </row>
    <row r="307" spans="2:13" ht="23.25" customHeight="1">
      <c r="B307" s="107"/>
      <c r="C307" s="107"/>
      <c r="D307" s="108"/>
      <c r="H307" s="107"/>
      <c r="I307" s="108"/>
      <c r="J307" s="108"/>
      <c r="K307" s="109"/>
      <c r="L307" s="108"/>
      <c r="M307" s="109"/>
    </row>
    <row r="308" spans="2:13" ht="23.25" customHeight="1">
      <c r="B308" s="107"/>
      <c r="C308" s="107"/>
      <c r="D308" s="108"/>
      <c r="H308" s="107"/>
      <c r="I308" s="108"/>
      <c r="J308" s="108"/>
      <c r="K308" s="109"/>
      <c r="L308" s="108"/>
      <c r="M308" s="109"/>
    </row>
    <row r="309" spans="2:13" ht="23.25" customHeight="1">
      <c r="B309" s="107"/>
      <c r="C309" s="107"/>
      <c r="D309" s="108"/>
      <c r="H309" s="107"/>
      <c r="I309" s="108"/>
      <c r="J309" s="108"/>
      <c r="K309" s="109"/>
      <c r="L309" s="108"/>
      <c r="M309" s="109"/>
    </row>
    <row r="310" spans="2:13" ht="23.25" customHeight="1">
      <c r="B310" s="107"/>
      <c r="C310" s="107"/>
      <c r="D310" s="108"/>
      <c r="H310" s="107"/>
      <c r="I310" s="108"/>
      <c r="J310" s="108"/>
      <c r="K310" s="109"/>
      <c r="L310" s="108"/>
      <c r="M310" s="109"/>
    </row>
    <row r="311" spans="2:13" ht="23.25" customHeight="1">
      <c r="B311" s="107"/>
      <c r="C311" s="107"/>
      <c r="D311" s="108"/>
      <c r="H311" s="107"/>
      <c r="I311" s="108"/>
      <c r="J311" s="108"/>
      <c r="K311" s="109"/>
      <c r="L311" s="108"/>
      <c r="M311" s="109"/>
    </row>
    <row r="312" spans="2:13" ht="23.25" customHeight="1">
      <c r="B312" s="107"/>
      <c r="C312" s="107"/>
      <c r="D312" s="108"/>
      <c r="H312" s="107"/>
      <c r="I312" s="108"/>
      <c r="J312" s="108"/>
      <c r="K312" s="109"/>
      <c r="L312" s="108"/>
      <c r="M312" s="109"/>
    </row>
    <row r="313" spans="2:13" ht="23.25" customHeight="1">
      <c r="B313" s="107"/>
      <c r="C313" s="107"/>
      <c r="D313" s="108"/>
      <c r="H313" s="107"/>
      <c r="I313" s="108"/>
      <c r="J313" s="108"/>
      <c r="K313" s="109"/>
      <c r="L313" s="108"/>
      <c r="M313" s="109"/>
    </row>
    <row r="314" spans="2:13" ht="23.25" customHeight="1">
      <c r="B314" s="107"/>
      <c r="C314" s="107"/>
      <c r="D314" s="108"/>
      <c r="H314" s="107"/>
      <c r="I314" s="108"/>
      <c r="J314" s="108"/>
      <c r="K314" s="109"/>
      <c r="L314" s="108"/>
      <c r="M314" s="109"/>
    </row>
    <row r="315" spans="2:13" ht="23.25" customHeight="1">
      <c r="B315" s="107"/>
      <c r="C315" s="107"/>
      <c r="D315" s="108"/>
      <c r="H315" s="107"/>
      <c r="I315" s="108"/>
      <c r="J315" s="108"/>
      <c r="K315" s="109"/>
      <c r="L315" s="108"/>
      <c r="M315" s="109"/>
    </row>
    <row r="316" spans="2:13" ht="23.25" customHeight="1">
      <c r="B316" s="107"/>
      <c r="C316" s="107"/>
      <c r="D316" s="108"/>
      <c r="H316" s="107"/>
      <c r="I316" s="108"/>
      <c r="J316" s="108"/>
      <c r="K316" s="109"/>
      <c r="L316" s="108"/>
      <c r="M316" s="109"/>
    </row>
    <row r="317" spans="2:13" ht="23.25" customHeight="1">
      <c r="B317" s="107"/>
      <c r="C317" s="107"/>
      <c r="D317" s="108"/>
      <c r="H317" s="107"/>
      <c r="I317" s="108"/>
      <c r="J317" s="108"/>
      <c r="K317" s="109"/>
      <c r="L317" s="108"/>
      <c r="M317" s="109"/>
    </row>
    <row r="318" spans="2:13" ht="23.25" customHeight="1">
      <c r="B318" s="107"/>
      <c r="C318" s="107"/>
      <c r="D318" s="108"/>
      <c r="H318" s="107"/>
      <c r="I318" s="108"/>
      <c r="J318" s="108"/>
      <c r="K318" s="109"/>
      <c r="L318" s="108"/>
      <c r="M318" s="109"/>
    </row>
    <row r="319" spans="2:13" ht="23.25" customHeight="1">
      <c r="B319" s="107"/>
      <c r="C319" s="107"/>
      <c r="D319" s="108"/>
      <c r="H319" s="107"/>
      <c r="I319" s="108"/>
      <c r="J319" s="108"/>
      <c r="K319" s="109"/>
      <c r="L319" s="108"/>
      <c r="M319" s="109"/>
    </row>
    <row r="320" spans="2:13" ht="23.25" customHeight="1">
      <c r="B320" s="107"/>
      <c r="C320" s="107"/>
      <c r="D320" s="108"/>
      <c r="H320" s="107"/>
      <c r="I320" s="108"/>
      <c r="J320" s="108"/>
      <c r="K320" s="109"/>
      <c r="L320" s="108"/>
      <c r="M320" s="109"/>
    </row>
    <row r="321" spans="2:13" ht="23.25" customHeight="1">
      <c r="B321" s="107"/>
      <c r="C321" s="107"/>
      <c r="D321" s="108"/>
      <c r="H321" s="107"/>
      <c r="I321" s="108"/>
      <c r="J321" s="108"/>
      <c r="K321" s="109"/>
      <c r="L321" s="108"/>
      <c r="M321" s="109"/>
    </row>
    <row r="322" spans="2:13" ht="23.25" customHeight="1">
      <c r="B322" s="107"/>
      <c r="C322" s="107"/>
      <c r="D322" s="108"/>
      <c r="H322" s="107"/>
      <c r="I322" s="108"/>
      <c r="J322" s="108"/>
      <c r="K322" s="109"/>
      <c r="L322" s="108"/>
      <c r="M322" s="109"/>
    </row>
    <row r="323" spans="2:13" ht="23.25" customHeight="1">
      <c r="B323" s="107"/>
      <c r="C323" s="107"/>
      <c r="D323" s="108"/>
      <c r="H323" s="107"/>
      <c r="I323" s="108"/>
      <c r="J323" s="108"/>
      <c r="K323" s="109"/>
      <c r="L323" s="108"/>
      <c r="M323" s="109"/>
    </row>
    <row r="324" spans="2:13" ht="23.25" customHeight="1">
      <c r="B324" s="107"/>
      <c r="C324" s="107"/>
      <c r="D324" s="108"/>
      <c r="H324" s="107"/>
      <c r="I324" s="108"/>
      <c r="J324" s="108"/>
      <c r="K324" s="109"/>
      <c r="L324" s="108"/>
      <c r="M324" s="109"/>
    </row>
    <row r="325" spans="2:13" ht="23.25" customHeight="1">
      <c r="B325" s="107"/>
      <c r="C325" s="107"/>
      <c r="D325" s="108"/>
      <c r="H325" s="107"/>
      <c r="I325" s="108"/>
      <c r="J325" s="108"/>
      <c r="K325" s="109"/>
      <c r="L325" s="108"/>
      <c r="M325" s="109"/>
    </row>
    <row r="326" spans="2:13" ht="23.25" customHeight="1">
      <c r="B326" s="107"/>
      <c r="C326" s="107"/>
      <c r="D326" s="108"/>
      <c r="H326" s="107"/>
      <c r="I326" s="108"/>
      <c r="J326" s="108"/>
      <c r="K326" s="109"/>
      <c r="L326" s="108"/>
      <c r="M326" s="109"/>
    </row>
    <row r="327" spans="2:13" ht="23.25" customHeight="1">
      <c r="B327" s="107"/>
      <c r="C327" s="107"/>
      <c r="D327" s="108"/>
      <c r="H327" s="107"/>
      <c r="I327" s="108"/>
      <c r="J327" s="108"/>
      <c r="K327" s="109"/>
      <c r="L327" s="108"/>
      <c r="M327" s="109"/>
    </row>
    <row r="328" spans="2:13" ht="23.25" customHeight="1">
      <c r="B328" s="107"/>
      <c r="C328" s="107"/>
      <c r="D328" s="108"/>
      <c r="H328" s="107"/>
      <c r="I328" s="108"/>
      <c r="J328" s="108"/>
      <c r="K328" s="109"/>
      <c r="L328" s="108"/>
      <c r="M328" s="109"/>
    </row>
    <row r="329" spans="2:13" ht="23.25" customHeight="1">
      <c r="B329" s="107"/>
      <c r="C329" s="107"/>
      <c r="D329" s="108"/>
      <c r="H329" s="107"/>
      <c r="I329" s="108"/>
      <c r="J329" s="108"/>
      <c r="K329" s="109"/>
      <c r="L329" s="108"/>
      <c r="M329" s="109"/>
    </row>
    <row r="330" spans="2:13" ht="23.25" customHeight="1">
      <c r="B330" s="107"/>
      <c r="C330" s="107"/>
      <c r="D330" s="108"/>
      <c r="H330" s="107"/>
      <c r="I330" s="108"/>
      <c r="J330" s="108"/>
      <c r="K330" s="109"/>
      <c r="L330" s="108"/>
      <c r="M330" s="109"/>
    </row>
    <row r="331" spans="2:13" ht="23.25" customHeight="1">
      <c r="B331" s="107"/>
      <c r="C331" s="107"/>
      <c r="D331" s="108"/>
      <c r="H331" s="107"/>
      <c r="I331" s="108"/>
      <c r="J331" s="108"/>
      <c r="K331" s="109"/>
      <c r="L331" s="108"/>
      <c r="M331" s="109"/>
    </row>
    <row r="332" spans="2:13" ht="23.25" customHeight="1">
      <c r="B332" s="107"/>
      <c r="C332" s="107"/>
      <c r="D332" s="108"/>
      <c r="H332" s="107"/>
      <c r="I332" s="108"/>
      <c r="J332" s="108"/>
      <c r="K332" s="109"/>
      <c r="L332" s="108"/>
      <c r="M332" s="109"/>
    </row>
    <row r="333" spans="2:13" ht="23.25" customHeight="1">
      <c r="B333" s="107"/>
      <c r="C333" s="107"/>
      <c r="D333" s="108"/>
      <c r="H333" s="107"/>
      <c r="I333" s="108"/>
      <c r="J333" s="108"/>
      <c r="K333" s="109"/>
      <c r="L333" s="108"/>
      <c r="M333" s="109"/>
    </row>
    <row r="334" spans="2:13" ht="23.25" customHeight="1">
      <c r="B334" s="107"/>
      <c r="C334" s="107"/>
      <c r="D334" s="108"/>
      <c r="H334" s="107"/>
      <c r="I334" s="108"/>
      <c r="J334" s="108"/>
      <c r="K334" s="109"/>
      <c r="L334" s="108"/>
      <c r="M334" s="109"/>
    </row>
    <row r="335" spans="2:13" ht="23.25" customHeight="1">
      <c r="B335" s="107"/>
      <c r="C335" s="107"/>
      <c r="D335" s="108"/>
      <c r="H335" s="107"/>
      <c r="I335" s="108"/>
      <c r="J335" s="108"/>
      <c r="K335" s="109"/>
      <c r="L335" s="108"/>
      <c r="M335" s="109"/>
    </row>
    <row r="336" spans="2:13" ht="23.25" customHeight="1">
      <c r="B336" s="107"/>
      <c r="C336" s="107"/>
      <c r="D336" s="108"/>
      <c r="H336" s="107"/>
      <c r="I336" s="108"/>
      <c r="J336" s="108"/>
      <c r="K336" s="109"/>
      <c r="L336" s="108"/>
      <c r="M336" s="109"/>
    </row>
    <row r="337" spans="2:13" ht="23.25" customHeight="1">
      <c r="B337" s="107"/>
      <c r="C337" s="107"/>
      <c r="D337" s="108"/>
      <c r="H337" s="107"/>
      <c r="I337" s="108"/>
      <c r="J337" s="108"/>
      <c r="K337" s="109"/>
      <c r="L337" s="108"/>
      <c r="M337" s="109"/>
    </row>
    <row r="338" spans="2:13" ht="23.25" customHeight="1">
      <c r="B338" s="107"/>
      <c r="C338" s="107"/>
      <c r="D338" s="108"/>
      <c r="H338" s="107"/>
      <c r="I338" s="108"/>
      <c r="J338" s="108"/>
      <c r="K338" s="109"/>
      <c r="L338" s="108"/>
      <c r="M338" s="109"/>
    </row>
    <row r="339" spans="2:13" ht="23.25" customHeight="1">
      <c r="B339" s="107"/>
      <c r="C339" s="107"/>
      <c r="D339" s="108"/>
      <c r="H339" s="107"/>
      <c r="I339" s="108"/>
      <c r="J339" s="108"/>
      <c r="K339" s="109"/>
      <c r="L339" s="108"/>
      <c r="M339" s="109"/>
    </row>
    <row r="340" spans="2:13" ht="23.25" customHeight="1">
      <c r="B340" s="107"/>
      <c r="C340" s="107"/>
      <c r="D340" s="108"/>
      <c r="H340" s="107"/>
      <c r="I340" s="108"/>
      <c r="J340" s="108"/>
      <c r="K340" s="109"/>
      <c r="L340" s="108"/>
      <c r="M340" s="109"/>
    </row>
    <row r="341" spans="2:13" ht="23.25" customHeight="1">
      <c r="B341" s="107"/>
      <c r="C341" s="107"/>
      <c r="D341" s="108"/>
      <c r="H341" s="107"/>
      <c r="I341" s="108"/>
      <c r="J341" s="108"/>
      <c r="K341" s="109"/>
      <c r="L341" s="108"/>
      <c r="M341" s="109"/>
    </row>
    <row r="342" spans="2:13" ht="23.25" customHeight="1">
      <c r="B342" s="107"/>
      <c r="C342" s="107"/>
      <c r="D342" s="108"/>
      <c r="H342" s="107"/>
      <c r="I342" s="108"/>
      <c r="J342" s="108"/>
      <c r="K342" s="109"/>
      <c r="L342" s="108"/>
      <c r="M342" s="109"/>
    </row>
    <row r="343" spans="2:13" ht="23.25" customHeight="1">
      <c r="B343" s="107"/>
      <c r="C343" s="107"/>
      <c r="D343" s="108"/>
      <c r="H343" s="107"/>
      <c r="I343" s="108"/>
      <c r="J343" s="108"/>
      <c r="K343" s="109"/>
      <c r="L343" s="108"/>
      <c r="M343" s="109"/>
    </row>
    <row r="344" spans="2:13" ht="23.25" customHeight="1">
      <c r="B344" s="107"/>
      <c r="C344" s="107"/>
      <c r="D344" s="108"/>
      <c r="H344" s="107"/>
      <c r="I344" s="108"/>
      <c r="J344" s="108"/>
      <c r="K344" s="109"/>
      <c r="L344" s="108"/>
      <c r="M344" s="109"/>
    </row>
    <row r="345" spans="2:13" ht="23.25" customHeight="1">
      <c r="B345" s="107"/>
      <c r="C345" s="107"/>
      <c r="D345" s="108"/>
      <c r="H345" s="107"/>
      <c r="I345" s="108"/>
      <c r="J345" s="108"/>
      <c r="K345" s="109"/>
      <c r="L345" s="108"/>
      <c r="M345" s="109"/>
    </row>
    <row r="346" spans="2:13" ht="23.25" customHeight="1">
      <c r="B346" s="107"/>
      <c r="C346" s="107"/>
      <c r="D346" s="108"/>
      <c r="H346" s="107"/>
      <c r="I346" s="108"/>
      <c r="J346" s="108"/>
      <c r="K346" s="109"/>
      <c r="L346" s="108"/>
      <c r="M346" s="109"/>
    </row>
    <row r="347" spans="2:13" ht="23.25" customHeight="1">
      <c r="B347" s="107"/>
      <c r="C347" s="107"/>
      <c r="D347" s="108"/>
      <c r="H347" s="107"/>
      <c r="I347" s="108"/>
      <c r="J347" s="108"/>
      <c r="K347" s="109"/>
      <c r="L347" s="108"/>
      <c r="M347" s="109"/>
    </row>
    <row r="348" spans="2:13" ht="23.25" customHeight="1">
      <c r="B348" s="107"/>
      <c r="C348" s="107"/>
      <c r="D348" s="108"/>
      <c r="H348" s="107"/>
      <c r="I348" s="108"/>
      <c r="J348" s="108"/>
      <c r="K348" s="109"/>
      <c r="L348" s="108"/>
      <c r="M348" s="109"/>
    </row>
    <row r="349" spans="2:13" ht="23.25" customHeight="1">
      <c r="B349" s="107"/>
      <c r="C349" s="107"/>
      <c r="D349" s="108"/>
      <c r="H349" s="107"/>
      <c r="I349" s="108"/>
      <c r="J349" s="108"/>
      <c r="K349" s="109"/>
      <c r="L349" s="108"/>
      <c r="M349" s="109"/>
    </row>
    <row r="350" spans="2:13" ht="23.25" customHeight="1">
      <c r="B350" s="107"/>
      <c r="C350" s="107"/>
      <c r="D350" s="108"/>
      <c r="H350" s="107"/>
      <c r="I350" s="108"/>
      <c r="J350" s="108"/>
      <c r="K350" s="109"/>
      <c r="L350" s="108"/>
      <c r="M350" s="109"/>
    </row>
    <row r="351" spans="2:13" ht="23.25" customHeight="1">
      <c r="B351" s="107"/>
      <c r="C351" s="107"/>
      <c r="D351" s="108"/>
      <c r="H351" s="107"/>
      <c r="I351" s="108"/>
      <c r="J351" s="108"/>
      <c r="K351" s="109"/>
      <c r="L351" s="108"/>
      <c r="M351" s="109"/>
    </row>
    <row r="352" spans="2:13" ht="23.25" customHeight="1">
      <c r="B352" s="107"/>
      <c r="C352" s="107"/>
      <c r="D352" s="108"/>
      <c r="H352" s="107"/>
      <c r="I352" s="108"/>
      <c r="J352" s="108"/>
      <c r="K352" s="109"/>
      <c r="L352" s="108"/>
      <c r="M352" s="109"/>
    </row>
    <row r="353" spans="2:13" ht="23.25" customHeight="1">
      <c r="B353" s="107"/>
      <c r="C353" s="107"/>
      <c r="D353" s="108"/>
      <c r="H353" s="107"/>
      <c r="I353" s="108"/>
      <c r="J353" s="108"/>
      <c r="K353" s="109"/>
      <c r="L353" s="108"/>
      <c r="M353" s="109"/>
    </row>
    <row r="354" spans="2:13" ht="23.25" customHeight="1">
      <c r="B354" s="107"/>
      <c r="C354" s="107"/>
      <c r="D354" s="108"/>
      <c r="H354" s="107"/>
      <c r="I354" s="108"/>
      <c r="J354" s="108"/>
      <c r="K354" s="109"/>
      <c r="L354" s="108"/>
      <c r="M354" s="109"/>
    </row>
    <row r="355" spans="2:13" ht="23.25" customHeight="1">
      <c r="B355" s="107"/>
      <c r="C355" s="107"/>
      <c r="D355" s="108"/>
      <c r="H355" s="107"/>
      <c r="I355" s="108"/>
      <c r="J355" s="108"/>
      <c r="K355" s="109"/>
      <c r="L355" s="108"/>
      <c r="M355" s="109"/>
    </row>
    <row r="356" spans="2:13" ht="23.25" customHeight="1">
      <c r="B356" s="107"/>
      <c r="C356" s="107"/>
      <c r="D356" s="108"/>
      <c r="H356" s="107"/>
      <c r="I356" s="108"/>
      <c r="J356" s="108"/>
      <c r="K356" s="109"/>
      <c r="L356" s="108"/>
      <c r="M356" s="109"/>
    </row>
    <row r="357" spans="2:13" ht="23.25" customHeight="1">
      <c r="B357" s="107"/>
      <c r="C357" s="107"/>
      <c r="D357" s="108"/>
      <c r="H357" s="107"/>
      <c r="I357" s="108"/>
      <c r="J357" s="108"/>
      <c r="K357" s="109"/>
      <c r="L357" s="108"/>
      <c r="M357" s="109"/>
    </row>
    <row r="358" spans="2:13" ht="23.25" customHeight="1">
      <c r="B358" s="107"/>
      <c r="C358" s="107"/>
      <c r="D358" s="108"/>
      <c r="H358" s="107"/>
      <c r="I358" s="108"/>
      <c r="J358" s="108"/>
      <c r="K358" s="109"/>
      <c r="L358" s="108"/>
      <c r="M358" s="109"/>
    </row>
    <row r="359" spans="2:13" ht="23.25" customHeight="1">
      <c r="B359" s="107"/>
      <c r="C359" s="107"/>
      <c r="D359" s="108"/>
      <c r="H359" s="107"/>
      <c r="I359" s="108"/>
      <c r="J359" s="108"/>
      <c r="K359" s="109"/>
      <c r="L359" s="108"/>
      <c r="M359" s="109"/>
    </row>
    <row r="360" spans="2:13" ht="23.25" customHeight="1">
      <c r="B360" s="107"/>
      <c r="C360" s="107"/>
      <c r="D360" s="108"/>
      <c r="H360" s="107"/>
      <c r="I360" s="108"/>
      <c r="J360" s="108"/>
      <c r="K360" s="109"/>
      <c r="L360" s="108"/>
      <c r="M360" s="109"/>
    </row>
    <row r="361" spans="2:13" ht="23.25" customHeight="1">
      <c r="B361" s="107"/>
      <c r="C361" s="107"/>
      <c r="D361" s="108"/>
      <c r="H361" s="107"/>
      <c r="I361" s="108"/>
      <c r="J361" s="108"/>
      <c r="K361" s="109"/>
      <c r="L361" s="108"/>
      <c r="M361" s="109"/>
    </row>
    <row r="362" spans="2:13" ht="23.25" customHeight="1">
      <c r="B362" s="107"/>
      <c r="C362" s="107"/>
      <c r="D362" s="108"/>
      <c r="H362" s="107"/>
      <c r="I362" s="108"/>
      <c r="J362" s="108"/>
      <c r="K362" s="109"/>
      <c r="L362" s="108"/>
      <c r="M362" s="109"/>
    </row>
    <row r="363" spans="2:13" ht="23.25" customHeight="1">
      <c r="B363" s="107"/>
      <c r="C363" s="107"/>
      <c r="D363" s="108"/>
      <c r="H363" s="107"/>
      <c r="I363" s="108"/>
      <c r="J363" s="108"/>
      <c r="K363" s="109"/>
      <c r="L363" s="108"/>
      <c r="M363" s="109"/>
    </row>
    <row r="364" spans="2:13" ht="23.25" customHeight="1">
      <c r="B364" s="107"/>
      <c r="C364" s="107"/>
      <c r="D364" s="108"/>
      <c r="H364" s="107"/>
      <c r="I364" s="108"/>
      <c r="J364" s="108"/>
      <c r="K364" s="109"/>
      <c r="L364" s="108"/>
      <c r="M364" s="109"/>
    </row>
    <row r="365" spans="2:13" ht="23.25" customHeight="1">
      <c r="B365" s="107"/>
      <c r="C365" s="107"/>
      <c r="D365" s="108"/>
      <c r="H365" s="107"/>
      <c r="I365" s="108"/>
      <c r="J365" s="108"/>
      <c r="K365" s="109"/>
      <c r="L365" s="108"/>
      <c r="M365" s="109"/>
    </row>
    <row r="366" spans="2:13" ht="23.25" customHeight="1">
      <c r="B366" s="107"/>
      <c r="C366" s="107"/>
      <c r="D366" s="108"/>
      <c r="H366" s="107"/>
      <c r="I366" s="108"/>
      <c r="J366" s="108"/>
      <c r="K366" s="109"/>
      <c r="L366" s="108"/>
      <c r="M366" s="109"/>
    </row>
    <row r="367" spans="2:13" ht="23.25" customHeight="1">
      <c r="B367" s="107"/>
      <c r="C367" s="107"/>
      <c r="D367" s="108"/>
      <c r="H367" s="107"/>
      <c r="I367" s="108"/>
      <c r="J367" s="108"/>
      <c r="K367" s="109"/>
      <c r="L367" s="108"/>
      <c r="M367" s="109"/>
    </row>
    <row r="368" spans="2:13" ht="23.25" customHeight="1">
      <c r="B368" s="107"/>
      <c r="C368" s="107"/>
      <c r="D368" s="108"/>
      <c r="H368" s="107"/>
      <c r="I368" s="108"/>
      <c r="J368" s="108"/>
      <c r="K368" s="109"/>
      <c r="L368" s="108"/>
      <c r="M368" s="109"/>
    </row>
    <row r="369" spans="2:13" ht="23.25" customHeight="1">
      <c r="B369" s="107"/>
      <c r="C369" s="107"/>
      <c r="D369" s="108"/>
      <c r="H369" s="107"/>
      <c r="I369" s="108"/>
      <c r="J369" s="108"/>
      <c r="K369" s="109"/>
      <c r="L369" s="108"/>
      <c r="M369" s="109"/>
    </row>
    <row r="370" spans="2:13" ht="23.25" customHeight="1">
      <c r="B370" s="107"/>
      <c r="C370" s="107"/>
      <c r="D370" s="108"/>
      <c r="H370" s="107"/>
      <c r="I370" s="108"/>
      <c r="J370" s="108"/>
      <c r="K370" s="109"/>
      <c r="L370" s="108"/>
      <c r="M370" s="109"/>
    </row>
    <row r="371" spans="2:13" ht="23.25" customHeight="1">
      <c r="B371" s="107"/>
      <c r="C371" s="107"/>
      <c r="D371" s="108"/>
      <c r="H371" s="107"/>
      <c r="I371" s="108"/>
      <c r="J371" s="108"/>
      <c r="K371" s="109"/>
      <c r="L371" s="108"/>
      <c r="M371" s="109"/>
    </row>
    <row r="372" spans="2:13" ht="23.25" customHeight="1">
      <c r="B372" s="107"/>
      <c r="C372" s="107"/>
      <c r="D372" s="108"/>
      <c r="H372" s="107"/>
      <c r="I372" s="108"/>
      <c r="J372" s="108"/>
      <c r="K372" s="109"/>
      <c r="L372" s="108"/>
      <c r="M372" s="109"/>
    </row>
    <row r="373" spans="2:13" ht="23.25" customHeight="1">
      <c r="B373" s="107"/>
      <c r="C373" s="107"/>
      <c r="D373" s="108"/>
      <c r="H373" s="107"/>
      <c r="I373" s="108"/>
      <c r="J373" s="108"/>
      <c r="K373" s="109"/>
      <c r="L373" s="108"/>
      <c r="M373" s="109"/>
    </row>
    <row r="374" spans="2:13" ht="23.25" customHeight="1">
      <c r="B374" s="107"/>
      <c r="C374" s="107"/>
      <c r="D374" s="108"/>
      <c r="H374" s="107"/>
      <c r="I374" s="108"/>
      <c r="J374" s="108"/>
      <c r="K374" s="109"/>
      <c r="L374" s="108"/>
      <c r="M374" s="109"/>
    </row>
    <row r="375" spans="2:13" ht="23.25" customHeight="1">
      <c r="B375" s="107"/>
      <c r="C375" s="107"/>
      <c r="D375" s="108"/>
      <c r="H375" s="107"/>
      <c r="I375" s="108"/>
      <c r="J375" s="108"/>
      <c r="K375" s="109"/>
      <c r="L375" s="108"/>
      <c r="M375" s="109"/>
    </row>
    <row r="376" spans="2:13" ht="23.25" customHeight="1">
      <c r="B376" s="107"/>
      <c r="C376" s="107"/>
      <c r="D376" s="108"/>
      <c r="H376" s="107"/>
      <c r="I376" s="108"/>
      <c r="J376" s="108"/>
      <c r="K376" s="109"/>
      <c r="L376" s="108"/>
      <c r="M376" s="109"/>
    </row>
    <row r="377" spans="2:13" ht="23.25" customHeight="1">
      <c r="B377" s="107"/>
      <c r="C377" s="107"/>
      <c r="D377" s="108"/>
      <c r="H377" s="107"/>
      <c r="I377" s="108"/>
      <c r="J377" s="108"/>
      <c r="K377" s="109"/>
      <c r="L377" s="108"/>
      <c r="M377" s="109"/>
    </row>
    <row r="378" spans="2:13" ht="23.25" customHeight="1">
      <c r="B378" s="107"/>
      <c r="C378" s="107"/>
      <c r="D378" s="108"/>
      <c r="H378" s="107"/>
      <c r="I378" s="108"/>
      <c r="J378" s="108"/>
      <c r="K378" s="109"/>
      <c r="L378" s="108"/>
      <c r="M378" s="109"/>
    </row>
    <row r="379" spans="2:13" ht="23.25" customHeight="1">
      <c r="B379" s="107"/>
      <c r="C379" s="107"/>
      <c r="D379" s="108"/>
      <c r="H379" s="107"/>
      <c r="I379" s="108"/>
      <c r="J379" s="108"/>
      <c r="K379" s="109"/>
      <c r="L379" s="108"/>
      <c r="M379" s="109"/>
    </row>
    <row r="380" spans="2:13" ht="23.25" customHeight="1">
      <c r="B380" s="107"/>
      <c r="C380" s="107"/>
      <c r="D380" s="108"/>
      <c r="H380" s="107"/>
      <c r="I380" s="108"/>
      <c r="J380" s="108"/>
      <c r="K380" s="109"/>
      <c r="L380" s="108"/>
      <c r="M380" s="109"/>
    </row>
    <row r="381" spans="2:13" ht="23.25" customHeight="1">
      <c r="B381" s="107"/>
      <c r="C381" s="107"/>
      <c r="D381" s="108"/>
      <c r="H381" s="107"/>
      <c r="I381" s="108"/>
      <c r="J381" s="108"/>
      <c r="K381" s="109"/>
      <c r="L381" s="108"/>
      <c r="M381" s="109"/>
    </row>
    <row r="382" spans="2:13" ht="23.25" customHeight="1">
      <c r="B382" s="107"/>
      <c r="C382" s="107"/>
      <c r="D382" s="108"/>
      <c r="H382" s="107"/>
      <c r="I382" s="108"/>
      <c r="J382" s="108"/>
      <c r="K382" s="109"/>
      <c r="L382" s="108"/>
      <c r="M382" s="109"/>
    </row>
    <row r="383" spans="2:13" ht="23.25" customHeight="1">
      <c r="B383" s="107"/>
      <c r="C383" s="107"/>
      <c r="D383" s="108"/>
      <c r="H383" s="107"/>
      <c r="I383" s="108"/>
      <c r="J383" s="108"/>
      <c r="K383" s="109"/>
      <c r="L383" s="108"/>
      <c r="M383" s="109"/>
    </row>
    <row r="384" spans="2:13" ht="23.25" customHeight="1">
      <c r="B384" s="107"/>
      <c r="C384" s="107"/>
      <c r="D384" s="108"/>
      <c r="H384" s="107"/>
      <c r="I384" s="108"/>
      <c r="J384" s="108"/>
      <c r="K384" s="109"/>
      <c r="L384" s="108"/>
      <c r="M384" s="109"/>
    </row>
    <row r="385" spans="2:13" ht="23.25" customHeight="1">
      <c r="B385" s="107"/>
      <c r="C385" s="107"/>
      <c r="D385" s="108"/>
      <c r="H385" s="107"/>
      <c r="I385" s="108"/>
      <c r="J385" s="108"/>
      <c r="K385" s="109"/>
      <c r="L385" s="108"/>
      <c r="M385" s="109"/>
    </row>
    <row r="386" spans="2:13" ht="23.25" customHeight="1">
      <c r="B386" s="107"/>
      <c r="C386" s="107"/>
      <c r="D386" s="108"/>
      <c r="H386" s="107"/>
      <c r="I386" s="108"/>
      <c r="J386" s="108"/>
      <c r="K386" s="109"/>
      <c r="L386" s="108"/>
      <c r="M386" s="109"/>
    </row>
    <row r="387" spans="2:13" ht="23.25" customHeight="1">
      <c r="B387" s="107"/>
      <c r="C387" s="107"/>
      <c r="D387" s="108"/>
      <c r="H387" s="107"/>
      <c r="I387" s="108"/>
      <c r="J387" s="108"/>
      <c r="K387" s="109"/>
      <c r="L387" s="108"/>
      <c r="M387" s="109"/>
    </row>
    <row r="388" spans="2:13" ht="23.25" customHeight="1">
      <c r="B388" s="107"/>
      <c r="C388" s="107"/>
      <c r="D388" s="108"/>
      <c r="H388" s="107"/>
      <c r="I388" s="108"/>
      <c r="J388" s="108"/>
      <c r="K388" s="109"/>
      <c r="L388" s="108"/>
      <c r="M388" s="109"/>
    </row>
    <row r="389" spans="2:13" ht="23.25" customHeight="1">
      <c r="B389" s="107"/>
      <c r="C389" s="107"/>
      <c r="D389" s="108"/>
      <c r="H389" s="107"/>
      <c r="I389" s="108"/>
      <c r="J389" s="108"/>
      <c r="K389" s="109"/>
      <c r="L389" s="108"/>
      <c r="M389" s="109"/>
    </row>
    <row r="390" spans="2:13" ht="23.25" customHeight="1">
      <c r="B390" s="107"/>
      <c r="C390" s="107"/>
      <c r="D390" s="108"/>
      <c r="H390" s="107"/>
      <c r="I390" s="108"/>
      <c r="J390" s="108"/>
      <c r="K390" s="109"/>
      <c r="L390" s="108"/>
      <c r="M390" s="109"/>
    </row>
    <row r="391" spans="2:13" ht="23.25" customHeight="1">
      <c r="B391" s="107"/>
      <c r="C391" s="107"/>
      <c r="D391" s="108"/>
      <c r="H391" s="107"/>
      <c r="I391" s="108"/>
      <c r="J391" s="108"/>
      <c r="K391" s="109"/>
      <c r="L391" s="108"/>
      <c r="M391" s="109"/>
    </row>
    <row r="392" spans="2:13" ht="23.25" customHeight="1">
      <c r="B392" s="107"/>
      <c r="C392" s="107"/>
      <c r="D392" s="108"/>
      <c r="H392" s="107"/>
      <c r="I392" s="108"/>
      <c r="J392" s="108"/>
      <c r="K392" s="109"/>
      <c r="L392" s="108"/>
      <c r="M392" s="109"/>
    </row>
    <row r="393" spans="2:13" ht="23.25" customHeight="1">
      <c r="B393" s="107"/>
      <c r="C393" s="107"/>
      <c r="D393" s="108"/>
      <c r="H393" s="107"/>
      <c r="I393" s="108"/>
      <c r="J393" s="108"/>
      <c r="K393" s="109"/>
      <c r="L393" s="108"/>
      <c r="M393" s="109"/>
    </row>
    <row r="394" spans="2:13" ht="23.25" customHeight="1">
      <c r="B394" s="107"/>
      <c r="C394" s="107"/>
      <c r="D394" s="108"/>
      <c r="H394" s="107"/>
      <c r="I394" s="108"/>
      <c r="J394" s="108"/>
      <c r="K394" s="109"/>
      <c r="L394" s="108"/>
      <c r="M394" s="109"/>
    </row>
    <row r="395" spans="2:13" ht="23.25" customHeight="1">
      <c r="B395" s="107"/>
      <c r="C395" s="107"/>
      <c r="D395" s="108"/>
      <c r="H395" s="107"/>
      <c r="I395" s="108"/>
      <c r="J395" s="108"/>
      <c r="K395" s="109"/>
      <c r="L395" s="108"/>
      <c r="M395" s="109"/>
    </row>
    <row r="396" spans="2:13" ht="23.25" customHeight="1">
      <c r="B396" s="107"/>
      <c r="C396" s="107"/>
      <c r="D396" s="108"/>
      <c r="H396" s="107"/>
      <c r="I396" s="108"/>
      <c r="J396" s="108"/>
      <c r="K396" s="109"/>
      <c r="L396" s="108"/>
      <c r="M396" s="109"/>
    </row>
    <row r="397" spans="2:13" ht="23.25" customHeight="1">
      <c r="B397" s="107"/>
      <c r="C397" s="107"/>
      <c r="D397" s="108"/>
      <c r="H397" s="107"/>
      <c r="I397" s="108"/>
      <c r="J397" s="108"/>
      <c r="K397" s="109"/>
      <c r="L397" s="108"/>
      <c r="M397" s="109"/>
    </row>
    <row r="398" spans="2:13" ht="23.25" customHeight="1">
      <c r="B398" s="107"/>
      <c r="C398" s="107"/>
      <c r="D398" s="108"/>
      <c r="H398" s="107"/>
      <c r="I398" s="108"/>
      <c r="J398" s="108"/>
      <c r="K398" s="109"/>
      <c r="L398" s="108"/>
      <c r="M398" s="109"/>
    </row>
    <row r="399" spans="2:13" ht="23.25" customHeight="1">
      <c r="B399" s="107"/>
      <c r="C399" s="107"/>
      <c r="D399" s="108"/>
      <c r="H399" s="107"/>
      <c r="I399" s="108"/>
      <c r="J399" s="108"/>
      <c r="K399" s="109"/>
      <c r="L399" s="108"/>
      <c r="M399" s="109"/>
    </row>
    <row r="400" spans="2:13" ht="23.25" customHeight="1">
      <c r="B400" s="107"/>
      <c r="C400" s="107"/>
      <c r="D400" s="108"/>
      <c r="H400" s="107"/>
      <c r="I400" s="108"/>
      <c r="J400" s="108"/>
      <c r="K400" s="109"/>
      <c r="L400" s="108"/>
      <c r="M400" s="109"/>
    </row>
    <row r="401" spans="2:13" ht="23.25" customHeight="1">
      <c r="B401" s="107"/>
      <c r="C401" s="107"/>
      <c r="D401" s="108"/>
      <c r="H401" s="107"/>
      <c r="I401" s="108"/>
      <c r="J401" s="108"/>
      <c r="K401" s="109"/>
      <c r="L401" s="108"/>
      <c r="M401" s="109"/>
    </row>
    <row r="402" spans="2:13" ht="23.25" customHeight="1">
      <c r="B402" s="107"/>
      <c r="C402" s="107"/>
      <c r="D402" s="108"/>
      <c r="H402" s="107"/>
      <c r="I402" s="108"/>
      <c r="J402" s="108"/>
      <c r="K402" s="109"/>
      <c r="L402" s="108"/>
      <c r="M402" s="109"/>
    </row>
    <row r="403" spans="2:13" ht="23.25" customHeight="1">
      <c r="B403" s="107"/>
      <c r="C403" s="107"/>
      <c r="D403" s="108"/>
      <c r="H403" s="107"/>
      <c r="I403" s="108"/>
      <c r="J403" s="108"/>
      <c r="K403" s="109"/>
      <c r="L403" s="108"/>
      <c r="M403" s="109"/>
    </row>
    <row r="404" spans="2:13" ht="23.25" customHeight="1">
      <c r="B404" s="107"/>
      <c r="C404" s="107"/>
      <c r="D404" s="108"/>
      <c r="H404" s="107"/>
      <c r="I404" s="108"/>
      <c r="J404" s="108"/>
      <c r="K404" s="109"/>
      <c r="L404" s="108"/>
      <c r="M404" s="109"/>
    </row>
    <row r="405" spans="2:13" ht="23.25" customHeight="1">
      <c r="B405" s="107"/>
      <c r="C405" s="107"/>
      <c r="D405" s="108"/>
      <c r="H405" s="107"/>
      <c r="I405" s="108"/>
      <c r="J405" s="108"/>
      <c r="K405" s="109"/>
      <c r="L405" s="108"/>
      <c r="M405" s="109"/>
    </row>
    <row r="406" spans="2:13" ht="23.25" customHeight="1">
      <c r="B406" s="107"/>
      <c r="C406" s="107"/>
      <c r="D406" s="108"/>
      <c r="H406" s="107"/>
      <c r="I406" s="108"/>
      <c r="J406" s="108"/>
      <c r="K406" s="109"/>
      <c r="L406" s="108"/>
      <c r="M406" s="109"/>
    </row>
    <row r="407" spans="2:13" ht="23.25" customHeight="1">
      <c r="B407" s="107"/>
      <c r="C407" s="107"/>
      <c r="D407" s="108"/>
      <c r="H407" s="107"/>
      <c r="I407" s="108"/>
      <c r="J407" s="108"/>
      <c r="K407" s="109"/>
      <c r="L407" s="108"/>
      <c r="M407" s="109"/>
    </row>
    <row r="408" spans="2:13" ht="23.25" customHeight="1">
      <c r="B408" s="107"/>
      <c r="C408" s="107"/>
      <c r="D408" s="108"/>
      <c r="H408" s="107"/>
      <c r="I408" s="108"/>
      <c r="J408" s="108"/>
      <c r="K408" s="109"/>
      <c r="L408" s="108"/>
      <c r="M408" s="109"/>
    </row>
    <row r="409" spans="2:13" ht="23.25" customHeight="1">
      <c r="B409" s="107"/>
      <c r="C409" s="107"/>
      <c r="D409" s="108"/>
      <c r="H409" s="107"/>
      <c r="I409" s="108"/>
      <c r="J409" s="108"/>
      <c r="K409" s="109"/>
      <c r="L409" s="108"/>
      <c r="M409" s="109"/>
    </row>
    <row r="410" spans="2:13" ht="23.25" customHeight="1">
      <c r="B410" s="107"/>
      <c r="C410" s="107"/>
      <c r="D410" s="108"/>
      <c r="H410" s="107"/>
      <c r="I410" s="108"/>
      <c r="J410" s="108"/>
      <c r="K410" s="109"/>
      <c r="L410" s="108"/>
      <c r="M410" s="109"/>
    </row>
    <row r="411" spans="2:13" ht="23.25" customHeight="1">
      <c r="B411" s="107"/>
      <c r="C411" s="107"/>
      <c r="D411" s="108"/>
      <c r="H411" s="107"/>
      <c r="I411" s="108"/>
      <c r="J411" s="108"/>
      <c r="K411" s="109"/>
      <c r="L411" s="108"/>
      <c r="M411" s="109"/>
    </row>
    <row r="412" spans="2:13" ht="23.25" customHeight="1">
      <c r="B412" s="107"/>
      <c r="C412" s="107"/>
      <c r="D412" s="108"/>
      <c r="H412" s="107"/>
      <c r="I412" s="108"/>
      <c r="J412" s="108"/>
      <c r="K412" s="109"/>
      <c r="L412" s="108"/>
      <c r="M412" s="109"/>
    </row>
    <row r="413" spans="2:13" ht="23.25" customHeight="1">
      <c r="B413" s="107"/>
      <c r="C413" s="107"/>
      <c r="D413" s="108"/>
      <c r="H413" s="107"/>
      <c r="I413" s="108"/>
      <c r="J413" s="108"/>
      <c r="K413" s="109"/>
      <c r="L413" s="108"/>
      <c r="M413" s="109"/>
    </row>
    <row r="414" spans="2:13" ht="23.25" customHeight="1">
      <c r="B414" s="107"/>
      <c r="C414" s="107"/>
      <c r="D414" s="108"/>
      <c r="H414" s="107"/>
      <c r="I414" s="108"/>
      <c r="J414" s="108"/>
      <c r="K414" s="109"/>
      <c r="L414" s="108"/>
      <c r="M414" s="109"/>
    </row>
    <row r="415" spans="2:13" ht="23.25" customHeight="1">
      <c r="B415" s="107"/>
      <c r="C415" s="107"/>
      <c r="D415" s="108"/>
      <c r="H415" s="107"/>
      <c r="I415" s="108"/>
      <c r="J415" s="108"/>
      <c r="K415" s="109"/>
      <c r="L415" s="108"/>
      <c r="M415" s="109"/>
    </row>
    <row r="416" spans="2:13" ht="23.25" customHeight="1">
      <c r="B416" s="107"/>
      <c r="C416" s="107"/>
      <c r="D416" s="108"/>
      <c r="H416" s="107"/>
      <c r="I416" s="108"/>
      <c r="J416" s="108"/>
      <c r="K416" s="109"/>
      <c r="L416" s="108"/>
      <c r="M416" s="109"/>
    </row>
    <row r="417" spans="2:13" ht="23.25" customHeight="1">
      <c r="B417" s="107"/>
      <c r="C417" s="107"/>
      <c r="D417" s="108"/>
      <c r="H417" s="107"/>
      <c r="I417" s="108"/>
      <c r="J417" s="108"/>
      <c r="K417" s="109"/>
      <c r="L417" s="108"/>
      <c r="M417" s="109"/>
    </row>
    <row r="418" spans="2:13" ht="23.25" customHeight="1">
      <c r="B418" s="107"/>
      <c r="C418" s="107"/>
      <c r="D418" s="108"/>
      <c r="H418" s="107"/>
      <c r="I418" s="108"/>
      <c r="J418" s="108"/>
      <c r="K418" s="109"/>
      <c r="L418" s="108"/>
      <c r="M418" s="109"/>
    </row>
    <row r="419" spans="2:13" ht="23.25" customHeight="1">
      <c r="B419" s="107"/>
      <c r="C419" s="107"/>
      <c r="D419" s="108"/>
      <c r="H419" s="107"/>
      <c r="I419" s="108"/>
      <c r="J419" s="108"/>
      <c r="K419" s="109"/>
      <c r="L419" s="108"/>
      <c r="M419" s="109"/>
    </row>
    <row r="420" spans="2:13" ht="23.25" customHeight="1">
      <c r="B420" s="107"/>
      <c r="C420" s="107"/>
      <c r="D420" s="108"/>
      <c r="H420" s="107"/>
      <c r="I420" s="108"/>
      <c r="J420" s="108"/>
      <c r="K420" s="109"/>
      <c r="L420" s="108"/>
      <c r="M420" s="109"/>
    </row>
    <row r="421" spans="2:13" ht="23.25" customHeight="1">
      <c r="B421" s="107"/>
      <c r="C421" s="107"/>
      <c r="D421" s="108"/>
      <c r="H421" s="107"/>
      <c r="I421" s="108"/>
      <c r="J421" s="108"/>
      <c r="K421" s="109"/>
      <c r="L421" s="108"/>
      <c r="M421" s="109"/>
    </row>
    <row r="422" spans="2:13" ht="23.25" customHeight="1">
      <c r="B422" s="107"/>
      <c r="C422" s="107"/>
      <c r="D422" s="108"/>
      <c r="H422" s="107"/>
      <c r="I422" s="108"/>
      <c r="J422" s="108"/>
      <c r="K422" s="109"/>
      <c r="L422" s="108"/>
      <c r="M422" s="109"/>
    </row>
    <row r="423" spans="2:13" ht="23.25" customHeight="1">
      <c r="B423" s="107"/>
      <c r="C423" s="107"/>
      <c r="D423" s="108"/>
      <c r="H423" s="107"/>
      <c r="I423" s="108"/>
      <c r="J423" s="108"/>
      <c r="K423" s="109"/>
      <c r="L423" s="108"/>
      <c r="M423" s="109"/>
    </row>
    <row r="424" spans="2:13" ht="23.25" customHeight="1">
      <c r="B424" s="107"/>
      <c r="C424" s="107"/>
      <c r="D424" s="108"/>
      <c r="H424" s="107"/>
      <c r="I424" s="108"/>
      <c r="J424" s="108"/>
      <c r="K424" s="109"/>
      <c r="L424" s="108"/>
      <c r="M424" s="109"/>
    </row>
    <row r="425" spans="2:13" ht="23.25" customHeight="1">
      <c r="B425" s="107"/>
      <c r="C425" s="107"/>
      <c r="D425" s="108"/>
      <c r="H425" s="107"/>
      <c r="I425" s="108"/>
      <c r="J425" s="108"/>
      <c r="K425" s="109"/>
      <c r="L425" s="108"/>
      <c r="M425" s="109"/>
    </row>
    <row r="426" spans="2:13" ht="23.25" customHeight="1">
      <c r="B426" s="107"/>
      <c r="C426" s="107"/>
      <c r="D426" s="108"/>
      <c r="H426" s="107"/>
      <c r="I426" s="108"/>
      <c r="J426" s="108"/>
      <c r="K426" s="109"/>
      <c r="L426" s="108"/>
      <c r="M426" s="109"/>
    </row>
    <row r="427" spans="2:13" ht="23.25" customHeight="1">
      <c r="B427" s="107"/>
      <c r="C427" s="107"/>
      <c r="D427" s="108"/>
      <c r="H427" s="107"/>
      <c r="I427" s="108"/>
      <c r="J427" s="108"/>
      <c r="K427" s="109"/>
      <c r="L427" s="108"/>
      <c r="M427" s="109"/>
    </row>
    <row r="428" spans="2:13" ht="23.25" customHeight="1">
      <c r="B428" s="107"/>
      <c r="C428" s="107"/>
      <c r="D428" s="108"/>
      <c r="H428" s="107"/>
      <c r="I428" s="108"/>
      <c r="J428" s="108"/>
      <c r="K428" s="109"/>
      <c r="L428" s="108"/>
      <c r="M428" s="109"/>
    </row>
    <row r="429" spans="2:13" ht="23.25" customHeight="1">
      <c r="B429" s="107"/>
      <c r="C429" s="107"/>
      <c r="D429" s="108"/>
      <c r="H429" s="107"/>
      <c r="I429" s="108"/>
      <c r="J429" s="108"/>
      <c r="K429" s="109"/>
      <c r="L429" s="108"/>
      <c r="M429" s="109"/>
    </row>
    <row r="430" spans="2:13" ht="23.25" customHeight="1">
      <c r="B430" s="107"/>
      <c r="C430" s="107"/>
      <c r="D430" s="108"/>
      <c r="H430" s="107"/>
      <c r="I430" s="108"/>
      <c r="J430" s="108"/>
      <c r="K430" s="109"/>
      <c r="L430" s="108"/>
      <c r="M430" s="109"/>
    </row>
    <row r="431" spans="2:13" ht="23.25" customHeight="1">
      <c r="B431" s="107"/>
      <c r="C431" s="107"/>
      <c r="D431" s="108"/>
      <c r="H431" s="107"/>
      <c r="I431" s="108"/>
      <c r="J431" s="108"/>
      <c r="K431" s="109"/>
      <c r="L431" s="108"/>
      <c r="M431" s="109"/>
    </row>
    <row r="432" spans="2:13" ht="23.25" customHeight="1">
      <c r="B432" s="107"/>
      <c r="C432" s="107"/>
      <c r="D432" s="108"/>
      <c r="H432" s="107"/>
      <c r="I432" s="108"/>
      <c r="J432" s="108"/>
      <c r="K432" s="109"/>
      <c r="L432" s="108"/>
      <c r="M432" s="109"/>
    </row>
    <row r="433" spans="2:13" ht="23.25" customHeight="1">
      <c r="B433" s="107"/>
      <c r="C433" s="107"/>
      <c r="D433" s="108"/>
      <c r="H433" s="107"/>
      <c r="I433" s="108"/>
      <c r="J433" s="108"/>
      <c r="K433" s="109"/>
      <c r="L433" s="108"/>
      <c r="M433" s="109"/>
    </row>
    <row r="434" spans="2:13" ht="23.25" customHeight="1">
      <c r="B434" s="107"/>
      <c r="C434" s="107"/>
      <c r="D434" s="108"/>
      <c r="H434" s="107"/>
      <c r="I434" s="108"/>
      <c r="J434" s="108"/>
      <c r="K434" s="109"/>
      <c r="L434" s="108"/>
      <c r="M434" s="109"/>
    </row>
    <row r="435" spans="2:13" ht="23.25" customHeight="1">
      <c r="B435" s="107"/>
      <c r="C435" s="107"/>
      <c r="D435" s="108"/>
      <c r="H435" s="107"/>
      <c r="I435" s="108"/>
      <c r="J435" s="108"/>
      <c r="K435" s="109"/>
      <c r="L435" s="108"/>
      <c r="M435" s="109"/>
    </row>
    <row r="436" spans="2:13" ht="23.25" customHeight="1">
      <c r="B436" s="107"/>
      <c r="C436" s="107"/>
      <c r="D436" s="108"/>
      <c r="H436" s="107"/>
      <c r="I436" s="108"/>
      <c r="J436" s="108"/>
      <c r="K436" s="109"/>
      <c r="L436" s="108"/>
      <c r="M436" s="109"/>
    </row>
    <row r="437" spans="2:13" ht="23.25" customHeight="1">
      <c r="B437" s="107"/>
      <c r="C437" s="107"/>
      <c r="D437" s="108"/>
      <c r="H437" s="107"/>
      <c r="I437" s="108"/>
      <c r="J437" s="108"/>
      <c r="K437" s="109"/>
      <c r="L437" s="108"/>
      <c r="M437" s="109"/>
    </row>
    <row r="438" spans="2:13" ht="23.25" customHeight="1">
      <c r="B438" s="107"/>
      <c r="C438" s="107"/>
      <c r="D438" s="108"/>
      <c r="H438" s="107"/>
      <c r="I438" s="108"/>
      <c r="J438" s="108"/>
      <c r="K438" s="109"/>
      <c r="L438" s="108"/>
      <c r="M438" s="109"/>
    </row>
    <row r="439" spans="2:13" ht="23.25" customHeight="1">
      <c r="B439" s="107"/>
      <c r="C439" s="107"/>
      <c r="D439" s="108"/>
      <c r="H439" s="107"/>
      <c r="I439" s="108"/>
      <c r="J439" s="108"/>
      <c r="K439" s="109"/>
      <c r="L439" s="108"/>
      <c r="M439" s="109"/>
    </row>
    <row r="440" spans="2:13" ht="23.25" customHeight="1">
      <c r="B440" s="107"/>
      <c r="C440" s="107"/>
      <c r="D440" s="108"/>
      <c r="H440" s="107"/>
      <c r="I440" s="108"/>
      <c r="J440" s="108"/>
      <c r="K440" s="109"/>
      <c r="L440" s="108"/>
      <c r="M440" s="109"/>
    </row>
    <row r="441" spans="2:13" ht="23.25" customHeight="1">
      <c r="B441" s="107"/>
      <c r="C441" s="107"/>
      <c r="D441" s="108"/>
      <c r="H441" s="107"/>
      <c r="I441" s="108"/>
      <c r="J441" s="108"/>
      <c r="K441" s="109"/>
      <c r="L441" s="108"/>
      <c r="M441" s="109"/>
    </row>
    <row r="442" spans="2:13" ht="23.25" customHeight="1">
      <c r="B442" s="107"/>
      <c r="C442" s="107"/>
      <c r="D442" s="108"/>
      <c r="H442" s="107"/>
      <c r="I442" s="108"/>
      <c r="J442" s="108"/>
      <c r="K442" s="109"/>
      <c r="L442" s="108"/>
      <c r="M442" s="109"/>
    </row>
    <row r="443" spans="2:13" ht="23.25" customHeight="1">
      <c r="B443" s="107"/>
      <c r="C443" s="107"/>
      <c r="D443" s="108"/>
      <c r="H443" s="107"/>
      <c r="I443" s="108"/>
      <c r="J443" s="108"/>
      <c r="K443" s="109"/>
      <c r="L443" s="108"/>
      <c r="M443" s="109"/>
    </row>
    <row r="444" spans="2:13" ht="23.25" customHeight="1">
      <c r="B444" s="107"/>
      <c r="C444" s="107"/>
      <c r="D444" s="108"/>
      <c r="H444" s="107"/>
      <c r="I444" s="108"/>
      <c r="J444" s="108"/>
      <c r="K444" s="109"/>
      <c r="L444" s="108"/>
      <c r="M444" s="109"/>
    </row>
    <row r="445" spans="2:13" ht="23.25" customHeight="1">
      <c r="B445" s="107"/>
      <c r="C445" s="107"/>
      <c r="D445" s="108"/>
      <c r="H445" s="107"/>
      <c r="I445" s="108"/>
      <c r="J445" s="108"/>
      <c r="K445" s="109"/>
      <c r="L445" s="108"/>
      <c r="M445" s="109"/>
    </row>
    <row r="446" spans="2:13" ht="23.25" customHeight="1">
      <c r="B446" s="107"/>
      <c r="C446" s="107"/>
      <c r="D446" s="108"/>
      <c r="H446" s="107"/>
      <c r="I446" s="108"/>
      <c r="J446" s="108"/>
      <c r="K446" s="109"/>
      <c r="L446" s="108"/>
      <c r="M446" s="109"/>
    </row>
    <row r="447" spans="2:13" ht="23.25" customHeight="1">
      <c r="B447" s="107"/>
      <c r="C447" s="107"/>
      <c r="D447" s="108"/>
      <c r="H447" s="107"/>
      <c r="I447" s="108"/>
      <c r="J447" s="108"/>
      <c r="K447" s="109"/>
      <c r="L447" s="108"/>
      <c r="M447" s="109"/>
    </row>
    <row r="448" spans="2:13" ht="23.25" customHeight="1">
      <c r="B448" s="107"/>
      <c r="C448" s="107"/>
      <c r="D448" s="108"/>
      <c r="H448" s="107"/>
      <c r="I448" s="108"/>
      <c r="J448" s="108"/>
      <c r="K448" s="109"/>
      <c r="L448" s="108"/>
      <c r="M448" s="109"/>
    </row>
    <row r="449" spans="2:13" ht="23.25" customHeight="1">
      <c r="B449" s="107"/>
      <c r="C449" s="107"/>
      <c r="D449" s="108"/>
      <c r="H449" s="107"/>
      <c r="I449" s="108"/>
      <c r="J449" s="108"/>
      <c r="K449" s="109"/>
      <c r="L449" s="108"/>
      <c r="M449" s="109"/>
    </row>
    <row r="450" spans="2:13" ht="23.25" customHeight="1">
      <c r="B450" s="107"/>
      <c r="C450" s="107"/>
      <c r="D450" s="108"/>
      <c r="H450" s="107"/>
      <c r="I450" s="108"/>
      <c r="J450" s="108"/>
      <c r="K450" s="109"/>
      <c r="L450" s="108"/>
      <c r="M450" s="109"/>
    </row>
    <row r="451" spans="2:13" ht="23.25" customHeight="1">
      <c r="B451" s="107"/>
      <c r="C451" s="107"/>
      <c r="D451" s="108"/>
      <c r="H451" s="107"/>
      <c r="I451" s="108"/>
      <c r="J451" s="108"/>
      <c r="K451" s="109"/>
      <c r="L451" s="108"/>
      <c r="M451" s="109"/>
    </row>
    <row r="452" spans="2:13" ht="23.25" customHeight="1">
      <c r="B452" s="107"/>
      <c r="C452" s="107"/>
      <c r="D452" s="108"/>
      <c r="H452" s="107"/>
      <c r="I452" s="108"/>
      <c r="J452" s="108"/>
      <c r="K452" s="109"/>
      <c r="L452" s="108"/>
      <c r="M452" s="109"/>
    </row>
    <row r="453" spans="2:13" ht="23.25" customHeight="1">
      <c r="B453" s="107"/>
      <c r="C453" s="107"/>
      <c r="D453" s="108"/>
      <c r="H453" s="107"/>
      <c r="I453" s="108"/>
      <c r="J453" s="108"/>
      <c r="K453" s="109"/>
      <c r="L453" s="108"/>
      <c r="M453" s="109"/>
    </row>
    <row r="454" spans="2:13" ht="23.25" customHeight="1">
      <c r="B454" s="107"/>
      <c r="C454" s="107"/>
      <c r="D454" s="108"/>
      <c r="H454" s="107"/>
      <c r="I454" s="108"/>
      <c r="J454" s="108"/>
      <c r="K454" s="109"/>
      <c r="L454" s="108"/>
      <c r="M454" s="109"/>
    </row>
    <row r="455" spans="2:13" ht="23.25" customHeight="1">
      <c r="B455" s="107"/>
      <c r="C455" s="107"/>
      <c r="D455" s="108"/>
      <c r="H455" s="107"/>
      <c r="I455" s="108"/>
      <c r="J455" s="108"/>
      <c r="K455" s="109"/>
      <c r="L455" s="108"/>
      <c r="M455" s="109"/>
    </row>
    <row r="456" spans="2:13" ht="23.25" customHeight="1">
      <c r="B456" s="107"/>
      <c r="C456" s="107"/>
      <c r="D456" s="108"/>
      <c r="H456" s="107"/>
      <c r="I456" s="108"/>
      <c r="J456" s="108"/>
      <c r="K456" s="109"/>
      <c r="L456" s="108"/>
      <c r="M456" s="109"/>
    </row>
    <row r="457" spans="2:13" ht="23.25" customHeight="1">
      <c r="B457" s="107"/>
      <c r="C457" s="107"/>
      <c r="D457" s="108"/>
      <c r="H457" s="107"/>
      <c r="I457" s="108"/>
      <c r="J457" s="108"/>
      <c r="K457" s="109"/>
      <c r="L457" s="108"/>
      <c r="M457" s="109"/>
    </row>
    <row r="458" spans="2:13" ht="23.25" customHeight="1">
      <c r="B458" s="107"/>
      <c r="C458" s="107"/>
      <c r="D458" s="108"/>
      <c r="H458" s="107"/>
      <c r="I458" s="108"/>
      <c r="J458" s="108"/>
      <c r="K458" s="109"/>
      <c r="L458" s="108"/>
      <c r="M458" s="109"/>
    </row>
    <row r="459" spans="2:13" ht="23.25" customHeight="1">
      <c r="B459" s="107"/>
      <c r="C459" s="107"/>
      <c r="D459" s="108"/>
      <c r="H459" s="107"/>
      <c r="I459" s="108"/>
      <c r="J459" s="108"/>
      <c r="K459" s="109"/>
      <c r="L459" s="108"/>
      <c r="M459" s="109"/>
    </row>
    <row r="460" spans="2:13" ht="23.25" customHeight="1">
      <c r="B460" s="107"/>
      <c r="C460" s="107"/>
      <c r="D460" s="108"/>
      <c r="H460" s="107"/>
      <c r="I460" s="108"/>
      <c r="J460" s="108"/>
      <c r="K460" s="109"/>
      <c r="L460" s="108"/>
      <c r="M460" s="109"/>
    </row>
    <row r="461" spans="2:13" ht="23.25" customHeight="1">
      <c r="B461" s="107"/>
      <c r="C461" s="107"/>
      <c r="D461" s="108"/>
      <c r="H461" s="107"/>
      <c r="I461" s="108"/>
      <c r="J461" s="108"/>
      <c r="K461" s="109"/>
      <c r="L461" s="108"/>
      <c r="M461" s="109"/>
    </row>
    <row r="462" spans="2:13" ht="23.25" customHeight="1">
      <c r="B462" s="107"/>
      <c r="C462" s="107"/>
      <c r="D462" s="108"/>
      <c r="H462" s="107"/>
      <c r="I462" s="108"/>
      <c r="J462" s="108"/>
      <c r="K462" s="109"/>
      <c r="L462" s="108"/>
      <c r="M462" s="109"/>
    </row>
    <row r="463" spans="2:13" ht="23.25" customHeight="1">
      <c r="B463" s="107"/>
      <c r="C463" s="107"/>
      <c r="D463" s="108"/>
      <c r="H463" s="107"/>
      <c r="I463" s="108"/>
      <c r="J463" s="108"/>
      <c r="K463" s="109"/>
      <c r="L463" s="108"/>
      <c r="M463" s="109"/>
    </row>
    <row r="464" spans="2:13" ht="23.25" customHeight="1">
      <c r="B464" s="107"/>
      <c r="C464" s="107"/>
      <c r="D464" s="108"/>
      <c r="H464" s="107"/>
      <c r="I464" s="108"/>
      <c r="J464" s="108"/>
      <c r="K464" s="109"/>
      <c r="L464" s="108"/>
      <c r="M464" s="109"/>
    </row>
    <row r="465" spans="2:13" ht="23.25" customHeight="1">
      <c r="B465" s="107"/>
      <c r="C465" s="107"/>
      <c r="D465" s="108"/>
      <c r="H465" s="107"/>
      <c r="I465" s="108"/>
      <c r="J465" s="108"/>
      <c r="K465" s="109"/>
      <c r="L465" s="108"/>
      <c r="M465" s="109"/>
    </row>
    <row r="466" spans="2:13" ht="23.25" customHeight="1">
      <c r="B466" s="107"/>
      <c r="C466" s="107"/>
      <c r="D466" s="108"/>
      <c r="H466" s="107"/>
      <c r="I466" s="108"/>
      <c r="J466" s="108"/>
      <c r="K466" s="109"/>
      <c r="L466" s="108"/>
      <c r="M466" s="109"/>
    </row>
    <row r="467" spans="2:13" ht="23.25" customHeight="1">
      <c r="B467" s="107"/>
      <c r="C467" s="107"/>
      <c r="D467" s="108"/>
      <c r="H467" s="107"/>
      <c r="I467" s="108"/>
      <c r="J467" s="108"/>
      <c r="K467" s="109"/>
      <c r="L467" s="108"/>
      <c r="M467" s="109"/>
    </row>
    <row r="468" spans="2:13" ht="23.25" customHeight="1">
      <c r="B468" s="107"/>
      <c r="C468" s="107"/>
      <c r="D468" s="108"/>
      <c r="H468" s="107"/>
      <c r="I468" s="108"/>
      <c r="J468" s="108"/>
      <c r="K468" s="109"/>
      <c r="L468" s="108"/>
      <c r="M468" s="109"/>
    </row>
    <row r="469" spans="2:13" ht="23.25" customHeight="1">
      <c r="B469" s="107"/>
      <c r="C469" s="107"/>
      <c r="D469" s="108"/>
      <c r="H469" s="107"/>
      <c r="I469" s="108"/>
      <c r="J469" s="108"/>
      <c r="K469" s="109"/>
      <c r="L469" s="108"/>
      <c r="M469" s="109"/>
    </row>
    <row r="470" spans="2:13" ht="23.25" customHeight="1">
      <c r="B470" s="107"/>
      <c r="C470" s="107"/>
      <c r="D470" s="108"/>
      <c r="H470" s="107"/>
      <c r="I470" s="108"/>
      <c r="J470" s="108"/>
      <c r="K470" s="109"/>
      <c r="L470" s="108"/>
      <c r="M470" s="109"/>
    </row>
    <row r="471" spans="2:13" ht="23.25" customHeight="1">
      <c r="B471" s="107"/>
      <c r="C471" s="107"/>
      <c r="D471" s="108"/>
      <c r="H471" s="107"/>
      <c r="I471" s="108"/>
      <c r="J471" s="108"/>
      <c r="K471" s="109"/>
      <c r="L471" s="108"/>
      <c r="M471" s="109"/>
    </row>
    <row r="472" spans="2:13" ht="23.25" customHeight="1">
      <c r="B472" s="107"/>
      <c r="C472" s="107"/>
      <c r="D472" s="108"/>
      <c r="H472" s="107"/>
      <c r="I472" s="108"/>
      <c r="J472" s="108"/>
      <c r="K472" s="109"/>
      <c r="L472" s="108"/>
      <c r="M472" s="109"/>
    </row>
    <row r="473" spans="2:13" ht="23.25" customHeight="1">
      <c r="B473" s="107"/>
      <c r="C473" s="107"/>
      <c r="D473" s="108"/>
      <c r="H473" s="107"/>
      <c r="I473" s="108"/>
      <c r="J473" s="108"/>
      <c r="K473" s="109"/>
      <c r="L473" s="108"/>
      <c r="M473" s="109"/>
    </row>
    <row r="474" spans="2:13" ht="23.25" customHeight="1">
      <c r="B474" s="107"/>
      <c r="C474" s="107"/>
      <c r="D474" s="108"/>
      <c r="H474" s="107"/>
      <c r="I474" s="108"/>
      <c r="J474" s="108"/>
      <c r="K474" s="109"/>
      <c r="L474" s="108"/>
      <c r="M474" s="109"/>
    </row>
    <row r="475" spans="2:13" ht="23.25" customHeight="1">
      <c r="B475" s="107"/>
      <c r="C475" s="107"/>
      <c r="D475" s="108"/>
      <c r="H475" s="107"/>
      <c r="I475" s="108"/>
      <c r="J475" s="108"/>
      <c r="K475" s="109"/>
      <c r="L475" s="108"/>
      <c r="M475" s="109"/>
    </row>
    <row r="476" spans="2:13" ht="23.25" customHeight="1">
      <c r="B476" s="107"/>
      <c r="C476" s="107"/>
      <c r="D476" s="108"/>
      <c r="H476" s="107"/>
      <c r="I476" s="108"/>
      <c r="J476" s="108"/>
      <c r="K476" s="109"/>
      <c r="L476" s="108"/>
      <c r="M476" s="109"/>
    </row>
    <row r="477" spans="2:13" ht="23.25" customHeight="1">
      <c r="B477" s="107"/>
      <c r="C477" s="107"/>
      <c r="D477" s="108"/>
      <c r="H477" s="107"/>
      <c r="I477" s="108"/>
      <c r="J477" s="108"/>
      <c r="K477" s="109"/>
      <c r="L477" s="108"/>
      <c r="M477" s="109"/>
    </row>
    <row r="478" spans="2:13" ht="23.25" customHeight="1">
      <c r="B478" s="107"/>
      <c r="C478" s="107"/>
      <c r="D478" s="108"/>
      <c r="H478" s="107"/>
      <c r="I478" s="108"/>
      <c r="J478" s="108"/>
      <c r="K478" s="109"/>
      <c r="L478" s="108"/>
      <c r="M478" s="109"/>
    </row>
    <row r="479" spans="2:13" ht="23.25" customHeight="1">
      <c r="B479" s="107"/>
      <c r="C479" s="107"/>
      <c r="D479" s="108"/>
      <c r="H479" s="107"/>
      <c r="I479" s="108"/>
      <c r="J479" s="108"/>
      <c r="K479" s="109"/>
      <c r="L479" s="108"/>
      <c r="M479" s="109"/>
    </row>
    <row r="480" spans="2:13" ht="23.25" customHeight="1">
      <c r="B480" s="107"/>
      <c r="C480" s="107"/>
      <c r="D480" s="108"/>
      <c r="H480" s="107"/>
      <c r="I480" s="108"/>
      <c r="J480" s="108"/>
      <c r="K480" s="109"/>
      <c r="L480" s="108"/>
      <c r="M480" s="109"/>
    </row>
    <row r="481" spans="2:13" ht="23.25" customHeight="1">
      <c r="B481" s="107"/>
      <c r="C481" s="107"/>
      <c r="D481" s="108"/>
      <c r="H481" s="107"/>
      <c r="I481" s="108"/>
      <c r="J481" s="108"/>
      <c r="K481" s="109"/>
      <c r="L481" s="108"/>
      <c r="M481" s="109"/>
    </row>
    <row r="482" spans="2:13" ht="23.25" customHeight="1">
      <c r="B482" s="107"/>
      <c r="C482" s="107"/>
      <c r="D482" s="108"/>
      <c r="H482" s="107"/>
      <c r="I482" s="108"/>
      <c r="J482" s="108"/>
      <c r="K482" s="109"/>
      <c r="L482" s="108"/>
      <c r="M482" s="109"/>
    </row>
    <row r="483" spans="2:13" ht="23.25" customHeight="1">
      <c r="B483" s="107"/>
      <c r="C483" s="107"/>
      <c r="D483" s="108"/>
      <c r="H483" s="107"/>
      <c r="I483" s="108"/>
      <c r="J483" s="108"/>
      <c r="K483" s="109"/>
      <c r="L483" s="108"/>
      <c r="M483" s="109"/>
    </row>
    <row r="484" spans="2:13" ht="23.25" customHeight="1">
      <c r="B484" s="107"/>
      <c r="C484" s="107"/>
      <c r="D484" s="108"/>
      <c r="H484" s="107"/>
      <c r="I484" s="108"/>
      <c r="J484" s="108"/>
      <c r="K484" s="109"/>
      <c r="L484" s="108"/>
      <c r="M484" s="109"/>
    </row>
    <row r="485" spans="2:13" ht="23.25" customHeight="1">
      <c r="B485" s="107"/>
      <c r="C485" s="107"/>
      <c r="D485" s="108"/>
      <c r="H485" s="107"/>
      <c r="I485" s="108"/>
      <c r="J485" s="108"/>
      <c r="K485" s="109"/>
      <c r="L485" s="108"/>
      <c r="M485" s="109"/>
    </row>
    <row r="486" spans="2:13" ht="23.25" customHeight="1">
      <c r="B486" s="107"/>
      <c r="C486" s="107"/>
      <c r="D486" s="108"/>
      <c r="H486" s="107"/>
      <c r="I486" s="108"/>
      <c r="J486" s="108"/>
      <c r="K486" s="109"/>
      <c r="L486" s="108"/>
      <c r="M486" s="109"/>
    </row>
    <row r="487" spans="2:13" ht="23.25" customHeight="1">
      <c r="B487" s="107"/>
      <c r="C487" s="107"/>
      <c r="D487" s="108"/>
      <c r="H487" s="107"/>
      <c r="I487" s="108"/>
      <c r="J487" s="108"/>
      <c r="K487" s="109"/>
      <c r="L487" s="108"/>
      <c r="M487" s="109"/>
    </row>
    <row r="488" spans="2:13" ht="23.25" customHeight="1">
      <c r="B488" s="107"/>
      <c r="C488" s="107"/>
      <c r="D488" s="108"/>
      <c r="H488" s="107"/>
      <c r="I488" s="108"/>
      <c r="J488" s="108"/>
      <c r="K488" s="109"/>
      <c r="L488" s="108"/>
      <c r="M488" s="109"/>
    </row>
    <row r="489" spans="2:13" ht="23.25" customHeight="1">
      <c r="B489" s="107"/>
      <c r="C489" s="107"/>
      <c r="D489" s="108"/>
      <c r="H489" s="107"/>
      <c r="I489" s="108"/>
      <c r="J489" s="108"/>
      <c r="K489" s="109"/>
      <c r="L489" s="108"/>
      <c r="M489" s="109"/>
    </row>
    <row r="490" spans="2:13" ht="23.25" customHeight="1">
      <c r="B490" s="107"/>
      <c r="C490" s="107"/>
      <c r="D490" s="108"/>
      <c r="H490" s="107"/>
      <c r="I490" s="108"/>
      <c r="J490" s="108"/>
      <c r="K490" s="109"/>
      <c r="L490" s="108"/>
      <c r="M490" s="109"/>
    </row>
    <row r="491" spans="2:13" ht="23.25" customHeight="1">
      <c r="B491" s="107"/>
      <c r="C491" s="107"/>
      <c r="D491" s="108"/>
      <c r="H491" s="107"/>
      <c r="I491" s="108"/>
      <c r="J491" s="108"/>
      <c r="K491" s="109"/>
      <c r="L491" s="108"/>
      <c r="M491" s="109"/>
    </row>
    <row r="492" spans="2:13" ht="23.25" customHeight="1">
      <c r="B492" s="107"/>
      <c r="C492" s="107"/>
      <c r="D492" s="108"/>
      <c r="H492" s="107"/>
      <c r="I492" s="108"/>
      <c r="J492" s="108"/>
      <c r="K492" s="109"/>
      <c r="L492" s="108"/>
      <c r="M492" s="109"/>
    </row>
    <row r="493" spans="2:13" ht="23.25" customHeight="1">
      <c r="B493" s="107"/>
      <c r="C493" s="107"/>
      <c r="D493" s="108"/>
      <c r="H493" s="107"/>
      <c r="I493" s="108"/>
      <c r="J493" s="108"/>
      <c r="K493" s="109"/>
      <c r="L493" s="108"/>
      <c r="M493" s="109"/>
    </row>
    <row r="494" spans="2:13" ht="23.25" customHeight="1">
      <c r="B494" s="107"/>
      <c r="C494" s="107"/>
      <c r="D494" s="108"/>
      <c r="H494" s="107"/>
      <c r="I494" s="108"/>
      <c r="J494" s="108"/>
      <c r="K494" s="109"/>
      <c r="L494" s="108"/>
      <c r="M494" s="109"/>
    </row>
    <row r="495" spans="2:13" ht="23.25" customHeight="1">
      <c r="B495" s="107"/>
      <c r="C495" s="107"/>
      <c r="D495" s="108"/>
      <c r="H495" s="107"/>
      <c r="I495" s="108"/>
      <c r="J495" s="108"/>
      <c r="K495" s="109"/>
      <c r="L495" s="108"/>
      <c r="M495" s="109"/>
    </row>
    <row r="496" spans="2:13" ht="23.25" customHeight="1">
      <c r="B496" s="107"/>
      <c r="C496" s="107"/>
      <c r="D496" s="108"/>
      <c r="H496" s="107"/>
      <c r="I496" s="108"/>
      <c r="J496" s="108"/>
      <c r="K496" s="109"/>
      <c r="L496" s="108"/>
      <c r="M496" s="109"/>
    </row>
    <row r="497" spans="2:13" ht="23.25" customHeight="1">
      <c r="B497" s="107"/>
      <c r="C497" s="107"/>
      <c r="D497" s="108"/>
      <c r="H497" s="107"/>
      <c r="I497" s="108"/>
      <c r="J497" s="108"/>
      <c r="K497" s="109"/>
      <c r="L497" s="108"/>
      <c r="M497" s="109"/>
    </row>
    <row r="498" spans="2:13" ht="23.25" customHeight="1">
      <c r="B498" s="107"/>
      <c r="C498" s="107"/>
      <c r="D498" s="108"/>
      <c r="H498" s="107"/>
      <c r="I498" s="108"/>
      <c r="J498" s="108"/>
      <c r="K498" s="109"/>
      <c r="L498" s="108"/>
      <c r="M498" s="109"/>
    </row>
    <row r="499" spans="2:13" ht="23.25" customHeight="1">
      <c r="B499" s="107"/>
      <c r="C499" s="107"/>
      <c r="D499" s="108"/>
      <c r="H499" s="107"/>
      <c r="I499" s="108"/>
      <c r="J499" s="108"/>
      <c r="K499" s="109"/>
      <c r="L499" s="108"/>
      <c r="M499" s="109"/>
    </row>
    <row r="500" spans="2:13" ht="23.25" customHeight="1">
      <c r="B500" s="107"/>
      <c r="C500" s="107"/>
      <c r="D500" s="108"/>
      <c r="H500" s="107"/>
      <c r="I500" s="108"/>
      <c r="J500" s="108"/>
      <c r="K500" s="109"/>
      <c r="L500" s="108"/>
      <c r="M500" s="109"/>
    </row>
    <row r="501" spans="2:13" ht="23.25" customHeight="1">
      <c r="B501" s="107"/>
      <c r="C501" s="107"/>
      <c r="D501" s="108"/>
      <c r="H501" s="107"/>
      <c r="I501" s="108"/>
      <c r="J501" s="108"/>
      <c r="K501" s="109"/>
      <c r="L501" s="108"/>
      <c r="M501" s="109"/>
    </row>
    <row r="502" spans="2:13" ht="23.25" customHeight="1">
      <c r="B502" s="107"/>
      <c r="C502" s="107"/>
      <c r="D502" s="108"/>
      <c r="H502" s="107"/>
      <c r="I502" s="108"/>
      <c r="J502" s="108"/>
      <c r="K502" s="109"/>
      <c r="L502" s="108"/>
      <c r="M502" s="109"/>
    </row>
    <row r="503" spans="2:13" ht="23.25" customHeight="1">
      <c r="B503" s="107"/>
      <c r="C503" s="107"/>
      <c r="D503" s="108"/>
      <c r="H503" s="107"/>
      <c r="I503" s="108"/>
      <c r="J503" s="108"/>
      <c r="K503" s="109"/>
      <c r="L503" s="108"/>
      <c r="M503" s="109"/>
    </row>
    <row r="504" spans="2:13" ht="23.25" customHeight="1">
      <c r="B504" s="107"/>
      <c r="C504" s="107"/>
      <c r="D504" s="108"/>
      <c r="H504" s="107"/>
      <c r="I504" s="108"/>
      <c r="J504" s="108"/>
      <c r="K504" s="109"/>
      <c r="L504" s="108"/>
      <c r="M504" s="109"/>
    </row>
    <row r="505" spans="2:13" ht="23.25" customHeight="1">
      <c r="B505" s="107"/>
      <c r="C505" s="107"/>
      <c r="D505" s="108"/>
      <c r="H505" s="107"/>
      <c r="I505" s="108"/>
      <c r="J505" s="108"/>
      <c r="K505" s="109"/>
      <c r="L505" s="108"/>
      <c r="M505" s="109"/>
    </row>
    <row r="506" spans="2:13" ht="23.25" customHeight="1">
      <c r="B506" s="107"/>
      <c r="C506" s="107"/>
      <c r="D506" s="108"/>
      <c r="H506" s="107"/>
      <c r="I506" s="108"/>
      <c r="J506" s="108"/>
      <c r="K506" s="109"/>
      <c r="L506" s="108"/>
      <c r="M506" s="109"/>
    </row>
    <row r="507" spans="2:13" ht="23.25" customHeight="1">
      <c r="B507" s="107"/>
      <c r="C507" s="107"/>
      <c r="D507" s="108"/>
      <c r="H507" s="107"/>
      <c r="I507" s="108"/>
      <c r="J507" s="108"/>
      <c r="K507" s="109"/>
      <c r="L507" s="108"/>
      <c r="M507" s="109"/>
    </row>
    <row r="508" spans="2:13" ht="23.25" customHeight="1">
      <c r="B508" s="107"/>
      <c r="C508" s="107"/>
      <c r="D508" s="108"/>
      <c r="H508" s="107"/>
      <c r="I508" s="108"/>
      <c r="J508" s="108"/>
      <c r="K508" s="109"/>
      <c r="L508" s="108"/>
      <c r="M508" s="109"/>
    </row>
    <row r="509" spans="2:13" ht="23.25" customHeight="1">
      <c r="B509" s="107"/>
      <c r="C509" s="107"/>
      <c r="D509" s="108"/>
      <c r="H509" s="107"/>
      <c r="I509" s="108"/>
      <c r="J509" s="108"/>
      <c r="K509" s="109"/>
      <c r="L509" s="108"/>
      <c r="M509" s="109"/>
    </row>
    <row r="510" spans="2:13" ht="23.25" customHeight="1">
      <c r="B510" s="107"/>
      <c r="C510" s="107"/>
      <c r="D510" s="108"/>
      <c r="H510" s="107"/>
      <c r="I510" s="108"/>
      <c r="J510" s="108"/>
      <c r="K510" s="109"/>
      <c r="L510" s="108"/>
      <c r="M510" s="109"/>
    </row>
    <row r="511" spans="2:13" ht="23.25" customHeight="1">
      <c r="B511" s="107"/>
      <c r="C511" s="107"/>
      <c r="D511" s="108"/>
      <c r="H511" s="107"/>
      <c r="I511" s="108"/>
      <c r="J511" s="108"/>
      <c r="K511" s="109"/>
      <c r="L511" s="108"/>
      <c r="M511" s="109"/>
    </row>
    <row r="512" spans="2:13" ht="23.25" customHeight="1">
      <c r="B512" s="107"/>
      <c r="C512" s="107"/>
      <c r="D512" s="108"/>
      <c r="H512" s="107"/>
      <c r="I512" s="108"/>
      <c r="J512" s="108"/>
      <c r="K512" s="109"/>
      <c r="L512" s="108"/>
      <c r="M512" s="109"/>
    </row>
    <row r="513" spans="2:13" ht="23.25" customHeight="1">
      <c r="B513" s="107"/>
      <c r="C513" s="107"/>
      <c r="D513" s="108"/>
      <c r="H513" s="107"/>
      <c r="I513" s="108"/>
      <c r="J513" s="108"/>
      <c r="K513" s="109"/>
      <c r="L513" s="108"/>
      <c r="M513" s="109"/>
    </row>
    <row r="514" spans="2:13" ht="23.25" customHeight="1">
      <c r="B514" s="107"/>
      <c r="C514" s="107"/>
      <c r="D514" s="108"/>
      <c r="H514" s="107"/>
      <c r="I514" s="108"/>
      <c r="J514" s="108"/>
      <c r="K514" s="109"/>
      <c r="L514" s="108"/>
      <c r="M514" s="109"/>
    </row>
    <row r="515" spans="2:13" ht="23.25" customHeight="1">
      <c r="B515" s="107"/>
      <c r="C515" s="107"/>
      <c r="D515" s="108"/>
      <c r="H515" s="107"/>
      <c r="I515" s="108"/>
      <c r="J515" s="108"/>
      <c r="K515" s="109"/>
      <c r="L515" s="108"/>
      <c r="M515" s="109"/>
    </row>
    <row r="516" spans="2:13" ht="23.25" customHeight="1">
      <c r="B516" s="107"/>
      <c r="C516" s="107"/>
      <c r="D516" s="108"/>
      <c r="H516" s="107"/>
      <c r="I516" s="108"/>
      <c r="J516" s="108"/>
      <c r="K516" s="109"/>
      <c r="L516" s="108"/>
      <c r="M516" s="109"/>
    </row>
    <row r="517" spans="2:13" ht="23.25" customHeight="1">
      <c r="B517" s="107"/>
      <c r="C517" s="107"/>
      <c r="D517" s="108"/>
      <c r="H517" s="107"/>
      <c r="I517" s="108"/>
      <c r="J517" s="108"/>
      <c r="K517" s="109"/>
      <c r="L517" s="108"/>
      <c r="M517" s="109"/>
    </row>
    <row r="518" spans="2:13" ht="23.25" customHeight="1">
      <c r="B518" s="107"/>
      <c r="C518" s="107"/>
      <c r="D518" s="108"/>
      <c r="H518" s="107"/>
      <c r="I518" s="108"/>
      <c r="J518" s="108"/>
      <c r="K518" s="109"/>
      <c r="L518" s="108"/>
      <c r="M518" s="109"/>
    </row>
    <row r="519" spans="2:13" ht="23.25" customHeight="1">
      <c r="B519" s="107"/>
      <c r="C519" s="107"/>
      <c r="D519" s="108"/>
      <c r="H519" s="107"/>
      <c r="I519" s="108"/>
      <c r="J519" s="108"/>
      <c r="K519" s="109"/>
      <c r="L519" s="108"/>
      <c r="M519" s="109"/>
    </row>
    <row r="520" spans="2:13" ht="23.25" customHeight="1">
      <c r="B520" s="107"/>
      <c r="C520" s="107"/>
      <c r="D520" s="108"/>
      <c r="H520" s="107"/>
      <c r="I520" s="108"/>
      <c r="J520" s="108"/>
      <c r="K520" s="109"/>
      <c r="L520" s="108"/>
      <c r="M520" s="109"/>
    </row>
    <row r="521" spans="2:13" ht="23.25" customHeight="1">
      <c r="B521" s="107"/>
      <c r="C521" s="107"/>
      <c r="D521" s="108"/>
      <c r="H521" s="107"/>
      <c r="I521" s="108"/>
      <c r="J521" s="108"/>
      <c r="K521" s="109"/>
      <c r="L521" s="108"/>
      <c r="M521" s="109"/>
    </row>
    <row r="522" spans="2:13" ht="23.25" customHeight="1">
      <c r="B522" s="107"/>
      <c r="C522" s="107"/>
      <c r="D522" s="108"/>
      <c r="H522" s="107"/>
      <c r="I522" s="108"/>
      <c r="J522" s="108"/>
      <c r="K522" s="109"/>
      <c r="L522" s="108"/>
      <c r="M522" s="109"/>
    </row>
    <row r="523" spans="2:13" ht="23.25" customHeight="1">
      <c r="B523" s="107"/>
      <c r="C523" s="107"/>
      <c r="D523" s="108"/>
      <c r="H523" s="107"/>
      <c r="I523" s="108"/>
      <c r="J523" s="108"/>
      <c r="K523" s="109"/>
      <c r="L523" s="108"/>
      <c r="M523" s="109"/>
    </row>
    <row r="524" spans="2:13" ht="23.25" customHeight="1">
      <c r="B524" s="107"/>
      <c r="C524" s="107"/>
      <c r="D524" s="108"/>
      <c r="H524" s="107"/>
      <c r="I524" s="108"/>
      <c r="J524" s="108"/>
      <c r="K524" s="109"/>
      <c r="L524" s="108"/>
      <c r="M524" s="109"/>
    </row>
    <row r="525" spans="2:13" ht="23.25" customHeight="1">
      <c r="B525" s="107"/>
      <c r="C525" s="107"/>
      <c r="D525" s="108"/>
      <c r="H525" s="107"/>
      <c r="I525" s="108"/>
      <c r="J525" s="108"/>
      <c r="K525" s="109"/>
      <c r="L525" s="108"/>
      <c r="M525" s="109"/>
    </row>
    <row r="526" spans="2:13" ht="23.25" customHeight="1">
      <c r="B526" s="107"/>
      <c r="C526" s="107"/>
      <c r="D526" s="108"/>
      <c r="H526" s="107"/>
      <c r="I526" s="108"/>
      <c r="J526" s="108"/>
      <c r="K526" s="109"/>
      <c r="L526" s="108"/>
      <c r="M526" s="109"/>
    </row>
    <row r="527" spans="2:13" ht="23.25" customHeight="1">
      <c r="B527" s="107"/>
      <c r="C527" s="107"/>
      <c r="D527" s="108"/>
      <c r="H527" s="107"/>
      <c r="I527" s="108"/>
      <c r="J527" s="108"/>
      <c r="K527" s="109"/>
      <c r="L527" s="108"/>
      <c r="M527" s="109"/>
    </row>
    <row r="528" spans="2:13" ht="23.25" customHeight="1">
      <c r="B528" s="107"/>
      <c r="C528" s="107"/>
      <c r="D528" s="108"/>
      <c r="H528" s="107"/>
      <c r="I528" s="108"/>
      <c r="J528" s="108"/>
      <c r="K528" s="109"/>
      <c r="L528" s="108"/>
      <c r="M528" s="109"/>
    </row>
    <row r="529" spans="2:13" ht="23.25" customHeight="1">
      <c r="B529" s="107"/>
      <c r="C529" s="107"/>
      <c r="D529" s="108"/>
      <c r="H529" s="107"/>
      <c r="I529" s="108"/>
      <c r="J529" s="108"/>
      <c r="K529" s="109"/>
      <c r="L529" s="108"/>
      <c r="M529" s="109"/>
    </row>
    <row r="530" spans="2:13" ht="23.25" customHeight="1">
      <c r="B530" s="107"/>
      <c r="C530" s="107"/>
      <c r="D530" s="108"/>
      <c r="H530" s="107"/>
      <c r="I530" s="108"/>
      <c r="J530" s="108"/>
      <c r="K530" s="109"/>
      <c r="L530" s="108"/>
      <c r="M530" s="109"/>
    </row>
    <row r="531" spans="2:13" ht="23.25" customHeight="1">
      <c r="B531" s="107"/>
      <c r="C531" s="107"/>
      <c r="D531" s="108"/>
      <c r="H531" s="107"/>
      <c r="I531" s="108"/>
      <c r="J531" s="108"/>
      <c r="K531" s="109"/>
      <c r="L531" s="108"/>
      <c r="M531" s="109"/>
    </row>
    <row r="532" spans="2:13" ht="23.25" customHeight="1">
      <c r="B532" s="107"/>
      <c r="C532" s="107"/>
      <c r="D532" s="108"/>
      <c r="H532" s="107"/>
      <c r="I532" s="108"/>
      <c r="J532" s="108"/>
      <c r="K532" s="109"/>
      <c r="L532" s="108"/>
      <c r="M532" s="109"/>
    </row>
    <row r="533" spans="2:13" ht="23.25" customHeight="1">
      <c r="B533" s="107"/>
      <c r="C533" s="107"/>
      <c r="D533" s="108"/>
      <c r="H533" s="107"/>
      <c r="I533" s="108"/>
      <c r="J533" s="108"/>
      <c r="K533" s="109"/>
      <c r="L533" s="108"/>
      <c r="M533" s="109"/>
    </row>
    <row r="534" spans="2:13" ht="23.25" customHeight="1">
      <c r="B534" s="107"/>
      <c r="C534" s="107"/>
      <c r="D534" s="108"/>
      <c r="H534" s="107"/>
      <c r="I534" s="108"/>
      <c r="J534" s="108"/>
      <c r="K534" s="109"/>
      <c r="L534" s="108"/>
      <c r="M534" s="109"/>
    </row>
    <row r="535" spans="2:13" ht="23.25" customHeight="1">
      <c r="B535" s="107"/>
      <c r="C535" s="107"/>
      <c r="D535" s="108"/>
      <c r="H535" s="107"/>
      <c r="I535" s="108"/>
      <c r="J535" s="108"/>
      <c r="K535" s="109"/>
      <c r="L535" s="108"/>
      <c r="M535" s="109"/>
    </row>
    <row r="536" spans="2:13" ht="23.25" customHeight="1">
      <c r="B536" s="107"/>
      <c r="C536" s="107"/>
      <c r="D536" s="108"/>
      <c r="H536" s="107"/>
      <c r="I536" s="108"/>
      <c r="J536" s="108"/>
      <c r="K536" s="109"/>
      <c r="L536" s="108"/>
      <c r="M536" s="109"/>
    </row>
    <row r="537" spans="2:13" ht="23.25" customHeight="1">
      <c r="B537" s="107"/>
      <c r="C537" s="107"/>
      <c r="D537" s="108"/>
      <c r="H537" s="107"/>
      <c r="I537" s="108"/>
      <c r="J537" s="108"/>
      <c r="K537" s="109"/>
      <c r="L537" s="108"/>
      <c r="M537" s="109"/>
    </row>
    <row r="538" spans="2:13" ht="23.25" customHeight="1">
      <c r="B538" s="107"/>
      <c r="C538" s="107"/>
      <c r="D538" s="108"/>
      <c r="H538" s="107"/>
      <c r="I538" s="108"/>
      <c r="J538" s="108"/>
      <c r="K538" s="109"/>
      <c r="L538" s="108"/>
      <c r="M538" s="109"/>
    </row>
    <row r="539" spans="2:13" ht="23.25" customHeight="1">
      <c r="B539" s="107"/>
      <c r="C539" s="107"/>
      <c r="D539" s="108"/>
      <c r="H539" s="107"/>
      <c r="I539" s="108"/>
      <c r="J539" s="108"/>
      <c r="K539" s="109"/>
      <c r="L539" s="108"/>
      <c r="M539" s="109"/>
    </row>
    <row r="540" spans="2:13" ht="23.25" customHeight="1">
      <c r="B540" s="107"/>
      <c r="C540" s="107"/>
      <c r="D540" s="108"/>
      <c r="H540" s="107"/>
      <c r="I540" s="108"/>
      <c r="J540" s="108"/>
      <c r="K540" s="109"/>
      <c r="L540" s="108"/>
      <c r="M540" s="109"/>
    </row>
    <row r="541" spans="2:13" ht="23.25" customHeight="1">
      <c r="B541" s="107"/>
      <c r="C541" s="107"/>
      <c r="D541" s="108"/>
      <c r="H541" s="107"/>
      <c r="I541" s="108"/>
      <c r="J541" s="108"/>
      <c r="K541" s="109"/>
      <c r="L541" s="108"/>
      <c r="M541" s="109"/>
    </row>
    <row r="542" spans="2:13" ht="23.25" customHeight="1">
      <c r="B542" s="107"/>
      <c r="C542" s="107"/>
      <c r="D542" s="108"/>
      <c r="H542" s="107"/>
      <c r="I542" s="108"/>
      <c r="J542" s="108"/>
      <c r="K542" s="109"/>
      <c r="L542" s="108"/>
      <c r="M542" s="109"/>
    </row>
    <row r="543" spans="2:13" ht="23.25" customHeight="1">
      <c r="B543" s="107"/>
      <c r="C543" s="107"/>
      <c r="D543" s="108"/>
      <c r="H543" s="107"/>
      <c r="I543" s="108"/>
      <c r="J543" s="108"/>
      <c r="K543" s="109"/>
      <c r="L543" s="108"/>
      <c r="M543" s="109"/>
    </row>
    <row r="544" spans="2:13" ht="23.25" customHeight="1">
      <c r="B544" s="107"/>
      <c r="C544" s="107"/>
      <c r="D544" s="108"/>
      <c r="H544" s="107"/>
      <c r="I544" s="108"/>
      <c r="J544" s="108"/>
      <c r="K544" s="109"/>
      <c r="L544" s="108"/>
      <c r="M544" s="109"/>
    </row>
    <row r="545" spans="2:13" ht="23.25" customHeight="1">
      <c r="B545" s="107"/>
      <c r="C545" s="107"/>
      <c r="D545" s="108"/>
      <c r="H545" s="107"/>
      <c r="I545" s="108"/>
      <c r="J545" s="108"/>
      <c r="K545" s="109"/>
      <c r="L545" s="108"/>
      <c r="M545" s="109"/>
    </row>
    <row r="546" spans="2:13" ht="23.25" customHeight="1">
      <c r="B546" s="107"/>
      <c r="C546" s="107"/>
      <c r="D546" s="108"/>
      <c r="H546" s="107"/>
      <c r="I546" s="108"/>
      <c r="J546" s="108"/>
      <c r="K546" s="109"/>
      <c r="L546" s="108"/>
      <c r="M546" s="109"/>
    </row>
    <row r="547" spans="2:13" ht="23.25" customHeight="1">
      <c r="B547" s="107"/>
      <c r="C547" s="107"/>
      <c r="D547" s="108"/>
      <c r="H547" s="107"/>
      <c r="I547" s="108"/>
      <c r="J547" s="108"/>
      <c r="K547" s="109"/>
      <c r="L547" s="108"/>
      <c r="M547" s="109"/>
    </row>
    <row r="548" spans="2:13" ht="23.25" customHeight="1">
      <c r="B548" s="107"/>
      <c r="C548" s="107"/>
      <c r="D548" s="108"/>
      <c r="H548" s="107"/>
      <c r="I548" s="108"/>
      <c r="J548" s="108"/>
      <c r="K548" s="109"/>
      <c r="L548" s="108"/>
      <c r="M548" s="109"/>
    </row>
    <row r="549" spans="2:13" ht="23.25" customHeight="1">
      <c r="B549" s="107"/>
      <c r="C549" s="107"/>
      <c r="D549" s="108"/>
      <c r="H549" s="107"/>
      <c r="I549" s="108"/>
      <c r="J549" s="108"/>
      <c r="K549" s="109"/>
      <c r="L549" s="108"/>
      <c r="M549" s="109"/>
    </row>
    <row r="550" spans="2:13" ht="23.25" customHeight="1">
      <c r="B550" s="107"/>
      <c r="C550" s="107"/>
      <c r="D550" s="108"/>
      <c r="H550" s="107"/>
      <c r="I550" s="108"/>
      <c r="J550" s="108"/>
      <c r="K550" s="109"/>
      <c r="L550" s="108"/>
      <c r="M550" s="109"/>
    </row>
    <row r="551" spans="2:13" ht="23.25" customHeight="1">
      <c r="B551" s="107"/>
      <c r="C551" s="107"/>
      <c r="D551" s="108"/>
      <c r="H551" s="107"/>
      <c r="I551" s="108"/>
      <c r="J551" s="108"/>
      <c r="K551" s="109"/>
      <c r="L551" s="108"/>
      <c r="M551" s="109"/>
    </row>
    <row r="552" spans="2:13" ht="23.25" customHeight="1">
      <c r="B552" s="107"/>
      <c r="C552" s="107"/>
      <c r="D552" s="108"/>
      <c r="H552" s="107"/>
      <c r="I552" s="108"/>
      <c r="J552" s="108"/>
      <c r="K552" s="109"/>
      <c r="L552" s="108"/>
      <c r="M552" s="109"/>
    </row>
    <row r="553" spans="2:13" ht="23.25" customHeight="1">
      <c r="B553" s="107"/>
      <c r="C553" s="107"/>
      <c r="D553" s="108"/>
      <c r="H553" s="107"/>
      <c r="I553" s="108"/>
      <c r="J553" s="108"/>
      <c r="K553" s="109"/>
      <c r="L553" s="108"/>
      <c r="M553" s="109"/>
    </row>
    <row r="554" spans="2:13" ht="23.25" customHeight="1">
      <c r="B554" s="107"/>
      <c r="C554" s="107"/>
      <c r="D554" s="108"/>
      <c r="H554" s="107"/>
      <c r="I554" s="108"/>
      <c r="J554" s="108"/>
      <c r="K554" s="109"/>
      <c r="L554" s="108"/>
      <c r="M554" s="109"/>
    </row>
    <row r="555" spans="2:13" ht="23.25" customHeight="1">
      <c r="B555" s="107"/>
      <c r="C555" s="107"/>
      <c r="D555" s="108"/>
      <c r="H555" s="107"/>
      <c r="I555" s="108"/>
      <c r="J555" s="108"/>
      <c r="K555" s="109"/>
      <c r="L555" s="108"/>
      <c r="M555" s="109"/>
    </row>
    <row r="556" spans="2:13" ht="23.25" customHeight="1">
      <c r="B556" s="107"/>
      <c r="C556" s="107"/>
      <c r="D556" s="108"/>
      <c r="H556" s="107"/>
      <c r="I556" s="108"/>
      <c r="J556" s="108"/>
      <c r="K556" s="109"/>
      <c r="L556" s="108"/>
      <c r="M556" s="109"/>
    </row>
    <row r="557" spans="2:13" ht="23.25" customHeight="1">
      <c r="B557" s="107"/>
      <c r="C557" s="107"/>
      <c r="D557" s="108"/>
      <c r="H557" s="107"/>
      <c r="I557" s="108"/>
      <c r="J557" s="108"/>
      <c r="K557" s="109"/>
      <c r="L557" s="108"/>
      <c r="M557" s="109"/>
    </row>
    <row r="558" spans="2:13" ht="23.25" customHeight="1">
      <c r="B558" s="107"/>
      <c r="C558" s="107"/>
      <c r="D558" s="108"/>
      <c r="H558" s="107"/>
      <c r="I558" s="108"/>
      <c r="J558" s="108"/>
      <c r="K558" s="109"/>
      <c r="L558" s="108"/>
      <c r="M558" s="109"/>
    </row>
    <row r="559" spans="2:13" ht="23.25" customHeight="1">
      <c r="B559" s="107"/>
      <c r="C559" s="107"/>
      <c r="D559" s="108"/>
      <c r="H559" s="107"/>
      <c r="I559" s="108"/>
      <c r="J559" s="108"/>
      <c r="K559" s="109"/>
      <c r="L559" s="108"/>
      <c r="M559" s="109"/>
    </row>
    <row r="560" spans="2:13" ht="23.25" customHeight="1">
      <c r="B560" s="107"/>
      <c r="C560" s="107"/>
      <c r="D560" s="108"/>
      <c r="H560" s="107"/>
      <c r="I560" s="108"/>
      <c r="J560" s="108"/>
      <c r="K560" s="109"/>
      <c r="L560" s="108"/>
      <c r="M560" s="109"/>
    </row>
    <row r="561" spans="2:13" ht="23.25" customHeight="1">
      <c r="B561" s="107"/>
      <c r="C561" s="107"/>
      <c r="D561" s="108"/>
      <c r="H561" s="107"/>
      <c r="I561" s="108"/>
      <c r="J561" s="108"/>
      <c r="K561" s="109"/>
      <c r="L561" s="108"/>
      <c r="M561" s="109"/>
    </row>
    <row r="562" spans="2:13" ht="23.25" customHeight="1">
      <c r="B562" s="107"/>
      <c r="C562" s="107"/>
      <c r="D562" s="108"/>
      <c r="H562" s="107"/>
      <c r="I562" s="108"/>
      <c r="J562" s="108"/>
      <c r="K562" s="109"/>
      <c r="L562" s="108"/>
      <c r="M562" s="109"/>
    </row>
    <row r="563" spans="2:13" ht="23.25" customHeight="1">
      <c r="B563" s="107"/>
      <c r="C563" s="107"/>
      <c r="D563" s="108"/>
      <c r="H563" s="107"/>
      <c r="I563" s="108"/>
      <c r="J563" s="108"/>
      <c r="K563" s="109"/>
      <c r="L563" s="108"/>
      <c r="M563" s="109"/>
    </row>
    <row r="564" spans="2:13" ht="23.25" customHeight="1">
      <c r="B564" s="107"/>
      <c r="C564" s="107"/>
      <c r="D564" s="108"/>
      <c r="H564" s="107"/>
      <c r="I564" s="108"/>
      <c r="J564" s="108"/>
      <c r="K564" s="109"/>
      <c r="L564" s="108"/>
      <c r="M564" s="109"/>
    </row>
    <row r="565" spans="2:13" ht="23.25" customHeight="1">
      <c r="B565" s="107"/>
      <c r="C565" s="107"/>
      <c r="D565" s="108"/>
      <c r="H565" s="107"/>
      <c r="I565" s="108"/>
      <c r="J565" s="108"/>
      <c r="K565" s="109"/>
      <c r="L565" s="108"/>
      <c r="M565" s="109"/>
    </row>
    <row r="566" spans="2:13" ht="23.25" customHeight="1">
      <c r="B566" s="107"/>
      <c r="C566" s="107"/>
      <c r="D566" s="108"/>
      <c r="H566" s="107"/>
      <c r="I566" s="108"/>
      <c r="J566" s="108"/>
      <c r="K566" s="109"/>
      <c r="L566" s="108"/>
      <c r="M566" s="109"/>
    </row>
    <row r="567" spans="2:13" ht="23.25" customHeight="1">
      <c r="B567" s="107"/>
      <c r="C567" s="107"/>
      <c r="D567" s="108"/>
      <c r="H567" s="107"/>
      <c r="I567" s="108"/>
      <c r="J567" s="108"/>
      <c r="K567" s="109"/>
      <c r="L567" s="108"/>
      <c r="M567" s="109"/>
    </row>
    <row r="568" spans="2:13" ht="23.25" customHeight="1">
      <c r="B568" s="107"/>
      <c r="C568" s="107"/>
      <c r="D568" s="108"/>
      <c r="H568" s="107"/>
      <c r="I568" s="108"/>
      <c r="J568" s="108"/>
      <c r="K568" s="109"/>
      <c r="L568" s="108"/>
      <c r="M568" s="109"/>
    </row>
    <row r="569" spans="2:13" ht="23.25" customHeight="1">
      <c r="B569" s="107"/>
      <c r="C569" s="107"/>
      <c r="D569" s="108"/>
      <c r="H569" s="107"/>
      <c r="I569" s="108"/>
      <c r="J569" s="108"/>
      <c r="K569" s="109"/>
      <c r="L569" s="108"/>
      <c r="M569" s="109"/>
    </row>
    <row r="570" spans="2:13" ht="23.25" customHeight="1">
      <c r="B570" s="107"/>
      <c r="C570" s="107"/>
      <c r="D570" s="108"/>
      <c r="H570" s="107"/>
      <c r="I570" s="108"/>
      <c r="J570" s="108"/>
      <c r="K570" s="109"/>
      <c r="L570" s="108"/>
      <c r="M570" s="109"/>
    </row>
    <row r="571" spans="2:13" ht="23.25" customHeight="1">
      <c r="B571" s="107"/>
      <c r="C571" s="107"/>
      <c r="D571" s="108"/>
      <c r="H571" s="107"/>
      <c r="I571" s="108"/>
      <c r="J571" s="108"/>
      <c r="K571" s="109"/>
      <c r="L571" s="108"/>
      <c r="M571" s="109"/>
    </row>
    <row r="572" spans="2:13" ht="23.25" customHeight="1">
      <c r="B572" s="107"/>
      <c r="C572" s="107"/>
      <c r="D572" s="108"/>
      <c r="H572" s="107"/>
      <c r="I572" s="108"/>
      <c r="J572" s="108"/>
      <c r="K572" s="109"/>
      <c r="L572" s="108"/>
      <c r="M572" s="109"/>
    </row>
    <row r="573" spans="2:13" ht="23.25" customHeight="1">
      <c r="B573" s="107"/>
      <c r="C573" s="107"/>
      <c r="D573" s="108"/>
      <c r="H573" s="107"/>
      <c r="I573" s="108"/>
      <c r="J573" s="108"/>
      <c r="K573" s="109"/>
      <c r="L573" s="108"/>
      <c r="M573" s="109"/>
    </row>
    <row r="574" spans="2:13" ht="23.25" customHeight="1">
      <c r="B574" s="107"/>
      <c r="C574" s="107"/>
      <c r="D574" s="108"/>
      <c r="H574" s="107"/>
      <c r="I574" s="108"/>
      <c r="J574" s="108"/>
      <c r="K574" s="109"/>
      <c r="L574" s="108"/>
      <c r="M574" s="109"/>
    </row>
    <row r="575" spans="2:13" ht="23.25" customHeight="1">
      <c r="B575" s="107"/>
      <c r="C575" s="107"/>
      <c r="D575" s="108"/>
      <c r="H575" s="107"/>
      <c r="I575" s="108"/>
      <c r="J575" s="108"/>
      <c r="K575" s="109"/>
      <c r="L575" s="108"/>
      <c r="M575" s="109"/>
    </row>
    <row r="576" spans="2:13" ht="23.25" customHeight="1">
      <c r="B576" s="107"/>
      <c r="C576" s="107"/>
      <c r="D576" s="108"/>
      <c r="H576" s="107"/>
      <c r="I576" s="108"/>
      <c r="J576" s="108"/>
      <c r="K576" s="109"/>
      <c r="L576" s="108"/>
      <c r="M576" s="109"/>
    </row>
    <row r="577" spans="2:13" ht="23.25" customHeight="1">
      <c r="B577" s="107"/>
      <c r="C577" s="107"/>
      <c r="D577" s="108"/>
      <c r="H577" s="107"/>
      <c r="I577" s="108"/>
      <c r="J577" s="108"/>
      <c r="K577" s="109"/>
      <c r="L577" s="108"/>
      <c r="M577" s="109"/>
    </row>
    <row r="578" spans="2:13" ht="23.25" customHeight="1">
      <c r="B578" s="107"/>
      <c r="C578" s="107"/>
      <c r="D578" s="108"/>
      <c r="H578" s="107"/>
      <c r="I578" s="108"/>
      <c r="J578" s="108"/>
      <c r="K578" s="109"/>
      <c r="L578" s="108"/>
      <c r="M578" s="109"/>
    </row>
    <row r="579" spans="2:13" ht="23.25" customHeight="1">
      <c r="B579" s="107"/>
      <c r="C579" s="107"/>
      <c r="D579" s="108"/>
      <c r="H579" s="107"/>
      <c r="I579" s="108"/>
      <c r="J579" s="108"/>
      <c r="K579" s="109"/>
      <c r="L579" s="108"/>
      <c r="M579" s="109"/>
    </row>
    <row r="580" spans="2:13" ht="23.25" customHeight="1">
      <c r="B580" s="107"/>
      <c r="C580" s="107"/>
      <c r="D580" s="108"/>
      <c r="H580" s="107"/>
      <c r="I580" s="108"/>
      <c r="J580" s="108"/>
      <c r="K580" s="109"/>
      <c r="L580" s="108"/>
      <c r="M580" s="109"/>
    </row>
    <row r="581" spans="2:13" ht="23.25" customHeight="1">
      <c r="B581" s="107"/>
      <c r="C581" s="107"/>
      <c r="D581" s="108"/>
      <c r="H581" s="107"/>
      <c r="I581" s="108"/>
      <c r="J581" s="108"/>
      <c r="K581" s="109"/>
      <c r="L581" s="108"/>
      <c r="M581" s="109"/>
    </row>
    <row r="582" spans="2:13" ht="23.25" customHeight="1">
      <c r="B582" s="107"/>
      <c r="C582" s="107"/>
      <c r="D582" s="108"/>
      <c r="H582" s="107"/>
      <c r="I582" s="108"/>
      <c r="J582" s="108"/>
      <c r="K582" s="109"/>
      <c r="L582" s="108"/>
      <c r="M582" s="109"/>
    </row>
    <row r="583" spans="2:13" ht="23.25" customHeight="1">
      <c r="B583" s="107"/>
      <c r="C583" s="107"/>
      <c r="D583" s="108"/>
      <c r="H583" s="107"/>
      <c r="I583" s="108"/>
      <c r="J583" s="108"/>
      <c r="K583" s="109"/>
      <c r="L583" s="108"/>
      <c r="M583" s="109"/>
    </row>
    <row r="584" spans="2:13" ht="23.25" customHeight="1">
      <c r="B584" s="107"/>
      <c r="C584" s="107"/>
      <c r="D584" s="108"/>
      <c r="H584" s="107"/>
      <c r="I584" s="108"/>
      <c r="J584" s="108"/>
      <c r="K584" s="109"/>
      <c r="L584" s="108"/>
      <c r="M584" s="109"/>
    </row>
    <row r="585" spans="2:13" ht="23.25" customHeight="1">
      <c r="B585" s="107"/>
      <c r="C585" s="107"/>
      <c r="D585" s="108"/>
      <c r="H585" s="107"/>
      <c r="I585" s="108"/>
      <c r="J585" s="108"/>
      <c r="K585" s="109"/>
      <c r="L585" s="108"/>
      <c r="M585" s="109"/>
    </row>
    <row r="586" spans="2:13" ht="23.25" customHeight="1">
      <c r="B586" s="107"/>
      <c r="C586" s="107"/>
      <c r="D586" s="108"/>
      <c r="H586" s="107"/>
      <c r="I586" s="108"/>
      <c r="J586" s="108"/>
      <c r="K586" s="109"/>
      <c r="L586" s="108"/>
      <c r="M586" s="109"/>
    </row>
    <row r="587" spans="2:13" ht="23.25" customHeight="1">
      <c r="B587" s="107"/>
      <c r="C587" s="107"/>
      <c r="D587" s="108"/>
      <c r="H587" s="107"/>
      <c r="I587" s="108"/>
      <c r="J587" s="108"/>
      <c r="K587" s="109"/>
      <c r="L587" s="108"/>
      <c r="M587" s="109"/>
    </row>
    <row r="588" spans="2:13" ht="23.25" customHeight="1">
      <c r="B588" s="107"/>
      <c r="C588" s="107"/>
      <c r="D588" s="108"/>
      <c r="H588" s="107"/>
      <c r="I588" s="108"/>
      <c r="J588" s="108"/>
      <c r="K588" s="109"/>
      <c r="L588" s="108"/>
      <c r="M588" s="109"/>
    </row>
    <row r="589" spans="2:13" ht="23.25" customHeight="1">
      <c r="B589" s="107"/>
      <c r="C589" s="107"/>
      <c r="D589" s="108"/>
      <c r="H589" s="107"/>
      <c r="I589" s="108"/>
      <c r="J589" s="108"/>
      <c r="K589" s="109"/>
      <c r="L589" s="108"/>
      <c r="M589" s="109"/>
    </row>
    <row r="590" spans="2:13" ht="23.25" customHeight="1">
      <c r="B590" s="107"/>
      <c r="C590" s="107"/>
      <c r="D590" s="108"/>
      <c r="H590" s="107"/>
      <c r="I590" s="108"/>
      <c r="J590" s="108"/>
      <c r="K590" s="109"/>
      <c r="L590" s="108"/>
      <c r="M590" s="109"/>
    </row>
    <row r="591" spans="2:13" ht="23.25" customHeight="1">
      <c r="B591" s="107"/>
      <c r="C591" s="107"/>
      <c r="D591" s="108"/>
      <c r="H591" s="107"/>
      <c r="I591" s="108"/>
      <c r="J591" s="108"/>
      <c r="K591" s="109"/>
      <c r="L591" s="108"/>
      <c r="M591" s="109"/>
    </row>
    <row r="592" spans="2:13" ht="23.25" customHeight="1">
      <c r="B592" s="107"/>
      <c r="C592" s="107"/>
      <c r="D592" s="108"/>
      <c r="H592" s="107"/>
      <c r="I592" s="108"/>
      <c r="J592" s="108"/>
      <c r="K592" s="109"/>
      <c r="L592" s="108"/>
      <c r="M592" s="109"/>
    </row>
    <row r="593" spans="2:13" ht="23.25" customHeight="1">
      <c r="B593" s="107"/>
      <c r="C593" s="107"/>
      <c r="D593" s="108"/>
      <c r="H593" s="107"/>
      <c r="I593" s="108"/>
      <c r="J593" s="108"/>
      <c r="K593" s="109"/>
      <c r="L593" s="108"/>
      <c r="M593" s="109"/>
    </row>
    <row r="594" spans="2:13" ht="23.25" customHeight="1">
      <c r="B594" s="107"/>
      <c r="C594" s="107"/>
      <c r="D594" s="108"/>
      <c r="H594" s="107"/>
      <c r="I594" s="108"/>
      <c r="J594" s="108"/>
      <c r="K594" s="109"/>
      <c r="L594" s="108"/>
      <c r="M594" s="109"/>
    </row>
    <row r="595" spans="2:13" ht="23.25" customHeight="1">
      <c r="B595" s="107"/>
      <c r="C595" s="107"/>
      <c r="D595" s="108"/>
      <c r="H595" s="107"/>
      <c r="I595" s="108"/>
      <c r="J595" s="108"/>
      <c r="K595" s="109"/>
      <c r="L595" s="108"/>
      <c r="M595" s="109"/>
    </row>
    <row r="596" spans="2:13" ht="23.25" customHeight="1">
      <c r="B596" s="107"/>
      <c r="C596" s="107"/>
      <c r="D596" s="108"/>
      <c r="H596" s="107"/>
      <c r="I596" s="108"/>
      <c r="J596" s="108"/>
      <c r="K596" s="109"/>
      <c r="L596" s="108"/>
      <c r="M596" s="109"/>
    </row>
    <row r="597" spans="2:13" ht="23.25" customHeight="1">
      <c r="B597" s="107"/>
      <c r="C597" s="107"/>
      <c r="D597" s="108"/>
      <c r="H597" s="107"/>
      <c r="I597" s="108"/>
      <c r="J597" s="108"/>
      <c r="K597" s="109"/>
      <c r="L597" s="108"/>
      <c r="M597" s="109"/>
    </row>
    <row r="598" spans="2:13" ht="23.25" customHeight="1">
      <c r="B598" s="107"/>
      <c r="C598" s="107"/>
      <c r="D598" s="108"/>
      <c r="H598" s="107"/>
      <c r="I598" s="108"/>
      <c r="J598" s="108"/>
      <c r="K598" s="109"/>
      <c r="L598" s="108"/>
      <c r="M598" s="109"/>
    </row>
    <row r="599" spans="2:13" ht="23.25" customHeight="1">
      <c r="B599" s="107"/>
      <c r="C599" s="107"/>
      <c r="D599" s="108"/>
      <c r="H599" s="107"/>
      <c r="I599" s="108"/>
      <c r="J599" s="108"/>
      <c r="K599" s="109"/>
      <c r="L599" s="108"/>
      <c r="M599" s="109"/>
    </row>
    <row r="600" spans="2:13" ht="23.25" customHeight="1">
      <c r="B600" s="107"/>
      <c r="C600" s="107"/>
      <c r="D600" s="108"/>
      <c r="H600" s="107"/>
      <c r="I600" s="108"/>
      <c r="J600" s="108"/>
      <c r="K600" s="109"/>
      <c r="L600" s="108"/>
      <c r="M600" s="109"/>
    </row>
    <row r="601" spans="2:13" ht="23.25" customHeight="1">
      <c r="B601" s="107"/>
      <c r="C601" s="107"/>
      <c r="D601" s="108"/>
      <c r="H601" s="107"/>
      <c r="I601" s="108"/>
      <c r="J601" s="108"/>
      <c r="K601" s="109"/>
      <c r="L601" s="108"/>
      <c r="M601" s="109"/>
    </row>
    <row r="602" spans="2:13" ht="23.25" customHeight="1">
      <c r="B602" s="107"/>
      <c r="C602" s="107"/>
      <c r="D602" s="108"/>
      <c r="H602" s="107"/>
      <c r="I602" s="108"/>
      <c r="J602" s="108"/>
      <c r="K602" s="109"/>
      <c r="L602" s="108"/>
      <c r="M602" s="109"/>
    </row>
    <row r="603" spans="2:13" ht="23.25" customHeight="1">
      <c r="B603" s="107"/>
      <c r="C603" s="107"/>
      <c r="D603" s="108"/>
      <c r="H603" s="107"/>
      <c r="I603" s="108"/>
      <c r="J603" s="108"/>
      <c r="K603" s="109"/>
      <c r="L603" s="108"/>
      <c r="M603" s="109"/>
    </row>
    <row r="604" spans="2:13" ht="23.25" customHeight="1">
      <c r="B604" s="107"/>
      <c r="C604" s="107"/>
      <c r="D604" s="108"/>
      <c r="H604" s="107"/>
      <c r="I604" s="108"/>
      <c r="J604" s="108"/>
      <c r="K604" s="109"/>
      <c r="L604" s="108"/>
      <c r="M604" s="109"/>
    </row>
    <row r="605" spans="2:13" ht="23.25" customHeight="1">
      <c r="B605" s="107"/>
      <c r="C605" s="107"/>
      <c r="D605" s="108"/>
      <c r="H605" s="107"/>
      <c r="I605" s="108"/>
      <c r="J605" s="108"/>
      <c r="K605" s="109"/>
      <c r="L605" s="108"/>
      <c r="M605" s="109"/>
    </row>
    <row r="606" spans="2:13" ht="23.25" customHeight="1">
      <c r="B606" s="107"/>
      <c r="C606" s="107"/>
      <c r="D606" s="108"/>
      <c r="H606" s="107"/>
      <c r="I606" s="108"/>
      <c r="J606" s="108"/>
      <c r="K606" s="109"/>
      <c r="L606" s="108"/>
      <c r="M606" s="109"/>
    </row>
    <row r="607" spans="2:13" ht="23.25" customHeight="1">
      <c r="B607" s="107"/>
      <c r="C607" s="107"/>
      <c r="D607" s="108"/>
      <c r="H607" s="107"/>
      <c r="I607" s="108"/>
      <c r="J607" s="108"/>
      <c r="K607" s="109"/>
      <c r="L607" s="108"/>
      <c r="M607" s="109"/>
    </row>
    <row r="608" spans="2:13" ht="23.25" customHeight="1">
      <c r="B608" s="107"/>
      <c r="C608" s="107"/>
      <c r="D608" s="108"/>
      <c r="H608" s="107"/>
      <c r="I608" s="108"/>
      <c r="J608" s="108"/>
      <c r="K608" s="109"/>
      <c r="L608" s="108"/>
      <c r="M608" s="109"/>
    </row>
    <row r="609" spans="2:13" ht="23.25" customHeight="1">
      <c r="B609" s="107"/>
      <c r="C609" s="107"/>
      <c r="D609" s="108"/>
      <c r="H609" s="107"/>
      <c r="I609" s="108"/>
      <c r="J609" s="108"/>
      <c r="K609" s="109"/>
      <c r="L609" s="108"/>
      <c r="M609" s="109"/>
    </row>
    <row r="610" spans="2:13" ht="23.25" customHeight="1">
      <c r="B610" s="107"/>
      <c r="C610" s="107"/>
      <c r="D610" s="108"/>
      <c r="H610" s="107"/>
      <c r="I610" s="108"/>
      <c r="J610" s="108"/>
      <c r="K610" s="109"/>
      <c r="L610" s="108"/>
      <c r="M610" s="109"/>
    </row>
    <row r="611" spans="2:13" ht="23.25" customHeight="1">
      <c r="B611" s="107"/>
      <c r="C611" s="107"/>
      <c r="D611" s="108"/>
      <c r="H611" s="107"/>
      <c r="I611" s="108"/>
      <c r="J611" s="108"/>
      <c r="K611" s="109"/>
      <c r="L611" s="108"/>
      <c r="M611" s="109"/>
    </row>
    <row r="612" spans="2:13" ht="23.25" customHeight="1">
      <c r="B612" s="107"/>
      <c r="C612" s="107"/>
      <c r="D612" s="108"/>
      <c r="H612" s="107"/>
      <c r="I612" s="108"/>
      <c r="J612" s="108"/>
      <c r="K612" s="109"/>
      <c r="L612" s="108"/>
      <c r="M612" s="109"/>
    </row>
    <row r="613" spans="2:13" ht="23.25" customHeight="1">
      <c r="B613" s="107"/>
      <c r="C613" s="107"/>
      <c r="D613" s="108"/>
      <c r="H613" s="107"/>
      <c r="I613" s="108"/>
      <c r="J613" s="108"/>
      <c r="K613" s="109"/>
      <c r="L613" s="108"/>
      <c r="M613" s="109"/>
    </row>
    <row r="614" spans="2:13" ht="23.25" customHeight="1">
      <c r="B614" s="107"/>
      <c r="C614" s="107"/>
      <c r="D614" s="108"/>
      <c r="H614" s="107"/>
      <c r="I614" s="108"/>
      <c r="J614" s="108"/>
      <c r="K614" s="109"/>
      <c r="L614" s="108"/>
      <c r="M614" s="109"/>
    </row>
    <row r="615" spans="2:13" ht="23.25" customHeight="1">
      <c r="B615" s="107"/>
      <c r="C615" s="107"/>
      <c r="D615" s="108"/>
      <c r="H615" s="107"/>
      <c r="I615" s="108"/>
      <c r="J615" s="108"/>
      <c r="K615" s="109"/>
      <c r="L615" s="108"/>
      <c r="M615" s="109"/>
    </row>
    <row r="616" spans="2:13" ht="23.25" customHeight="1">
      <c r="B616" s="107"/>
      <c r="C616" s="107"/>
      <c r="D616" s="108"/>
      <c r="H616" s="107"/>
      <c r="I616" s="108"/>
      <c r="J616" s="108"/>
      <c r="K616" s="109"/>
      <c r="L616" s="108"/>
      <c r="M616" s="109"/>
    </row>
    <row r="617" spans="2:13" ht="23.25" customHeight="1">
      <c r="B617" s="107"/>
      <c r="C617" s="107"/>
      <c r="D617" s="108"/>
      <c r="H617" s="107"/>
      <c r="I617" s="108"/>
      <c r="J617" s="108"/>
      <c r="K617" s="109"/>
      <c r="L617" s="108"/>
      <c r="M617" s="109"/>
    </row>
    <row r="618" spans="2:13" ht="23.25" customHeight="1">
      <c r="B618" s="107"/>
      <c r="C618" s="107"/>
      <c r="D618" s="108"/>
      <c r="H618" s="107"/>
      <c r="I618" s="108"/>
      <c r="J618" s="108"/>
      <c r="K618" s="109"/>
      <c r="L618" s="108"/>
      <c r="M618" s="109"/>
    </row>
    <row r="619" spans="2:13" ht="23.25" customHeight="1">
      <c r="B619" s="107"/>
      <c r="C619" s="107"/>
      <c r="D619" s="108"/>
      <c r="H619" s="107"/>
      <c r="I619" s="108"/>
      <c r="J619" s="108"/>
      <c r="K619" s="109"/>
      <c r="L619" s="108"/>
      <c r="M619" s="109"/>
    </row>
    <row r="620" spans="2:13" ht="23.25" customHeight="1">
      <c r="B620" s="107"/>
      <c r="C620" s="107"/>
      <c r="D620" s="108"/>
      <c r="H620" s="107"/>
      <c r="I620" s="108"/>
      <c r="J620" s="108"/>
      <c r="K620" s="109"/>
      <c r="L620" s="108"/>
      <c r="M620" s="109"/>
    </row>
    <row r="621" spans="2:13" ht="23.25" customHeight="1">
      <c r="B621" s="107"/>
      <c r="C621" s="107"/>
      <c r="D621" s="108"/>
      <c r="H621" s="107"/>
      <c r="I621" s="108"/>
      <c r="J621" s="108"/>
      <c r="K621" s="109"/>
      <c r="L621" s="108"/>
      <c r="M621" s="109"/>
    </row>
    <row r="622" spans="2:13" ht="23.25" customHeight="1">
      <c r="B622" s="107"/>
      <c r="C622" s="107"/>
      <c r="D622" s="108"/>
      <c r="H622" s="107"/>
      <c r="I622" s="108"/>
      <c r="J622" s="108"/>
      <c r="K622" s="109"/>
      <c r="L622" s="108"/>
      <c r="M622" s="109"/>
    </row>
    <row r="623" spans="2:13" ht="23.25" customHeight="1">
      <c r="B623" s="107"/>
      <c r="C623" s="107"/>
      <c r="D623" s="108"/>
      <c r="H623" s="107"/>
      <c r="I623" s="108"/>
      <c r="J623" s="108"/>
      <c r="K623" s="109"/>
      <c r="L623" s="108"/>
      <c r="M623" s="109"/>
    </row>
  </sheetData>
  <autoFilter ref="T1:T623"/>
  <mergeCells count="29">
    <mergeCell ref="N2:R2"/>
    <mergeCell ref="A4:A5"/>
    <mergeCell ref="B4:B5"/>
    <mergeCell ref="C4:C5"/>
    <mergeCell ref="D4:D5"/>
    <mergeCell ref="E4:G4"/>
    <mergeCell ref="H4:H5"/>
    <mergeCell ref="J4:K4"/>
    <mergeCell ref="L4:M4"/>
    <mergeCell ref="N4:N5"/>
    <mergeCell ref="A78:V78"/>
    <mergeCell ref="O4:O5"/>
    <mergeCell ref="P4:P5"/>
    <mergeCell ref="Q4:Q5"/>
    <mergeCell ref="R4:R5"/>
    <mergeCell ref="S4:S5"/>
    <mergeCell ref="T4:T5"/>
    <mergeCell ref="U4:U5"/>
    <mergeCell ref="V4:V5"/>
    <mergeCell ref="A7:V7"/>
    <mergeCell ref="A49:V49"/>
    <mergeCell ref="A56:V56"/>
    <mergeCell ref="A136:V136"/>
    <mergeCell ref="A84:V84"/>
    <mergeCell ref="F93:F95"/>
    <mergeCell ref="G93:G95"/>
    <mergeCell ref="F97:F104"/>
    <mergeCell ref="G97:G104"/>
    <mergeCell ref="A121:V121"/>
  </mergeCells>
  <pageMargins left="0.19685039370078741" right="0.19685039370078741" top="0.51181102362204722" bottom="0.51181102362204722" header="0.23622047244094491" footer="0.23622047244094491"/>
  <pageSetup paperSize="9" scale="40" orientation="landscape" horizontalDpi="0" verticalDpi="0" r:id="rId1"/>
  <headerFooter>
    <oddHeader>หน้าที่ &amp;P&amp;R&amp;F</oddHeader>
    <oddFooter>&amp;Rปฏิทินแผนปฏิบัติการโครงการ กิจกรรมประจำปีงบประมาณ พ.ศ. 2562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2019-03-21T03:17:18Z</cp:lastPrinted>
  <dcterms:created xsi:type="dcterms:W3CDTF">2019-03-21T03:06:26Z</dcterms:created>
  <dcterms:modified xsi:type="dcterms:W3CDTF">2019-04-10T08:45:42Z</dcterms:modified>
</cp:coreProperties>
</file>