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0" windowWidth="187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39" i="1"/>
  <c r="H239"/>
  <c r="F239"/>
  <c r="H233"/>
  <c r="I233" s="1"/>
  <c r="F233"/>
  <c r="I227"/>
  <c r="H227"/>
  <c r="F227"/>
  <c r="H221"/>
  <c r="I221" s="1"/>
  <c r="F221"/>
  <c r="I215"/>
  <c r="H215"/>
  <c r="F215"/>
  <c r="H209"/>
  <c r="I209" s="1"/>
  <c r="F209"/>
  <c r="I203"/>
  <c r="H203"/>
  <c r="F203"/>
  <c r="H197"/>
  <c r="I197" s="1"/>
  <c r="F197"/>
  <c r="I190"/>
  <c r="H190"/>
  <c r="F190"/>
  <c r="H184"/>
  <c r="I184" s="1"/>
  <c r="F184"/>
  <c r="I177"/>
  <c r="H177"/>
  <c r="F177"/>
  <c r="H171"/>
  <c r="I171" s="1"/>
  <c r="F171"/>
  <c r="I165"/>
  <c r="H165"/>
  <c r="F165"/>
  <c r="H159"/>
  <c r="I159" s="1"/>
  <c r="F159"/>
  <c r="I153"/>
  <c r="H153"/>
  <c r="F153"/>
  <c r="H147"/>
  <c r="I147" s="1"/>
  <c r="F147"/>
  <c r="I141"/>
  <c r="H141"/>
  <c r="F141"/>
  <c r="H134"/>
  <c r="I134" s="1"/>
  <c r="F134"/>
  <c r="I128"/>
  <c r="H128"/>
  <c r="F128"/>
  <c r="H122"/>
  <c r="I122" s="1"/>
  <c r="F122"/>
  <c r="I116"/>
  <c r="H116"/>
  <c r="F116"/>
  <c r="H110"/>
  <c r="I110" s="1"/>
  <c r="F110"/>
  <c r="I104"/>
  <c r="H104"/>
  <c r="F104"/>
  <c r="H98"/>
  <c r="I98" s="1"/>
  <c r="F98"/>
  <c r="I92"/>
  <c r="H92"/>
  <c r="F92"/>
  <c r="H86"/>
  <c r="I86" s="1"/>
  <c r="F86"/>
  <c r="I80"/>
  <c r="H80"/>
  <c r="F80"/>
  <c r="H74"/>
  <c r="I74" s="1"/>
  <c r="I246" s="1"/>
  <c r="F74"/>
  <c r="F246" s="1"/>
  <c r="I62"/>
  <c r="H62"/>
  <c r="F62"/>
  <c r="H53"/>
  <c r="I53" s="1"/>
  <c r="F53"/>
  <c r="I45"/>
  <c r="H45"/>
  <c r="F45"/>
  <c r="H39"/>
  <c r="I39" s="1"/>
  <c r="F39"/>
  <c r="I33"/>
  <c r="H33"/>
  <c r="F33"/>
  <c r="H25"/>
  <c r="I25" s="1"/>
  <c r="F25"/>
  <c r="I17"/>
  <c r="H17"/>
  <c r="F17"/>
  <c r="H7"/>
  <c r="I7" s="1"/>
  <c r="F7"/>
  <c r="F247" s="1"/>
  <c r="I247" l="1"/>
  <c r="I245"/>
  <c r="F245"/>
</calcChain>
</file>

<file path=xl/sharedStrings.xml><?xml version="1.0" encoding="utf-8"?>
<sst xmlns="http://schemas.openxmlformats.org/spreadsheetml/2006/main" count="364" uniqueCount="273">
  <si>
    <t>แบบรายงานผลการดำเนินงานประกันคุณภาพการศึกษาภายใน สำนักงานอธิการบดี ปีการศึกษา 2557</t>
  </si>
  <si>
    <t>องค์ประกอบ/ตัวบ่งชี้</t>
  </si>
  <si>
    <t>ผลการประเมิน 
(คะแนน)</t>
  </si>
  <si>
    <t>ค่าเป้าหมาย 
2557</t>
  </si>
  <si>
    <t>สำนักงานอธิการบดี</t>
  </si>
  <si>
    <t>ผู้รับผิดชอบหลัก</t>
  </si>
  <si>
    <t>ประเมินตนเองรอบ 9 เดือน</t>
  </si>
  <si>
    <t>ผลงาน</t>
  </si>
  <si>
    <t>คะแนน</t>
  </si>
  <si>
    <t>ตัวตั้ง/ตัวหาร</t>
  </si>
  <si>
    <t>องค์ประกอบที่ 1 ปรัชญา ปณิธาน วัตถุประสงค์ และแผนดำเนินการ</t>
  </si>
  <si>
    <t xml:space="preserve">1.1 กระบวนการพัฒนาแผน </t>
  </si>
  <si>
    <t>คณะทำงานด้านแผน</t>
  </si>
  <si>
    <r>
      <t>1.    มีการจัดทำแผนกลยุทธ์ที่สอดคล้องกับนโยบายของ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โดยการมีส่วนร่วมของบุคลากรใน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และได้รับความเห็นชอบจากคณะกรรมการประจำสำนักโดยเป็นแผนที่เชื่อมโยงกับปรัชญาหรือปณิธาน</t>
    </r>
    <r>
      <rPr>
        <u/>
        <sz val="14"/>
        <rFont val="TH SarabunPSK"/>
        <family val="2"/>
      </rPr>
      <t xml:space="preserve"> ตลอดจนสอดคล้องกับแผนกลยุทธ์มหาวิทยาลัยอุบลราชธานี ระยะ 5 ปี (พ.ศ. 2555-2559)</t>
    </r>
  </si>
  <si>
    <r>
      <t>2.    มีการถ่ายทอดแผนกลยุทธ์ระดับ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ไปสู่ทุกหน่วยงานภายใน</t>
    </r>
  </si>
  <si>
    <r>
      <t>3.    มีกระบวนการแปลงแผนกลยุทธ์เป็นแผนปฏิบัติงานประจำปี</t>
    </r>
    <r>
      <rPr>
        <u/>
        <sz val="14"/>
        <rFont val="TH SarabunPSK"/>
        <family val="2"/>
      </rPr>
      <t>ครบทุกพันธกิจของสำนัก</t>
    </r>
  </si>
  <si>
    <t>4.   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</si>
  <si>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r>
      <t>5.    มีการดำเนินการตามแผนปฏิบัติงานประจำปี</t>
    </r>
    <r>
      <rPr>
        <u/>
        <sz val="14"/>
        <rFont val="TH SarabunPSK"/>
        <family val="2"/>
      </rPr>
      <t>ครบทุกพันธกิจ</t>
    </r>
  </si>
  <si>
    <r>
      <t>6.   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u/>
        <sz val="14"/>
        <rFont val="TH SarabunPSK"/>
        <family val="2"/>
      </rPr>
      <t>คณะกรรมการบริหาร</t>
    </r>
    <r>
      <rPr>
        <b/>
        <u/>
        <sz val="14"/>
        <rFont val="TH SarabunPSK"/>
        <family val="2"/>
      </rPr>
      <t>สำนักหรือเทียบเท่า</t>
    </r>
    <r>
      <rPr>
        <sz val="14"/>
        <rFont val="TH SarabunPSK"/>
        <family val="2"/>
      </rPr>
      <t>เพื่อพิจารณา</t>
    </r>
  </si>
  <si>
    <r>
      <t>7.    มีการประเมินผลการดำเนินงานตามตัวบ่งชี้ของแผนกลยุทธ์อย่างน้อยปีละ 1 ครั้งและรายงานผลต่อ</t>
    </r>
    <r>
      <rPr>
        <u/>
        <sz val="14"/>
        <rFont val="TH SarabunPSK"/>
        <family val="2"/>
      </rPr>
      <t>คณะกรรมการบริหารสำนักหรือเทียบเท่า และคณะกรรมการประจำสำนัก</t>
    </r>
    <r>
      <rPr>
        <sz val="14"/>
        <rFont val="TH SarabunPSK"/>
        <family val="2"/>
      </rPr>
      <t>เพื่อพิจารณา</t>
    </r>
  </si>
  <si>
    <r>
      <t>8.    มีการนำผลการพิจารณาข้อคิดเห็นและข้อเสนอแนะของ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</si>
  <si>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t>องค์ประกอบที่ 2 การบริหารจัดการ</t>
  </si>
  <si>
    <t>2.1 ระบบพัฒนาบุคลากร</t>
  </si>
  <si>
    <t>-</t>
  </si>
  <si>
    <t>คณะทำงานด้านการพัฒนาบุคคล</t>
  </si>
  <si>
    <r>
      <t>1.    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</si>
  <si>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    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</si>
  <si>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    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</si>
  <si>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</si>
  <si>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</si>
  <si>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     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</si>
  <si>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7.  มีการนำผลการประเมินไปปรับปรุงแผนหรือปรับปรุงการบริหารและการพัฒนา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 xml:space="preserve"> </t>
    </r>
  </si>
  <si>
    <t>2.2 ภาวะผู้นำของคณะกรรมการประจำสำนักและผู้บริหารทุกระดับของสำนัก</t>
  </si>
  <si>
    <t>ฝ่ายเลขาคณะกรรมการประจำสำนัก</t>
  </si>
  <si>
    <r>
      <t xml:space="preserve">1.    คณะกรรมการประจำสำนัก </t>
    </r>
    <r>
      <rPr>
        <u/>
        <sz val="14"/>
        <rFont val="TH SarabunPSK"/>
        <family val="2"/>
      </rPr>
      <t xml:space="preserve">และผู้บริหารทุกระดับของสำนัก </t>
    </r>
    <r>
      <rPr>
        <sz val="14"/>
        <rFont val="TH SarabunPSK"/>
        <family val="2"/>
      </rPr>
      <t>ปฏิบัติหน้าที่ตามที่กฎหมายกำหนดครบถ้วนและ</t>
    </r>
    <r>
      <rPr>
        <u/>
        <sz val="14"/>
        <rFont val="TH SarabunPSK"/>
        <family val="2"/>
      </rPr>
      <t>มีการประเมินตนเอง</t>
    </r>
    <r>
      <rPr>
        <sz val="14"/>
        <rFont val="TH SarabunPSK"/>
        <family val="2"/>
      </rPr>
      <t xml:space="preserve">ตามหลักเกณฑ์ที่กำหนดล่วงหน้า </t>
    </r>
  </si>
  <si>
    <r>
      <t>2.    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</si>
  <si>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  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</si>
  <si>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  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</si>
  <si>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   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</si>
  <si>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   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</si>
  <si>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t>7.  คณะกรรมการประจำสำนักนำผลการประเมินไปปรับปรุงการบริหารงานอย่างเป็นรูปธรรม</t>
  </si>
  <si>
    <t>2.3 การพัฒนาหน่วยงานสู่หน่วยงานเรียนรู้</t>
  </si>
  <si>
    <t>คณะทำงานด้านการจัดการความรู้</t>
  </si>
  <si>
    <r>
      <t>1.    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</si>
  <si>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   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</si>
  <si>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t>3.    มีการแบ่งปันและแลกเปลี่ยนเรียนรู้จากความรู้ ทักษะของผู้มีประสบการณ์ตรง    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</si>
  <si>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   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</si>
  <si>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t>5.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</si>
  <si>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2.4 ระบบสารสนเทศเพื่อการบริหารและการตัดสินใจ</t>
  </si>
  <si>
    <t>คณะทำงานสารสนเทศ</t>
  </si>
  <si>
    <t>1.    มีแผนระบบสารสนเทศ (Information System Plan)</t>
  </si>
  <si>
    <r>
      <t>2.    มีระบบสารสนเทศเพื่อการบริหารและการตัดสินใจตามพันธกิจของ</t>
    </r>
    <r>
      <rPr>
        <u/>
        <sz val="14"/>
        <rFont val="TH SarabunPSK"/>
        <family val="2"/>
      </rPr>
      <t>สำนัก</t>
    </r>
  </si>
  <si>
    <t>3.    มีการประเมินความพึงพอใจของผู้ใช้ระบบสารสนเทศ</t>
  </si>
  <si>
    <t>4.    มีการรายงานผลการประเมินความพึงพอใจของผู้ใช้ระบบสารสนเทศต่อคณะกรรมการบริหารสำนักหรือเทียบเท่าเพื่อพิจารณาให้ข้อเสนอแนะ และนำผลการประเมินความพึงพอใจของผู้ใช้ระบบสารสนเทศมาปรับปรุงระบบสารสนเทศ</t>
  </si>
  <si>
    <t>5. 5. มีการส่งข้อมูลเข้าระบบเครือข่ายของหน่วยงานภายในของมหาวิทยาลัย (E-document)</t>
  </si>
  <si>
    <t>2.5 ระบบบริหารความเสี่ยง</t>
  </si>
  <si>
    <t>คณะทำงานด้านการบริหารความเสี่ยง</t>
  </si>
  <si>
    <t xml:space="preserve">1.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มหาวิทยาลัยร่วมเป็นคณะกรรมการหรือคณะทำงาน </t>
  </si>
  <si>
    <t>2. มีการวิเคราะห์และระบุความเสี่ยง และปัจจัยที่ก่อให้เกิดความเสี่ยงอย่างน้อย 3 ด้าน ตามบริบทของมหาวิทยาลัย จากตัวอย่างต่อไปนี้ 
- ความเสี่ยงด้านทรัพยากร (การเงิน งบประมาณ ระบบเทคโนโลยีสารสนเทศ อาคารสถานที่)
- ความเสี่ยงด้านยุทธศาสตร์ หรือกลยุทธ์ของมหาวิทยาลัย
- ความเสี่ยงด้านนโยบาย กฎหมาย ระเบียบ ข้อบังคับ
- ความเสี่ยงด้านการปฏิบัติงาน เช่น ความเสี่ยงของระบบงาน ระบบประกันคุณภาพ
- ความเสี่ยงด้านบุคลากรและความเสี่ยงด้านธรรมาภิบาล โดยเฉพาะจรรยาบรรณของบุคลากร
- ความเสี่ยงจากเหตุการณ์ภายนอก
- อื่นๆ ตามบริบทของสำนัก</t>
  </si>
  <si>
    <t>3.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</si>
  <si>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>4.  มีการจัดทำแผนบริหารความเสี่ยงที่มีระดับความเสี่ยงสูง และดำเนินการตามแผน</t>
  </si>
  <si>
    <r>
      <t>5.มีการติดตาม และประเมินผลการดำเนินงานตามแผนและรายงานต่อ</t>
    </r>
    <r>
      <rPr>
        <b/>
        <u/>
        <sz val="14"/>
        <rFont val="TH SarabunPSK"/>
        <family val="2"/>
      </rPr>
      <t>รายงานต่อคณะกรรมการบริหารสำนักหรือเทียบเท่า</t>
    </r>
    <r>
      <rPr>
        <sz val="14"/>
        <rFont val="TH SarabunPSK"/>
        <family val="2"/>
      </rPr>
      <t xml:space="preserve"> เพื่อพิจารณาอย่างน้อยปีละ 1 ครั้ง</t>
    </r>
  </si>
  <si>
    <r>
      <t>6.มีการนำผลการประเมิน และข้อเสนอแนะจาก</t>
    </r>
    <r>
      <rPr>
        <b/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</si>
  <si>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t>องค์ประกอบที่ 3 การเงินและงบประมาณ</t>
  </si>
  <si>
    <t>3.1 ระบบและกลไกการเงินและงบประมาณ</t>
  </si>
  <si>
    <t>คณะทำงานด้านการเงินและงบประมาณ</t>
  </si>
  <si>
    <r>
      <t>1.    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</si>
  <si>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t>2.    มีแนวทางจัดหาทรัพยากรทางด้านการเงินหลักเกณฑ์การจัดสรร และการวางแผนการใช้เงินอย่างมีประสิทธิภาพ โปร่งใสตรวจสอบได้</t>
  </si>
  <si>
    <r>
      <t>3.    มีงบประมาณประจำปีที่สอดคล้องกับแผนปฎิบัติงานในแต่ละพันธกิจและการพัฒนา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และบุคลากร</t>
    </r>
  </si>
  <si>
    <r>
      <t>4.    มีการจัดทำรายงานทางการเงินอย่างเป็นระบบและรายงานต่อ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อย่างน้อยปีละ 2 ครั้ง</t>
    </r>
  </si>
  <si>
    <r>
      <t>5.    มีการนำข้อมูลทางการเงินไปใช้ในการวิเคราะห์ค่าใช้จ่ายและวิเคราะห์สถานะทางการเงินและความมั่นคง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อย่างต่อเนื่อง</t>
    </r>
  </si>
  <si>
    <t>6.   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</si>
  <si>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7.  ผู้บริหารระดับสูงมีการติดตามผลการใช้เงินให้เป็นไปตามเป้าหมายและนำข้อมูลจากรายงานทางการเงินไปใช้ในการวางแผนและการตัดสินใจ</t>
  </si>
  <si>
    <t>องค์ประกอบที่ 4 การประกันคุณภาพการศึกษา</t>
  </si>
  <si>
    <t>4.1 ระบบและกลไกการประกันคุณภาพภายใน</t>
  </si>
  <si>
    <t>คณะทำงานด้านประกันคุณภาพ</t>
  </si>
  <si>
    <r>
      <t>1.     มีระบบและกลไกการประกันคุณภาพการศึกษาภายในที่เหมาะสมและสอดคล้องกับพันธกิจและพัฒนาการของ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และดำเนินการตามระบบที่กำหนด</t>
    </r>
  </si>
  <si>
    <r>
      <t>2.     มีการกำหนดนโยบายและให้ความสำคัญเรื่องการประกันคุณภาพการศึกษาภายในโดยคณะกรรมการระดับนโยบายและผู้บริหารสูงสุดของ</t>
    </r>
    <r>
      <rPr>
        <u/>
        <sz val="14"/>
        <rFont val="TH SarabunPSK"/>
        <family val="2"/>
      </rPr>
      <t>สำนัก</t>
    </r>
  </si>
  <si>
    <r>
      <t>3.     มีการกำหนดตัวบ่งชี้เพิ่มเติม</t>
    </r>
    <r>
      <rPr>
        <u/>
        <sz val="14"/>
        <rFont val="TH SarabunPSK"/>
        <family val="2"/>
      </rPr>
      <t>ตามภารกิจ</t>
    </r>
    <r>
      <rPr>
        <sz val="14"/>
        <rFont val="TH SarabunPSK"/>
        <family val="2"/>
      </rPr>
      <t>ของ</t>
    </r>
    <r>
      <rPr>
        <u/>
        <sz val="14"/>
        <rFont val="TH SarabunPSK"/>
        <family val="2"/>
      </rPr>
      <t>สำนัก</t>
    </r>
  </si>
  <si>
    <r>
      <t>4.     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และ</t>
    </r>
    <r>
      <rPr>
        <u/>
        <sz val="14"/>
        <rFont val="TH SarabunPSK"/>
        <family val="2"/>
      </rPr>
      <t>มหาวิทยาลัย</t>
    </r>
    <r>
      <rPr>
        <sz val="14"/>
        <rFont val="TH SarabunPSK"/>
        <family val="2"/>
      </rPr>
      <t>ตามกำหนดเวลาโดยเป็นรายงานที่มีข้อมูลครบถ้วนตามระบบสารสนเทศที่มหาวิทยาลัยกำหนด และ 3) การนำผลการประเมินคุณภาพไปทำแผนการพัฒนาคุณภาพการศึกษาของ</t>
    </r>
    <r>
      <rPr>
        <u/>
        <sz val="14"/>
        <rFont val="TH SarabunPSK"/>
        <family val="2"/>
      </rPr>
      <t>สำนัก</t>
    </r>
  </si>
  <si>
    <t>5.     มีการนำผลการประกันคุณภาพการศึกษาภายในมาปรับปรุงการทำงาน และส่งผลให้มีการพัฒนาผลการดำเนินงานของตัวบ่งชี้ตามแผนกลยุทธ์ทุกตัวบ่งชี้</t>
  </si>
  <si>
    <r>
      <t xml:space="preserve">6.     มีระบบสารสนเทศที่ให้ข้อมูลสนับสนุนการประกันคุณภาพการศึกษาภายในครบทั้ง </t>
    </r>
    <r>
      <rPr>
        <u/>
        <sz val="14"/>
        <rFont val="TH SarabunPSK"/>
        <family val="2"/>
      </rPr>
      <t>4</t>
    </r>
    <r>
      <rPr>
        <sz val="14"/>
        <rFont val="TH SarabunPSK"/>
        <family val="2"/>
      </rPr>
      <t xml:space="preserve"> องค์ประกอบคุณภาพ</t>
    </r>
  </si>
  <si>
    <r>
      <t>7.     มีส่วนร่วมของผู้มีส่วนได้ส่วนเสียในการประกันคุณภาพการศึกษาโดยเฉพาะผู้ใช้บริการตามพันธกิจของ</t>
    </r>
    <r>
      <rPr>
        <u/>
        <sz val="14"/>
        <rFont val="TH SarabunPSK"/>
        <family val="2"/>
      </rPr>
      <t>สำนัก</t>
    </r>
  </si>
  <si>
    <r>
      <t>8.     มีเครือข่ายการแลกเปลี่ยนเรียนรู้ด้านการประกันคุณภาพการศึกษา</t>
    </r>
    <r>
      <rPr>
        <u/>
        <sz val="14"/>
        <rFont val="TH SarabunPSK"/>
        <family val="2"/>
      </rPr>
      <t>ระหว่างหน่วยงานหรือสถาบัน</t>
    </r>
    <r>
      <rPr>
        <sz val="14"/>
        <rFont val="TH SarabunPSK"/>
        <family val="2"/>
      </rPr>
      <t>และมีกิจกรรมร่วมกัน</t>
    </r>
  </si>
  <si>
    <t>9. มีแนวปฏิบัติที่ดีหรืองานวิจัยด้านการประกันคุณภาพการศึกษาที่หน่วยงานพัฒนาขึ้นและเผยแพร่ให้หน่วยงานอื่นสามารถนำไปใช้ประโยชน์</t>
  </si>
  <si>
    <t>องค์ประกอบที่ 5 การดำเนินงานตามภารกิจของหน่วยงาน</t>
  </si>
  <si>
    <t>5.1 สนับสนุนภารกิจของสำนักงานอธิการบดี</t>
  </si>
  <si>
    <t>5.1.1 การบรรลุเป้าหมายตามที่สำนักงานอธิการบดีกำหนด</t>
  </si>
  <si>
    <t>กองแผนงาน</t>
  </si>
  <si>
    <t>1.       มีการกำหนดตัวบ่งชี้ตามแผนกลยุทธ์ของสำนักงานอธิการบดี</t>
  </si>
  <si>
    <t>2.        มีการดำเนินงานตามแผนที่กำหนด</t>
  </si>
  <si>
    <t xml:space="preserve">3.        มีการติดตาม และประเมินผลตัวบ่งชี้ตามแผนกลยุทธ์ที่กำหนด </t>
  </si>
  <si>
    <t>4.        มีการรายงานผลการดำเนินงานต่อที่ประชุมคณะกรรมการประจำสำนักเพื่อให้ข้อเสนอแนะ อย่างน้อย 2 ครั้ง/ปี</t>
  </si>
  <si>
    <t>5.    มีการนำข้อเสนอแนะมาปรับปรุงการดำเนินงาน</t>
  </si>
  <si>
    <t>5.1.2 บุคลากรที่เข้าร่วมกิจกรรมสาธารณประโยชน์ที่สำนักงานอธิการบดีจัดขึ้น</t>
  </si>
  <si>
    <t>กองกลาง</t>
  </si>
  <si>
    <t>1.       มีแผนการกำหนดกิจกรรมสาธารณประโยชน์</t>
  </si>
  <si>
    <t>2.       มีการเผยแพร่/ประชาสัมพันธ์และจัดกิจกรรมสาธารณประโยชน์ตามที่กำหนด</t>
  </si>
  <si>
    <t xml:space="preserve">3.       มีบุคลากรเข้าร่วมกิจกรรมสาธารณประโยชน์ ไม่น้อยกว่าร้อยละ 80 </t>
  </si>
  <si>
    <t>4.       มีการประเมินผลกิจกรรมและรายงานผลการดำเนินงานต่อที่ประชุมคณะกรรมการประจำสำนักเพื่อให้ข้อเสนอแนะ</t>
  </si>
  <si>
    <t>5.1.3 สำนักงานอธิการบดีมีการจัดกิจกรรมแลกเปลี่ยนเรียนรู้ระหว่างหน่วยงานหรือหน่วยงานอื่น ทั้งภายในและภายนอกมหาวิทยาลัย</t>
  </si>
  <si>
    <t xml:space="preserve">1.     มีการกำหนดกิจกรรมและกลุ่มเป้าหมายในการแลกเปลี่ยนเรียนรู้ </t>
  </si>
  <si>
    <t>2.     มีการเผยแพร่และจัดกิจกรรมตามที่กำหนด</t>
  </si>
  <si>
    <t xml:space="preserve">3.     มีการเข้าร่วมกิจกรรมแลกเปลี่ยนเรียนรู้ตามกลุ่มเป้าหมายที่กำหนด </t>
  </si>
  <si>
    <t>4.     มีการรายงานผลการดำเนินงานต่อที่ประชุมคณะกรรมการประจำสำนักฯเพื่อให้ข้อเสนอแนะ</t>
  </si>
  <si>
    <t>5.1.4 ระดับความพึงพอใจของบุคลากรทุกระดับต่อกระบวนการพัฒนาความรู้และทักษะของสำนักงานอธิการบดี</t>
  </si>
  <si>
    <t>กองการเจ้าหน้าที่</t>
  </si>
  <si>
    <t>1.   มีแผนพัฒนาบุคลากร</t>
  </si>
  <si>
    <t>2.   มีการดำเนินงานตามแผนที่กำหนด</t>
  </si>
  <si>
    <t>3.   มีการติดตามและประเมินผลการพัฒนาความรู้และทักษะของสำนักงานอธิการบดี อย่างน้อยปีการศึกษาละ 2 ครั้ง และมีบุคลากรได้รับการพัฒนาอย่างน้อยร้อยละ 85</t>
  </si>
  <si>
    <t xml:space="preserve">4.   มีผลการประเมินความพึงพอใจต่อกระบวนการพัฒนาความรู้และทักษะของบุคลากร สำนักงานอธิการบดี ไม่ต่ำกว่า 3.51 </t>
  </si>
  <si>
    <t>5.   มีการนำข้อเสนอแนะมาปรับปรุงการดำเนินงาน</t>
  </si>
  <si>
    <t>5.1.5 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</si>
  <si>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1.   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</si>
  <si>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2.   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</si>
  <si>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3.    มีการดำเนินงานตามแผนที่กำหนดไม่ต่ำกว่าร้อยละ 80</t>
  </si>
  <si>
    <t>4.    มีการติดตามประเมินผลและจัดทำรายงานเสนอต่อผู้บริหารหน่วยงานอย่างน้อย 2 ครั้งต่อปี</t>
  </si>
  <si>
    <t>5.   มีการนำผลการประเมินมาพัฒนาปรับปรุงแผนการดำเนินงาน</t>
  </si>
  <si>
    <t>5.1.6 การประเมินการปฏิบัติงานของผู้บริหารในสำนักงานอธิการบดี</t>
  </si>
  <si>
    <t>ฝ่ายเลขานุการคณะกรรมการประจำสำนักฯ</t>
  </si>
  <si>
    <t>1.        มีแผนการประเมินผู้บริหาร</t>
  </si>
  <si>
    <t>3.        ค่าเฉลี่ยรวมของผลการประเมินผู้บริหาร ไม่น้อยกว่า 4.25</t>
  </si>
  <si>
    <t>4.        มีการรายงานผลการดำเนินงานต่อที่ประชุมคณะกรรมการประจำสำนักเพื่อให้ข้อเสนอแนะ</t>
  </si>
  <si>
    <t>5.     มีการนำข้อเสนอแนะมาปรับปรุงการดำเนินงาน</t>
  </si>
  <si>
    <t>5.1.7 ระดับความสำเร็จของระบบบริหารจัดการที่ดีและมีธรรมมาภิบาล</t>
  </si>
  <si>
    <t>คณะทำงานด้านธรรมมาภิบาล</t>
  </si>
  <si>
    <t>1.    มีแผนการพัฒนาระบบบริหารจัดการองค์กรตามหลักธรรมมาภิบาล</t>
  </si>
  <si>
    <t>2.    มีการดำเนินงานตามแผนที่กำหนด</t>
  </si>
  <si>
    <t>3.    มีการประเมินผลการดำเนินงานตามพัฒนาระบบบริหารจัดการองค์กรตามหลักธรรมมาภิบาล(มีค่าเฉลี่ยไม่น้อยกว่าระดับ 3.51)</t>
  </si>
  <si>
    <t>4.    มีการรายงานผลการดำเนินงานต่อที่ประชุมผู้บริหารเพื่อให้ข้อเสนอแนะ</t>
  </si>
  <si>
    <t>5.1.8 การบริหารจัดการระบบสาธารณูปโภคและสิ่งแวดล้อมในสำนักงานอธิการบดี</t>
  </si>
  <si>
    <t>สำนักงานบริหารกายภาพฯ</t>
  </si>
  <si>
    <t>1.    แผนการบริหารจัดการระบบสาธารณูปโภคและสิ่งแวดล้อมในสำนักงานอธิการบดี</t>
  </si>
  <si>
    <t>2.    มีการเผยแพร่และดำเนินงานตามแผนที่กำหนด</t>
  </si>
  <si>
    <t>3.    มีการติดตามและประเมินผลการบริหารจัดการระบบสาธารณูปโภคและสิ่งแวดล้อมในสำนักงานอธิการบดี โดยมีค่าเฉลี่ยความพึงใจของบุคลากรไม่ต่ำกว่า 3.51</t>
  </si>
  <si>
    <t xml:space="preserve">4.    มีการรายงานผลการดำเนินงานต่อที่ประชุมคณะกรรมการประจำสำนักงานอธิการบดี อย่างน้อย 1 ครั้ง/ปี เพื่อให้ข้อเสนอแนะ </t>
  </si>
  <si>
    <t>5.1.9 ความสุขของบุคลากรในการปฏิบัติงาน</t>
  </si>
  <si>
    <t>1.          มีแผนการสร้างความสุขในการปฏิบัติงานแก่บุคลากร</t>
  </si>
  <si>
    <t>2.          มีการดำเนินงานตามแผนที่กำหนด</t>
  </si>
  <si>
    <t>3.          มีการติดตามและประเมินผลการสร้างความสุขในการปฏิบัติงานแก่บุคลากร และมีผลการประเมินไม่น้อยกว่า 3.51</t>
  </si>
  <si>
    <t>4.          มีการรายงานผลการดำเนินงานต่อที่ประชุมคณะกรรมการประจำสำนักเพื่อให้ข้อเสนอแนะ</t>
  </si>
  <si>
    <t>5.1.10 บุคลากรที่มีสมรรถนะตามเกณฑ์มาตรฐานที่มหาวิทยาลัยกำหนด</t>
  </si>
  <si>
    <t>1. มีแผนการดำเนินงานในการประเมินสมรรถนะตามเกณฑ์มาตรฐาน</t>
  </si>
  <si>
    <t>2. มีการสร้างความรู้ความเข้าใจเกี่ยวกับการประเมินสมรรถนะตามเกณฑ์มาตรฐานให้แก่ผู้บริหารและบุคลากร</t>
  </si>
  <si>
    <t>3.มีการติดตามและประเมินผลสมรรถนะบุคลากร และมีร้อยละของบุคลากรที่มีสรรถนะเป็นไปตามเกณฑ์ ร้อยละ 80</t>
  </si>
  <si>
    <t>4. มีการรายงานผลการประเมินสมรรถนะบุคลากรต่อคณะกรรมการประจำสำนัก</t>
  </si>
  <si>
    <t>5. มีการนำผลประเมินสมรรถนะบุคลากร และข้อเสนอแนะของคณะกรรมการประจำสำนัก มาปรับปรุงการดำเนินงาน</t>
  </si>
  <si>
    <t>5.1.11 ระดับความพึงพอใจของผู้รับบริการต่อการให้บริการ</t>
  </si>
  <si>
    <t>1.   มีแผนการดำเนินการประเมินความพึงพอใจพึงพอใจของผู้ใช้บริการต่อการให้บริการของสำนักงานอธิการบดี</t>
  </si>
  <si>
    <t>2.    มีการดำเนินงานตามแผนที่กำหนด</t>
  </si>
  <si>
    <t>3.     มีผลการประเมินความพึงพอใจเฉลี่ยรวมไม่น้อยกว่า 4.00</t>
  </si>
  <si>
    <r>
      <t>4.     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</si>
  <si>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>5.2 สนับสนุนภารกิจของมหาวิทยาลัย</t>
  </si>
  <si>
    <t>5.2.1 ระดับความสำเร็จในการพัฒนาระบบการสื่อสารและประชาสัมพันธ์ของมหาวิทยาลัย</t>
  </si>
  <si>
    <t>1.       มีการจัดทำเนื้อหาข่าวสารเพื่อเผยแพร่ประชาสัมพันธ์ ทุกกิจกรรม</t>
  </si>
  <si>
    <t>2.       มีการจัดทำสื่อต่างๆ และเผยแพร่ประชาสัมพันธ์ขาวสารไปยังกลุ่มเป้าหมาย เทียบกับแผนงานตามข้อ 1 อย่างน้อยร้อยละ 80</t>
  </si>
  <si>
    <t>3.       มีการประเมินผลการเผยแพร่ข้อมูลข่าวสาร</t>
  </si>
  <si>
    <t>4.       มีการประเมินผลการดำเนินงาน หรือสำรวจความพึงพอใจของกลุ่มเป้าหมายที่มีต่อการสื่อสารและประชาสัมพันธ์ของมหาวิทยาลัย</t>
  </si>
  <si>
    <t>5.     การรายงานผลการดำเนินงานต่อผู้บริหาร เพื่อให้ข้อเสนอแนะ และมีการนำข้อเสนอแนะมาปรับปรุงการดำเนินงาน</t>
  </si>
  <si>
    <t xml:space="preserve">5.2.2 ระดับความสำเร็จในการจัดทำแผนกลยุทธ์มหาวิทยาลัย </t>
  </si>
  <si>
    <t>1.    มีการกำหนดแผนการดำเนินงานการทบทวนและจัดทำแผนกลยุทธ์มหาวิทยาลัย</t>
  </si>
  <si>
    <t>3.    มีการติดตามผลการดำเนินงานตามแผนที่กำหนด</t>
  </si>
  <si>
    <t>4.    มีการรายงานผลต่อที่ประชุมผู้บริหารมหาวิทยาลัยและสภามหาวิทยาลัย</t>
  </si>
  <si>
    <t>5.  มีการนำข้อเสนอแนะมาปรับปรุงแผน</t>
  </si>
  <si>
    <t>5.2.3 ระบบการจัดทำรายงานทางการเงิน</t>
  </si>
  <si>
    <t>กองคลัง</t>
  </si>
  <si>
    <t>1.     มีการกำหนดแนวทางการดำเนินงานและมีการมอบหมายผู้รับผิดชอบหลัก</t>
  </si>
  <si>
    <t>2.     มีการจัดทำรายงานทางการเงินอย่างเป็นระบบทุกไตรมาส</t>
  </si>
  <si>
    <t>3.     มีการนำข้อมูลรายงานทางการเงินไปใช้ในการวิเคราะห์ค่าใช้จ่ายและวิเคราะห์สถานะทางการเงิน</t>
  </si>
  <si>
    <t>4.     มีหน่วยงานภายในและภายนอก ทำหน้าที่ตรวจสอบและติดตามการใช้เงินให้เป็นไปตามระเบียบและกฎเกณฑ์ที่หน่วยงานกำหนด</t>
  </si>
  <si>
    <t>5.   มีการติดตามผลการใช้จ่ายเงินให้เป็นไปตามแผนหรือเป้าหมาย และนำข้อมูลจากรายงานทางการเงินไปใช้ในการวางแผนและการตัดสินใจ</t>
  </si>
  <si>
    <t>5.2.4 การจัดทำข้อมูลสารสนเทศทางการศึกษาเพื่อการตัดสินใจต่อการบริหารจัดการตามหลักธรรมาภิบาลและพัฒนาคุณภาพการศึกษา</t>
  </si>
  <si>
    <t>กองบริการการศึกษา</t>
  </si>
  <si>
    <t>1.       มีแผน/ปฏิทินและผู้รับผิดชอบในการจัดทำข้อมูลสารสนเทศทางการศึกษา</t>
  </si>
  <si>
    <t>2.       มีการเก็บรวบรวมข้อมูลและวิเคราะห์ข้อมูล</t>
  </si>
  <si>
    <t>3.       มีการตรวจสอบและรับรองความถูกต้องของข้อมูล</t>
  </si>
  <si>
    <t>4.       มีการรายงานข้อมูลต่อผู้บังคับบัญชาและหน่วยงานที่เกี่ยวข้องทราบ</t>
  </si>
  <si>
    <t>5.  มีการเผยแพร่ข้อมูลสารสนเทศทางการศึกษา</t>
  </si>
  <si>
    <t>5.2.5 ระบบสารสนเทศด้านการบริหารงานบุคคล</t>
  </si>
  <si>
    <t>1. มีแผนพัฒนาระบบสารสนเทศด้านการบริหารงานบุคคล</t>
  </si>
  <si>
    <t>2. มีการพัฒนาระบบสารสนเทศด้านการบริหารงานบุคคล</t>
  </si>
  <si>
    <t>3. มีการกำหนดสิทธิ์การเข้าใช้งานและระบบการรักษาความปลอดภัยของข้อมูล</t>
  </si>
  <si>
    <t>4. มีการประเมินระบบสารสนเทศด้านการบริหารงานบุคคล โดยผู้ที่เกี่ยวข้อง</t>
  </si>
  <si>
    <t>5. มีนำผลการประเมินมาปรับปรุงระบบสารสนเทศด้านการบริหารงานบุคคล</t>
  </si>
  <si>
    <t>5.2.6 ระบบและกลไกการจัดทำและพัฒนาหลักสูตร</t>
  </si>
  <si>
    <t>สำนักงานพัฒนาคุณภาพการศึกษา</t>
  </si>
  <si>
    <t>1. มีแผนปฏิบัติงาน ปฏิทิน   แผนผังกระบวนงาน (work flow) และโครงการหรือกิจกรรมที่สนับสนุนการจัดทำและพัฒนาหลักสูตร</t>
  </si>
  <si>
    <t xml:space="preserve">2. มีการดำเนินงานตามแผน ไม่น้อยกว่าร้อยละ 80  </t>
  </si>
  <si>
    <t xml:space="preserve">3. มีการตรวจสอบให้ถูกต้องตามเกณฑ์ มาตรฐาน กฎ ระเบียบ ประกาศ ข้อบังคับที่เกี่ยวข้อง  </t>
  </si>
  <si>
    <t>4. มีการติดตาม ประเมินผล และรายงานผลการดำเนินงานต่อผู้บริหารมหาวิทยาลัยอย่างน้อย 2 ครั้งต่อปีการศึกษา</t>
  </si>
  <si>
    <t>5. มีการนำผลการประเมินมาพัฒนาปรับปรุงแผนปฏิบัติงานในปีถัดไป</t>
  </si>
  <si>
    <t>5.2.7 ระบบการรับนักศึกษา</t>
  </si>
  <si>
    <t>สำนักงานบริหารบัณฑิตศึกษา</t>
  </si>
  <si>
    <t>1.      มีระบบและกลไกการรับนักศึกษา</t>
  </si>
  <si>
    <t>2.      มีการกำหนดเกณฑ์ที่ใช้ในการรับสมัครนักศึกษา</t>
  </si>
  <si>
    <t>3.      สร้างความรู้ ความเข้าใจเกี่ยวกับการรับสมัครนักศึกษาให้กับบุคลากรในหน่วยงานรับทราบ</t>
  </si>
  <si>
    <t>4.      มีระบบการกำกับ ติดตาม ตรวจสอบและประเมินผล มหาวิทยาลัย</t>
  </si>
  <si>
    <t>5.      มีการรายงานตามข้อ 4 ต่อที่ประชุมสำนักงานอย่างน้อย 3 ครั้ง/ปี</t>
  </si>
  <si>
    <t>6.    มีการนำผลการประเมินมาปรับปรุงการทำงาน</t>
  </si>
  <si>
    <t>5.2.8 ระดับความสำเร็จของการประกันคุณภาพการศึกษาภายใน</t>
  </si>
  <si>
    <t>สำนักงานประกันคุณภาพการศึกษาฯ</t>
  </si>
  <si>
    <t>1.       มีการกำหนด/ทบทวนนโยบายการประกันคุณภาพการศึกษา</t>
  </si>
  <si>
    <t>2.       สร้างความรู้ ความเข้าใจเกี่ยวกับระบบการประกันคุณภาพการศึกษา</t>
  </si>
  <si>
    <t>3.       มีการดำเนินงานตามนโยบายที่วางไว้</t>
  </si>
  <si>
    <t>4.       มีระบบการกำกับ ติดตาม ตรวจสอบและประเมินคุณภาพ ระดับหลักสูตร คณะ สำนัก/หน่วยงานเทียบเท่าและมหาวิทยาลัย</t>
  </si>
  <si>
    <t>5.    มีการนำผลการประกันคุณภาพการศึกษาระดับมหาวิทยาลัย มาจัดทำข้อเสนอแนะเพื่อมาปรับปรุงการทำงานของหน่วยงานที่เกี่ยวข้องและมีการติดตามและรายงานผล</t>
  </si>
  <si>
    <t>5.2.9 ระบบการบริหารจัดการสำนักงาน</t>
  </si>
  <si>
    <t>สำนักงานส่งเสริมบริหารงานวิจัยฯ</t>
  </si>
  <si>
    <r>
      <t xml:space="preserve">1. </t>
    </r>
    <r>
      <rPr>
        <sz val="14"/>
        <rFont val="TH SarabunPSK"/>
        <family val="2"/>
      </rPr>
      <t>มีระบบและกลไกการบริหารสำนักงาน และดำเนินการตามระบบที่กำหนด</t>
    </r>
  </si>
  <si>
    <t>2. มีระบบการบริหารงานเอกสาร และดำเนินการตามระบบที่กำหนด</t>
  </si>
  <si>
    <t>3. มีการประเมินผลการดำเนินงานตามระบบที่กำหนด</t>
  </si>
  <si>
    <r>
      <t xml:space="preserve">4. </t>
    </r>
    <r>
      <rPr>
        <sz val="14"/>
        <rFont val="TH SarabunPSK"/>
        <family val="2"/>
      </rPr>
      <t>มีการนำผลการดำเนินงานไปปรับปรุง</t>
    </r>
  </si>
  <si>
    <r>
      <t xml:space="preserve">5. </t>
    </r>
    <r>
      <rPr>
        <sz val="14"/>
        <rFont val="TH SarabunPSK"/>
        <family val="2"/>
      </rPr>
      <t>มีการส่งเสริม สนับสนุนให้บุคลากรในหน่วยงานมีส่วนร่วมในกิจกรรม โครงการที่ก่อให้เกิดวัฒนธรรมที่ดี</t>
    </r>
  </si>
  <si>
    <r>
      <t xml:space="preserve">6. </t>
    </r>
    <r>
      <rPr>
        <sz val="14"/>
        <rFont val="TH SarabunPSK"/>
        <family val="2"/>
      </rPr>
      <t>มีการเผยแพร่กิจกรรมหรือการบริการของหน่วยงานต่อสาธารณชน</t>
    </r>
  </si>
  <si>
    <t>5.2.10 การสร้างเครือข่ายพัฒนาคุณภาพการจัดกิจกรรมภายในสถาบัน</t>
  </si>
  <si>
    <t>สำนักงานพัฒนานักศึกษา</t>
  </si>
  <si>
    <t>1.        มีบันทึกความร่วมมือในการดำเนินงานการประกันคุณภาพการจัดกิจกรรม</t>
  </si>
  <si>
    <t>2.        มีการให้ความรู้การประกันคุณภาพในการจัดกิจกรรม</t>
  </si>
  <si>
    <t>3.        มีการนำความรู้ด้านการประกันคุณภาพไปใช้ในการจัดกิจกรรมร่วมกันอย่างน้อย 3 กิจกรรม</t>
  </si>
  <si>
    <t>4.        มีรายงานหรือประเมินผลการจัดกิจกรรมที่ดำเนินการในข้อ 3 ทุกกิจกรรม</t>
  </si>
  <si>
    <t>5.    มีการนำข้อเสนอแนะหรือผลการประเมินจากข้อ 4 มาปรับปรุงการดำเนินงาน</t>
  </si>
  <si>
    <t>5.2.11 มีระบบประเมินความพึงพอใจของผู้ใช้บริการต่อการให้บริการสาธารณูปโภคและรักษาความปลอดภัยของอาคาร ตลอดจนบริเวณโดยรอบอย่างน้อยในเรื่องประปา ไฟฟ้า ระบบกำจัดของเสีย การจัดการขยะ รวมทั้งมีระบบและอุปกรณ์ป้องกันอัคคีภัยในบริเวณต่างๆ โดยให้เป็นไปตามกฎหมายที่เกี่ยวข้อง</t>
  </si>
  <si>
    <t>1.      มีแผนการดำเนินการประเมินความพึงพอใจของผู้ใช้บริการต่อการให้บริการสาธารณูปโภคและรักษาความปลอดภัยของอาคาร</t>
  </si>
  <si>
    <t>2.      มีการดำเนินงานตามแผนที่กำหนด</t>
  </si>
  <si>
    <t>3.      มีการประเมินผลการดำเนิน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</si>
  <si>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4.      มีการรายงานผลการดำเนินงานต่อที่ประชุมคณะกรรมการประจำสำนักเพื่อให้ข้อเสนอแนะ</t>
  </si>
  <si>
    <t>5.2.12 สนับสนุนการสร้างเครือข่ายความร่วมมือทั้งในและต่างประเทศ</t>
  </si>
  <si>
    <t>สำนักงานวิเทศสัมพันธ์</t>
  </si>
  <si>
    <t>1.       มีการเจรจาความร่วมมือทางด้านวิชาการกับหน่วยงานทั้งภายในประเทศและต่างประเทศ อย่างน้อย 2 แห่ง</t>
  </si>
  <si>
    <t>2.     มีการลงนามบันทึกข้อตกลงความร่วมมือทางวิชาการกับหน่วยงานภายในประเทศและต่างประเทศ อย่างน้อย 2 แห่ง</t>
  </si>
  <si>
    <t xml:space="preserve">3.     มีการจัดกิจกรรมร่วมกับหน่วยงานภายใต้การลงนามบันทึกช่วยจำความความร่วมมือทางวิชาการอย่างน้อย 2 ครั้ง </t>
  </si>
  <si>
    <t xml:space="preserve">4.     มีการจัดทำสรุปผลการการดำเนินงานด้านความร่วมมือต่อมหาวิทยาลัย และสำนักงานคณะกรรมการการอุดมศึกษาปีละ 1 ครั้ง </t>
  </si>
  <si>
    <t>5.   มีฐานข้อมูลบันทึกข้อตกลงและเผยแพร่ทางเว็บไซต์ของมหาวิทยาลัยและเว็บไซต์ของหน่วยงาน</t>
  </si>
  <si>
    <t>5.2.13 สนับสนุนการเตรียมความพร้อมเข้าสู่ประชาคมอาเซียน</t>
  </si>
  <si>
    <t>1.         มีการกำหนดแผนและปฏิทินการดำเนินงานโดยเปิดโอกาสให้คณะมีส่วนร่วมในการจัดทำแผน</t>
  </si>
  <si>
    <t>2.         มีการดำเนินการตามแผนและสามารถเบิกจ่าย ไม่ต่ำกว่า ได้ร้อยละ 90 ของแผนการดำเนินงาน</t>
  </si>
  <si>
    <t>3.         มีการจัดอบรมเพื่อพัฒนาทักษะทางด้านภาษาอังกฤษและภาษาอื่นๆที่ใช้ในอาเซียนให้กับนักศึกษาและบุคลากร  ไม่น้อยกว่า 3,000 คน</t>
  </si>
  <si>
    <t xml:space="preserve">4.         มีการจัดอบรมบรรยายให้ความรู้เกี่ยวกับประชาคมอาเซียนและกิจกรรมอื่นๆ  เพื่อสร้างความตระหนักรู้ในการเข้าสู้ประชาคมอาเซียน โดยนักศึกษาและบุคลากรที่เข้าร่วมโครงการ,มีความตระหนักรู้เพิ่มขึ้น ร้อยละ 90 </t>
  </si>
  <si>
    <t>5.   มีการติดตามผลการดำเนินงานและรายงานผลการดำเนินงานให้มหาวิทยาลัยทราบ</t>
  </si>
  <si>
    <t>5.2.14 มีระบบการพัฒนาปรับปรุงแก้ไข กฎ ระเบียบ ข้อบังคับ และประกาศต่างๆของมหาวิทยาลัย</t>
  </si>
  <si>
    <t>สำนักงานกฎหมายและนิติการ</t>
  </si>
  <si>
    <t>1.       มีแผนการพัฒนาปรับปรุงแก้ไข กฎ ระเบียบ ข้อบังคับ และประกาศต่างๆของมหาวิทยาลัย</t>
  </si>
  <si>
    <t>2.       มีการดำเนินงานตามแผนที่กำหนด</t>
  </si>
  <si>
    <t>3.       มีการติดตามแผนการดำเนินงานตามแผนที่กำหนด</t>
  </si>
  <si>
    <t>4.       มีการรายงานผลต่อมหาวิทยาลัย</t>
  </si>
  <si>
    <t>5.   มีการนำข้อเสนอแนะมาปรับปรุงแผน</t>
  </si>
  <si>
    <t>5.2.15 มีหน่วยงานตรวจสอบภายใน ทำหน้าที่ตรวจสอบการใช้เงินให้เป็นไปตามระเบียบและหลักเกณฑ์ตามที่มหาวิทยาลัยกำหนด</t>
  </si>
  <si>
    <t>สำนักงานตรวจสอบภายใน</t>
  </si>
  <si>
    <t>1.       มีการประเมินความเสี่ยงเพื่อวางแผนการตรวจสอบภายใน</t>
  </si>
  <si>
    <t>2.       มีการจัดทำแผนการตรวจสอบภายในประจำปีและเสนออธิการบดีอนุมัติ</t>
  </si>
  <si>
    <t>3.       มีการเข้าตรวจสอบภายในได้ครบถ้วนทุกหน่วยงานตามที่กำหนดในแผนการตรวจสอบภายในประจำปี</t>
  </si>
  <si>
    <t>4.       มีการรายงานผลการตรวจสอบภายในได้ครบถ้วนทุกหน่วยงานตามที่กำหนดในแผนการตรวจสอบภายในประจำปี</t>
  </si>
  <si>
    <t>5.       ดำเนินการครบถ้วนตามข้อ 1-4 และ 
- มีการรายงานผลการตรวจสอบภายในต่ออธิการบดี ภายใน  ระยะเวลา 2 เดือน (นับจากวันสุดท้ายของการตรวจสอบภายใน
แต่ละหน่วยงาน)
- มีการรายงานผลการตรวจสอบภายในต่อหน่วยงานภายนอก เช่น กระทรวงศึกษาธิการ และสำนักงานการตรวจเงินแผ่นดิน เป็นต้น
- มีการให้ข้อเสนอแนะในการปรับปรุงการปฏิบัติงานให้กับผู้บริหารและผู้ปฏิบัติงานของหน่วยงานที่รับการตรวจสอบภายใน</t>
  </si>
  <si>
    <t xml:space="preserve">5.2.16 ระดับความสำเร็จในงานด้านนโยบายและยุทธศาสตร์ </t>
  </si>
  <si>
    <t>สำนักงานสภามหาวิทยาลัย</t>
  </si>
  <si>
    <t>1.      การจัดประชุมระดมสมองระหว่างกรรมการสภามหาวิทยาลัยและผู้บริหารมหาวิทยาลัยเพื่อกำหนดนโยบายและยุทธศาสตร์ของมหาวิทยาลัยเพื่อการพัฒนาอย่างเป็นรูปธรรม</t>
  </si>
  <si>
    <t>2.     จัดทำฐานข้อมูลสารสนเทศของหน่วยงานและมีการบันทึกมติสภามหาวิทยาลัยในระบบสารสนเทศให้เป็นปัจจุบัน</t>
  </si>
  <si>
    <t>3.     มีการแจ้งให้คณะ/สำนักและหน่วยงานที่รับผิดชอบรายงานผลการดำเนินงานตามมติที่ประชุมสภามหาวิทยาลัยที่หน่วยงานรับผิดชอบตามปีงบประมาณ</t>
  </si>
  <si>
    <t>4.     มีการสรุปผลการดำเนินงานตามมติสภามหาวิทยาลัยของคณะ/สำนักและหน่วยงานเพื่อให้สภามหาวิทยาลัยทราบและมีข้อเสนอแนะเพิ่มเติม</t>
  </si>
  <si>
    <t>5.   มีการจัดทำรายงานประจำปีของสำนักงานสภามหาวิทยาลัยเพื่อเป็นการรายงานผลการดำเนินงานของสภามหาวิทยาลัยในรอบปีงบประมาณ</t>
  </si>
  <si>
    <t>5.2.17 การป้องกันและลดอุบัติเหตุทางถนนและการณรงค์สวมหมวกนิรภัย 100 %</t>
  </si>
  <si>
    <t>สำนักงานรักษาความปลอดภัยฯ</t>
  </si>
  <si>
    <t>1.       มีแผนการป้องกันและลดอุบัติเหตุทางถนนและการรณรงค์สวมหมวกนิรภัย ภายในมหาวิทยาลัย</t>
  </si>
  <si>
    <t>2.       มีการดำเนินงานตามแผนที่ได้กำหนด</t>
  </si>
  <si>
    <t>3.       มีการประเมินผลและแจ้งเวียนหน่วยงานที่เกี่ยวข้อง</t>
  </si>
  <si>
    <t>4.       มีการรายงานผลต่อที่ประชุมคณะกรรมการประจำสำนักงาน  2 ครั้ง/ปี</t>
  </si>
  <si>
    <t>5.    นำผลการดำเนินงานไปปรับปรุงแก้ไข</t>
  </si>
  <si>
    <t>รวมตัวบ่งชี้ สกอ. (8 ตัว)</t>
  </si>
  <si>
    <t>รวมตัวบ่งชี้ตามภารกิจ (28 ตัว)</t>
  </si>
  <si>
    <t>รวมทุกตัวบ่งชี้ (36 ตัว)</t>
  </si>
  <si>
    <t>หมายเหตุ</t>
  </si>
  <si>
    <t>ผู้รับผิดชอบกรองผลการดำเนินงานลงในช่องว่างสีเหลืองเท่านั้น</t>
  </si>
  <si>
    <t>ระบุการดำเนินงานเป็น 1 ถ้ามีการดำเนินงาน  หากไม่มีการดำเนินงานให้ระบุเป็น 0 หรือว่างก็ได้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</si>
</sst>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1"/>
      <color indexed="8"/>
      <name val="Tahoma"/>
      <family val="2"/>
      <charset val="22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/>
    </xf>
    <xf numFmtId="0" fontId="2" fillId="5" borderId="12" xfId="0" applyFont="1" applyFill="1" applyBorder="1"/>
    <xf numFmtId="0" fontId="2" fillId="0" borderId="12" xfId="0" applyFont="1" applyBorder="1"/>
    <xf numFmtId="0" fontId="1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1" fillId="0" borderId="12" xfId="1" applyNumberFormat="1" applyFont="1" applyFill="1" applyBorder="1" applyAlignment="1">
      <alignment horizontal="center" vertical="top" shrinkToFit="1"/>
    </xf>
    <xf numFmtId="2" fontId="4" fillId="0" borderId="12" xfId="1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/>
    <xf numFmtId="0" fontId="2" fillId="0" borderId="0" xfId="0" applyFont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3" fillId="6" borderId="12" xfId="0" applyFont="1" applyFill="1" applyBorder="1" applyAlignment="1">
      <alignment vertical="top" wrapText="1"/>
    </xf>
    <xf numFmtId="2" fontId="3" fillId="6" borderId="12" xfId="0" applyNumberFormat="1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vertical="top" wrapText="1"/>
    </xf>
    <xf numFmtId="0" fontId="2" fillId="7" borderId="12" xfId="0" applyFont="1" applyFill="1" applyBorder="1" applyAlignment="1">
      <alignment horizontal="center" vertical="top" wrapText="1"/>
    </xf>
    <xf numFmtId="2" fontId="2" fillId="7" borderId="12" xfId="0" applyNumberFormat="1" applyFont="1" applyFill="1" applyBorder="1" applyAlignment="1">
      <alignment horizontal="center" vertical="top"/>
    </xf>
    <xf numFmtId="2" fontId="2" fillId="5" borderId="1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4" fillId="0" borderId="12" xfId="0" applyFont="1" applyFill="1" applyBorder="1" applyAlignment="1">
      <alignment vertical="top" wrapText="1"/>
    </xf>
    <xf numFmtId="2" fontId="3" fillId="5" borderId="12" xfId="0" applyNumberFormat="1" applyFont="1" applyFill="1" applyBorder="1" applyAlignment="1">
      <alignment horizontal="center" vertical="top"/>
    </xf>
    <xf numFmtId="0" fontId="2" fillId="7" borderId="12" xfId="0" applyFont="1" applyFill="1" applyBorder="1" applyAlignment="1">
      <alignment vertical="top" wrapText="1"/>
    </xf>
    <xf numFmtId="2" fontId="2" fillId="7" borderId="12" xfId="0" applyNumberFormat="1" applyFont="1" applyFill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5" borderId="12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9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10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justify" vertical="top" wrapText="1"/>
    </xf>
    <xf numFmtId="2" fontId="1" fillId="5" borderId="12" xfId="0" applyNumberFormat="1" applyFont="1" applyFill="1" applyBorder="1" applyAlignment="1">
      <alignment horizontal="center" vertical="top"/>
    </xf>
    <xf numFmtId="2" fontId="2" fillId="5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/>
    </xf>
    <xf numFmtId="0" fontId="1" fillId="8" borderId="2" xfId="0" applyFont="1" applyFill="1" applyBorder="1" applyAlignment="1">
      <alignment vertical="top" wrapText="1"/>
    </xf>
    <xf numFmtId="0" fontId="3" fillId="8" borderId="2" xfId="0" applyFont="1" applyFill="1" applyBorder="1" applyAlignment="1">
      <alignment horizontal="center" vertical="top" wrapText="1"/>
    </xf>
    <xf numFmtId="2" fontId="3" fillId="8" borderId="2" xfId="0" applyNumberFormat="1" applyFont="1" applyFill="1" applyBorder="1" applyAlignment="1">
      <alignment horizontal="center" vertical="top"/>
    </xf>
    <xf numFmtId="0" fontId="1" fillId="9" borderId="2" xfId="0" applyFont="1" applyFill="1" applyBorder="1" applyAlignment="1">
      <alignment vertical="top" wrapText="1"/>
    </xf>
    <xf numFmtId="0" fontId="3" fillId="9" borderId="2" xfId="0" applyFont="1" applyFill="1" applyBorder="1" applyAlignment="1">
      <alignment horizontal="center" vertical="top" wrapText="1"/>
    </xf>
    <xf numFmtId="2" fontId="3" fillId="9" borderId="2" xfId="0" applyNumberFormat="1" applyFont="1" applyFill="1" applyBorder="1" applyAlignment="1">
      <alignment horizontal="center" vertical="top"/>
    </xf>
    <xf numFmtId="0" fontId="1" fillId="10" borderId="2" xfId="0" applyFont="1" applyFill="1" applyBorder="1" applyAlignment="1">
      <alignment vertical="top" wrapText="1"/>
    </xf>
    <xf numFmtId="0" fontId="3" fillId="10" borderId="2" xfId="0" applyFont="1" applyFill="1" applyBorder="1" applyAlignment="1">
      <alignment horizontal="center" vertical="top" wrapText="1"/>
    </xf>
    <xf numFmtId="2" fontId="3" fillId="10" borderId="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workbookViewId="0">
      <selection activeCell="K6" sqref="K6"/>
    </sheetView>
  </sheetViews>
  <sheetFormatPr defaultColWidth="9" defaultRowHeight="21.75"/>
  <cols>
    <col min="1" max="1" width="42.375" style="82" customWidth="1"/>
    <col min="2" max="5" width="5.75" style="1" customWidth="1"/>
    <col min="6" max="6" width="5.75" style="81" customWidth="1"/>
    <col min="7" max="7" width="9.875" style="81" customWidth="1"/>
    <col min="8" max="9" width="6.75" style="81" customWidth="1"/>
    <col min="10" max="10" width="18.5" style="1" customWidth="1"/>
    <col min="11" max="11" width="17.5" style="30" customWidth="1"/>
    <col min="12" max="16384" width="9" style="1"/>
  </cols>
  <sheetData>
    <row r="1" spans="1:10" s="1" customForma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" customFormat="1">
      <c r="A2" s="88"/>
      <c r="B2" s="88"/>
      <c r="C2" s="88"/>
      <c r="D2" s="88"/>
      <c r="E2" s="88"/>
      <c r="F2" s="2"/>
      <c r="G2" s="2"/>
      <c r="H2" s="2"/>
      <c r="I2" s="2"/>
      <c r="J2" s="3"/>
    </row>
    <row r="3" spans="1:10" s="1" customFormat="1">
      <c r="A3" s="89" t="s">
        <v>1</v>
      </c>
      <c r="B3" s="90" t="s">
        <v>2</v>
      </c>
      <c r="C3" s="91"/>
      <c r="D3" s="92"/>
      <c r="E3" s="90" t="s">
        <v>3</v>
      </c>
      <c r="F3" s="92"/>
      <c r="G3" s="96" t="s">
        <v>4</v>
      </c>
      <c r="H3" s="97"/>
      <c r="I3" s="98"/>
      <c r="J3" s="99" t="s">
        <v>5</v>
      </c>
    </row>
    <row r="4" spans="1:10" s="1" customFormat="1">
      <c r="A4" s="89"/>
      <c r="B4" s="93"/>
      <c r="C4" s="94"/>
      <c r="D4" s="95"/>
      <c r="E4" s="93"/>
      <c r="F4" s="95"/>
      <c r="G4" s="96" t="s">
        <v>6</v>
      </c>
      <c r="H4" s="97"/>
      <c r="I4" s="98"/>
      <c r="J4" s="99"/>
    </row>
    <row r="5" spans="1:10" s="1" customFormat="1">
      <c r="A5" s="89"/>
      <c r="B5" s="4">
        <v>2554</v>
      </c>
      <c r="C5" s="4">
        <v>2555</v>
      </c>
      <c r="D5" s="4">
        <v>2556</v>
      </c>
      <c r="E5" s="4" t="s">
        <v>7</v>
      </c>
      <c r="F5" s="5" t="s">
        <v>8</v>
      </c>
      <c r="G5" s="5" t="s">
        <v>9</v>
      </c>
      <c r="H5" s="5" t="s">
        <v>7</v>
      </c>
      <c r="I5" s="5" t="s">
        <v>8</v>
      </c>
      <c r="J5" s="99"/>
    </row>
    <row r="6" spans="1:10" s="9" customFormat="1" ht="43.5">
      <c r="A6" s="6" t="s">
        <v>10</v>
      </c>
      <c r="B6" s="7"/>
      <c r="C6" s="7"/>
      <c r="D6" s="7"/>
      <c r="E6" s="7"/>
      <c r="F6" s="8"/>
      <c r="G6" s="7"/>
      <c r="H6" s="7"/>
      <c r="I6" s="7"/>
      <c r="J6" s="7"/>
    </row>
    <row r="7" spans="1:10" s="1" customFormat="1">
      <c r="A7" s="10" t="s">
        <v>11</v>
      </c>
      <c r="B7" s="11">
        <v>3</v>
      </c>
      <c r="C7" s="11">
        <v>4</v>
      </c>
      <c r="D7" s="11">
        <v>4</v>
      </c>
      <c r="E7" s="12">
        <v>5</v>
      </c>
      <c r="F7" s="13">
        <f>IF(E7&lt;1,0,IF(E7&lt;2,1,IF(E7&lt;4,2,IF(E7&lt;6,3,IF(E7&lt;8,4,IF(E7=8,5))))))</f>
        <v>3</v>
      </c>
      <c r="G7" s="14"/>
      <c r="H7" s="12">
        <f>SUM(H8:H15)</f>
        <v>0</v>
      </c>
      <c r="I7" s="13">
        <f>IF(H7&lt;1,0,IF(H7&lt;2,1,IF(H7&lt;4,2,IF(H7&lt;6,3,IF(H7&lt;8,4,IF(H7=8,5))))))</f>
        <v>0</v>
      </c>
      <c r="J7" s="12" t="s">
        <v>12</v>
      </c>
    </row>
    <row r="8" spans="1:10" s="1" customFormat="1" ht="130.5">
      <c r="A8" s="15" t="s">
        <v>13</v>
      </c>
      <c r="B8" s="16"/>
      <c r="C8" s="16"/>
      <c r="D8" s="16"/>
      <c r="E8" s="17"/>
      <c r="F8" s="18"/>
      <c r="G8" s="14"/>
      <c r="H8" s="19"/>
      <c r="I8" s="20"/>
      <c r="J8" s="17"/>
    </row>
    <row r="9" spans="1:10" s="1" customFormat="1" ht="43.5">
      <c r="A9" s="15" t="s">
        <v>14</v>
      </c>
      <c r="B9" s="16"/>
      <c r="C9" s="16"/>
      <c r="D9" s="16"/>
      <c r="E9" s="17"/>
      <c r="F9" s="18"/>
      <c r="G9" s="14"/>
      <c r="H9" s="19"/>
      <c r="I9" s="20"/>
      <c r="J9" s="17"/>
    </row>
    <row r="10" spans="1:10" s="1" customFormat="1" ht="43.5">
      <c r="A10" s="15" t="s">
        <v>15</v>
      </c>
      <c r="B10" s="16"/>
      <c r="C10" s="16"/>
      <c r="D10" s="16"/>
      <c r="E10" s="17"/>
      <c r="F10" s="18"/>
      <c r="G10" s="14"/>
      <c r="H10" s="19"/>
      <c r="I10" s="20"/>
      <c r="J10" s="17"/>
    </row>
    <row r="11" spans="1:10" s="1" customFormat="1" ht="65.25">
      <c r="A11" s="15" t="s">
        <v>16</v>
      </c>
      <c r="B11" s="16"/>
      <c r="C11" s="16"/>
      <c r="D11" s="16"/>
      <c r="E11" s="17"/>
      <c r="F11" s="18"/>
      <c r="G11" s="14"/>
      <c r="H11" s="19"/>
      <c r="I11" s="20"/>
      <c r="J11" s="17"/>
    </row>
    <row r="12" spans="1:10" s="1" customFormat="1">
      <c r="A12" s="15" t="s">
        <v>17</v>
      </c>
      <c r="B12" s="16"/>
      <c r="C12" s="16"/>
      <c r="D12" s="16"/>
      <c r="E12" s="17"/>
      <c r="F12" s="18"/>
      <c r="G12" s="14"/>
      <c r="H12" s="19"/>
      <c r="I12" s="20"/>
      <c r="J12" s="17"/>
    </row>
    <row r="13" spans="1:10" s="1" customFormat="1" ht="65.25">
      <c r="A13" s="15" t="s">
        <v>18</v>
      </c>
      <c r="B13" s="16"/>
      <c r="C13" s="16"/>
      <c r="D13" s="16"/>
      <c r="E13" s="17"/>
      <c r="F13" s="18"/>
      <c r="G13" s="14"/>
      <c r="H13" s="19"/>
      <c r="I13" s="20"/>
      <c r="J13" s="17"/>
    </row>
    <row r="14" spans="1:10" s="1" customFormat="1" ht="65.25">
      <c r="A14" s="15" t="s">
        <v>19</v>
      </c>
      <c r="B14" s="16"/>
      <c r="C14" s="16"/>
      <c r="D14" s="16"/>
      <c r="E14" s="17"/>
      <c r="F14" s="18"/>
      <c r="G14" s="14"/>
      <c r="H14" s="19"/>
      <c r="I14" s="20"/>
      <c r="J14" s="17"/>
    </row>
    <row r="15" spans="1:10" s="1" customFormat="1" ht="65.25">
      <c r="A15" s="15" t="s">
        <v>20</v>
      </c>
      <c r="B15" s="16"/>
      <c r="C15" s="16"/>
      <c r="D15" s="16"/>
      <c r="E15" s="17"/>
      <c r="F15" s="18"/>
      <c r="G15" s="14"/>
      <c r="H15" s="19"/>
      <c r="I15" s="20"/>
      <c r="J15" s="17"/>
    </row>
    <row r="16" spans="1:10" s="9" customFormat="1">
      <c r="A16" s="21" t="s">
        <v>21</v>
      </c>
      <c r="B16" s="22"/>
      <c r="C16" s="22"/>
      <c r="D16" s="22"/>
      <c r="E16" s="22"/>
      <c r="F16" s="23"/>
      <c r="G16" s="22"/>
      <c r="H16" s="22"/>
      <c r="I16" s="22"/>
      <c r="J16" s="22"/>
    </row>
    <row r="17" spans="1:10" s="1" customFormat="1" ht="43.5">
      <c r="A17" s="10" t="s">
        <v>22</v>
      </c>
      <c r="B17" s="12" t="s">
        <v>23</v>
      </c>
      <c r="C17" s="11">
        <v>5</v>
      </c>
      <c r="D17" s="11">
        <v>5</v>
      </c>
      <c r="E17" s="12">
        <v>5</v>
      </c>
      <c r="F17" s="13">
        <f>IF(E17&lt;1,0,IF(E17&lt;2,1,IF(E17&lt;3,2,IF(E17&lt;5,3,IF(E17&lt;7,4,IF(E17=7,5))))))</f>
        <v>4</v>
      </c>
      <c r="G17" s="14"/>
      <c r="H17" s="12">
        <f>SUM(H18:H24)</f>
        <v>0</v>
      </c>
      <c r="I17" s="13">
        <f>IF(H17&lt;1,0,IF(H17&lt;2,1,IF(H17&lt;3,2,IF(H17&lt;5,3,IF(H17&lt;7,4,IF(H17=7,5))))))</f>
        <v>0</v>
      </c>
      <c r="J17" s="12" t="s">
        <v>24</v>
      </c>
    </row>
    <row r="18" spans="1:10" s="1" customFormat="1" ht="43.5">
      <c r="A18" s="24" t="s">
        <v>25</v>
      </c>
      <c r="B18" s="17"/>
      <c r="C18" s="16"/>
      <c r="D18" s="16"/>
      <c r="E18" s="17"/>
      <c r="F18" s="18"/>
      <c r="G18" s="14"/>
      <c r="H18" s="19"/>
      <c r="I18" s="20"/>
      <c r="J18" s="17"/>
    </row>
    <row r="19" spans="1:10" s="1" customFormat="1">
      <c r="A19" s="24" t="s">
        <v>26</v>
      </c>
      <c r="B19" s="17"/>
      <c r="C19" s="16"/>
      <c r="D19" s="16"/>
      <c r="E19" s="17"/>
      <c r="F19" s="18"/>
      <c r="G19" s="14"/>
      <c r="H19" s="19"/>
      <c r="I19" s="20"/>
      <c r="J19" s="17"/>
    </row>
    <row r="20" spans="1:10" s="1" customFormat="1" ht="43.5">
      <c r="A20" s="24" t="s">
        <v>27</v>
      </c>
      <c r="B20" s="17"/>
      <c r="C20" s="16"/>
      <c r="D20" s="16"/>
      <c r="E20" s="17"/>
      <c r="F20" s="18"/>
      <c r="G20" s="14"/>
      <c r="H20" s="19"/>
      <c r="I20" s="20"/>
      <c r="J20" s="17"/>
    </row>
    <row r="21" spans="1:10" s="1" customFormat="1" ht="43.5">
      <c r="A21" s="24" t="s">
        <v>28</v>
      </c>
      <c r="B21" s="17"/>
      <c r="C21" s="16"/>
      <c r="D21" s="16"/>
      <c r="E21" s="17"/>
      <c r="F21" s="18"/>
      <c r="G21" s="14"/>
      <c r="H21" s="19"/>
      <c r="I21" s="20"/>
      <c r="J21" s="17"/>
    </row>
    <row r="22" spans="1:10" s="1" customFormat="1" ht="43.5">
      <c r="A22" s="24" t="s">
        <v>29</v>
      </c>
      <c r="B22" s="17"/>
      <c r="C22" s="16"/>
      <c r="D22" s="16"/>
      <c r="E22" s="17"/>
      <c r="F22" s="18"/>
      <c r="G22" s="14"/>
      <c r="H22" s="19"/>
      <c r="I22" s="20"/>
      <c r="J22" s="17"/>
    </row>
    <row r="23" spans="1:10" s="1" customFormat="1" ht="43.5">
      <c r="A23" s="24" t="s">
        <v>30</v>
      </c>
      <c r="B23" s="17"/>
      <c r="C23" s="16"/>
      <c r="D23" s="16"/>
      <c r="E23" s="17"/>
      <c r="F23" s="18"/>
      <c r="G23" s="14"/>
      <c r="H23" s="19"/>
      <c r="I23" s="20"/>
      <c r="J23" s="17"/>
    </row>
    <row r="24" spans="1:10" s="1" customFormat="1" ht="43.5">
      <c r="A24" s="24" t="s">
        <v>31</v>
      </c>
      <c r="B24" s="17"/>
      <c r="C24" s="16"/>
      <c r="D24" s="16"/>
      <c r="E24" s="17"/>
      <c r="F24" s="18"/>
      <c r="G24" s="14"/>
      <c r="H24" s="19"/>
      <c r="I24" s="20"/>
      <c r="J24" s="17"/>
    </row>
    <row r="25" spans="1:10" s="1" customFormat="1" ht="43.5">
      <c r="A25" s="10" t="s">
        <v>32</v>
      </c>
      <c r="B25" s="11">
        <v>5</v>
      </c>
      <c r="C25" s="11">
        <v>4</v>
      </c>
      <c r="D25" s="11">
        <v>3</v>
      </c>
      <c r="E25" s="12">
        <v>7</v>
      </c>
      <c r="F25" s="25">
        <f>IF(E25&lt;1,0,IF(E25&lt;2,1,IF(E25&lt;4,2,IF(E25&lt;6,3,IF(E25=6,4,IF(E25=7,5,))))))</f>
        <v>5</v>
      </c>
      <c r="G25" s="14"/>
      <c r="H25" s="12">
        <f>SUM(H26:H32)</f>
        <v>0</v>
      </c>
      <c r="I25" s="25">
        <f>IF(H25&lt;1,0,IF(H25&lt;2,1,IF(H25&lt;4,2,IF(H25&lt;6,3,IF(H25=6,4,IF(H25=7,5,))))))</f>
        <v>0</v>
      </c>
      <c r="J25" s="12" t="s">
        <v>33</v>
      </c>
    </row>
    <row r="26" spans="1:10" s="1" customFormat="1" ht="65.25">
      <c r="A26" s="24" t="s">
        <v>34</v>
      </c>
      <c r="B26" s="16"/>
      <c r="C26" s="16"/>
      <c r="D26" s="16"/>
      <c r="E26" s="17"/>
      <c r="F26" s="26"/>
      <c r="G26" s="14"/>
      <c r="H26" s="19"/>
      <c r="I26" s="20"/>
      <c r="J26" s="17"/>
    </row>
    <row r="27" spans="1:10" s="1" customFormat="1" ht="87">
      <c r="A27" s="24" t="s">
        <v>35</v>
      </c>
      <c r="B27" s="16"/>
      <c r="C27" s="16"/>
      <c r="D27" s="16"/>
      <c r="E27" s="17"/>
      <c r="F27" s="26"/>
      <c r="G27" s="14"/>
      <c r="H27" s="19"/>
      <c r="I27" s="20"/>
      <c r="J27" s="17"/>
    </row>
    <row r="28" spans="1:10" s="1" customFormat="1" ht="65.25">
      <c r="A28" s="24" t="s">
        <v>36</v>
      </c>
      <c r="B28" s="16"/>
      <c r="C28" s="16"/>
      <c r="D28" s="16"/>
      <c r="E28" s="17"/>
      <c r="F28" s="26"/>
      <c r="G28" s="14"/>
      <c r="H28" s="19"/>
      <c r="I28" s="20"/>
      <c r="J28" s="17"/>
    </row>
    <row r="29" spans="1:10" s="1" customFormat="1" ht="43.5">
      <c r="A29" s="24" t="s">
        <v>37</v>
      </c>
      <c r="B29" s="16"/>
      <c r="C29" s="16"/>
      <c r="D29" s="16"/>
      <c r="E29" s="17"/>
      <c r="F29" s="26"/>
      <c r="G29" s="14"/>
      <c r="H29" s="19"/>
      <c r="I29" s="20"/>
      <c r="J29" s="17"/>
    </row>
    <row r="30" spans="1:10" s="1" customFormat="1" ht="43.5">
      <c r="A30" s="24" t="s">
        <v>38</v>
      </c>
      <c r="B30" s="16"/>
      <c r="C30" s="16"/>
      <c r="D30" s="16"/>
      <c r="E30" s="17"/>
      <c r="F30" s="26"/>
      <c r="G30" s="14"/>
      <c r="H30" s="19"/>
      <c r="I30" s="20"/>
      <c r="J30" s="17"/>
    </row>
    <row r="31" spans="1:10" s="1" customFormat="1" ht="43.5">
      <c r="A31" s="24" t="s">
        <v>39</v>
      </c>
      <c r="B31" s="16"/>
      <c r="C31" s="16"/>
      <c r="D31" s="16"/>
      <c r="E31" s="17"/>
      <c r="F31" s="26"/>
      <c r="G31" s="14"/>
      <c r="H31" s="19"/>
      <c r="I31" s="20"/>
      <c r="J31" s="17"/>
    </row>
    <row r="32" spans="1:10" s="1" customFormat="1" ht="43.5">
      <c r="A32" s="24" t="s">
        <v>40</v>
      </c>
      <c r="B32" s="16"/>
      <c r="C32" s="16"/>
      <c r="D32" s="16"/>
      <c r="E32" s="17"/>
      <c r="F32" s="26"/>
      <c r="G32" s="14"/>
      <c r="H32" s="19"/>
      <c r="I32" s="20"/>
      <c r="J32" s="17"/>
    </row>
    <row r="33" spans="1:10" s="1" customFormat="1" ht="43.5">
      <c r="A33" s="10" t="s">
        <v>41</v>
      </c>
      <c r="B33" s="11">
        <v>5</v>
      </c>
      <c r="C33" s="11">
        <v>3</v>
      </c>
      <c r="D33" s="11">
        <v>5</v>
      </c>
      <c r="E33" s="12">
        <v>5</v>
      </c>
      <c r="F33" s="13">
        <f>IF(E33&lt;1,0,IF(E33&lt;2,1,IF(E33&lt;3,2,IF(E33&lt;4,3,IF(E33&lt;5,4,IF(E33=5,5))))))</f>
        <v>5</v>
      </c>
      <c r="G33" s="14"/>
      <c r="H33" s="12">
        <f>SUM(H34:H38)</f>
        <v>0</v>
      </c>
      <c r="I33" s="13">
        <f>IF(H33&lt;1,0,IF(H33&lt;2,1,IF(H33&lt;3,2,IF(H33&lt;4,3,IF(H33&lt;5,4,IF(H33=5,5))))))</f>
        <v>0</v>
      </c>
      <c r="J33" s="12" t="s">
        <v>42</v>
      </c>
    </row>
    <row r="34" spans="1:10" s="1" customFormat="1" ht="43.5">
      <c r="A34" s="24" t="s">
        <v>43</v>
      </c>
      <c r="B34" s="16"/>
      <c r="C34" s="16"/>
      <c r="D34" s="16"/>
      <c r="E34" s="17"/>
      <c r="F34" s="18"/>
      <c r="G34" s="14"/>
      <c r="H34" s="19"/>
      <c r="I34" s="20"/>
      <c r="J34" s="17"/>
    </row>
    <row r="35" spans="1:10" s="1" customFormat="1" ht="65.25">
      <c r="A35" s="24" t="s">
        <v>44</v>
      </c>
      <c r="B35" s="16"/>
      <c r="C35" s="16"/>
      <c r="D35" s="16"/>
      <c r="E35" s="17"/>
      <c r="F35" s="18"/>
      <c r="G35" s="14"/>
      <c r="H35" s="19"/>
      <c r="I35" s="20"/>
      <c r="J35" s="17"/>
    </row>
    <row r="36" spans="1:10" s="1" customFormat="1" ht="87">
      <c r="A36" s="24" t="s">
        <v>45</v>
      </c>
      <c r="B36" s="16"/>
      <c r="C36" s="16"/>
      <c r="D36" s="16"/>
      <c r="E36" s="17"/>
      <c r="F36" s="18"/>
      <c r="G36" s="14"/>
      <c r="H36" s="19"/>
      <c r="I36" s="20"/>
      <c r="J36" s="17"/>
    </row>
    <row r="37" spans="1:10" s="1" customFormat="1" ht="87">
      <c r="A37" s="24" t="s">
        <v>46</v>
      </c>
      <c r="B37" s="16"/>
      <c r="C37" s="16"/>
      <c r="D37" s="16"/>
      <c r="E37" s="17"/>
      <c r="F37" s="18"/>
      <c r="G37" s="14"/>
      <c r="H37" s="19"/>
      <c r="I37" s="20"/>
      <c r="J37" s="17"/>
    </row>
    <row r="38" spans="1:10" s="1" customFormat="1" ht="108.75">
      <c r="A38" s="24" t="s">
        <v>47</v>
      </c>
      <c r="B38" s="16"/>
      <c r="C38" s="16"/>
      <c r="D38" s="16"/>
      <c r="E38" s="17"/>
      <c r="F38" s="18"/>
      <c r="G38" s="14"/>
      <c r="H38" s="19"/>
      <c r="I38" s="20"/>
      <c r="J38" s="17"/>
    </row>
    <row r="39" spans="1:10" s="1" customFormat="1">
      <c r="A39" s="10" t="s">
        <v>48</v>
      </c>
      <c r="B39" s="11">
        <v>5</v>
      </c>
      <c r="C39" s="11">
        <v>5</v>
      </c>
      <c r="D39" s="11">
        <v>5</v>
      </c>
      <c r="E39" s="12">
        <v>5</v>
      </c>
      <c r="F39" s="13">
        <f>IF(E39&lt;1,0,IF(E39&lt;2,1,IF(E39&lt;3,2,IF(E39&lt;4,3,IF(E39&lt;5,4,IF(E39=5,5))))))</f>
        <v>5</v>
      </c>
      <c r="G39" s="14"/>
      <c r="H39" s="12">
        <f>SUM(H40:H44)</f>
        <v>0</v>
      </c>
      <c r="I39" s="13">
        <f>IF(H39&lt;1,0,IF(H39&lt;2,1,IF(H39&lt;3,2,IF(H39&lt;4,3,IF(H39&lt;5,4,IF(H39=5,5))))))</f>
        <v>0</v>
      </c>
      <c r="J39" s="12" t="s">
        <v>49</v>
      </c>
    </row>
    <row r="40" spans="1:10" s="1" customFormat="1">
      <c r="A40" s="24" t="s">
        <v>50</v>
      </c>
      <c r="B40" s="16"/>
      <c r="C40" s="16"/>
      <c r="D40" s="16"/>
      <c r="E40" s="17"/>
      <c r="F40" s="18"/>
      <c r="G40" s="14"/>
      <c r="H40" s="19"/>
      <c r="I40" s="20"/>
      <c r="J40" s="17"/>
    </row>
    <row r="41" spans="1:10" s="1" customFormat="1" ht="43.5">
      <c r="A41" s="24" t="s">
        <v>51</v>
      </c>
      <c r="B41" s="16"/>
      <c r="C41" s="16"/>
      <c r="D41" s="16"/>
      <c r="E41" s="17"/>
      <c r="F41" s="18"/>
      <c r="G41" s="14"/>
      <c r="H41" s="19"/>
      <c r="I41" s="20"/>
      <c r="J41" s="17"/>
    </row>
    <row r="42" spans="1:10" s="1" customFormat="1">
      <c r="A42" s="24" t="s">
        <v>52</v>
      </c>
      <c r="B42" s="16"/>
      <c r="C42" s="16"/>
      <c r="D42" s="16"/>
      <c r="E42" s="17"/>
      <c r="F42" s="18"/>
      <c r="G42" s="14"/>
      <c r="H42" s="19"/>
      <c r="I42" s="20"/>
      <c r="J42" s="17"/>
    </row>
    <row r="43" spans="1:10" s="1" customFormat="1" ht="87">
      <c r="A43" s="24" t="s">
        <v>53</v>
      </c>
      <c r="B43" s="16"/>
      <c r="C43" s="16"/>
      <c r="D43" s="16"/>
      <c r="E43" s="17"/>
      <c r="F43" s="18"/>
      <c r="G43" s="14"/>
      <c r="H43" s="19"/>
      <c r="I43" s="20"/>
      <c r="J43" s="17"/>
    </row>
    <row r="44" spans="1:10" s="1" customFormat="1" ht="43.5">
      <c r="A44" s="24" t="s">
        <v>54</v>
      </c>
      <c r="B44" s="16"/>
      <c r="C44" s="16"/>
      <c r="D44" s="16"/>
      <c r="E44" s="17"/>
      <c r="F44" s="18"/>
      <c r="G44" s="14"/>
      <c r="H44" s="19"/>
      <c r="I44" s="20"/>
      <c r="J44" s="17"/>
    </row>
    <row r="45" spans="1:10" s="1" customFormat="1" ht="43.5">
      <c r="A45" s="10" t="s">
        <v>55</v>
      </c>
      <c r="B45" s="11">
        <v>5</v>
      </c>
      <c r="C45" s="11">
        <v>5</v>
      </c>
      <c r="D45" s="11">
        <v>5</v>
      </c>
      <c r="E45" s="12">
        <v>6</v>
      </c>
      <c r="F45" s="13">
        <f>IF(E45&lt;1,0,IF(E45&lt;2,1,IF(E45&lt;3,2,IF(E45&lt;5,3,IF(E45&lt;6,4,IF(E45=6,5))))))</f>
        <v>5</v>
      </c>
      <c r="G45" s="14"/>
      <c r="H45" s="12">
        <f>SUM(H46:H51)</f>
        <v>0</v>
      </c>
      <c r="I45" s="13">
        <f>IF(H45&lt;1,0,IF(H45&lt;2,1,IF(H45&lt;3,2,IF(H45&lt;5,3,IF(H45&lt;6,4,IF(H45=6,5))))))</f>
        <v>0</v>
      </c>
      <c r="J45" s="12" t="s">
        <v>56</v>
      </c>
    </row>
    <row r="46" spans="1:10" s="1" customFormat="1" ht="65.25">
      <c r="A46" s="15" t="s">
        <v>57</v>
      </c>
      <c r="B46" s="16"/>
      <c r="C46" s="16"/>
      <c r="D46" s="16"/>
      <c r="E46" s="17"/>
      <c r="F46" s="18"/>
      <c r="G46" s="14"/>
      <c r="H46" s="19"/>
      <c r="I46" s="20"/>
      <c r="J46" s="17"/>
    </row>
    <row r="47" spans="1:10" s="1" customFormat="1" ht="282.75">
      <c r="A47" s="15" t="s">
        <v>58</v>
      </c>
      <c r="B47" s="16"/>
      <c r="C47" s="16"/>
      <c r="D47" s="16"/>
      <c r="E47" s="17"/>
      <c r="F47" s="18"/>
      <c r="G47" s="14"/>
      <c r="H47" s="19"/>
      <c r="I47" s="20"/>
      <c r="J47" s="17"/>
    </row>
    <row r="48" spans="1:10" s="1" customFormat="1" ht="43.5">
      <c r="A48" s="27" t="s">
        <v>59</v>
      </c>
      <c r="B48" s="16"/>
      <c r="C48" s="16"/>
      <c r="D48" s="16"/>
      <c r="E48" s="17"/>
      <c r="F48" s="18"/>
      <c r="G48" s="14"/>
      <c r="H48" s="19"/>
      <c r="I48" s="20"/>
      <c r="J48" s="17"/>
    </row>
    <row r="49" spans="1:10" s="1" customFormat="1" ht="43.5">
      <c r="A49" s="27" t="s">
        <v>60</v>
      </c>
      <c r="B49" s="16"/>
      <c r="C49" s="16"/>
      <c r="D49" s="16"/>
      <c r="E49" s="17"/>
      <c r="F49" s="18"/>
      <c r="G49" s="14"/>
      <c r="H49" s="19"/>
      <c r="I49" s="20"/>
      <c r="J49" s="17"/>
    </row>
    <row r="50" spans="1:10" s="1" customFormat="1" ht="65.25">
      <c r="A50" s="24" t="s">
        <v>61</v>
      </c>
      <c r="B50" s="16"/>
      <c r="C50" s="16"/>
      <c r="D50" s="16"/>
      <c r="E50" s="17"/>
      <c r="F50" s="18"/>
      <c r="G50" s="14"/>
      <c r="H50" s="19"/>
      <c r="I50" s="20"/>
      <c r="J50" s="17"/>
    </row>
    <row r="51" spans="1:10" s="1" customFormat="1" ht="65.25">
      <c r="A51" s="15" t="s">
        <v>62</v>
      </c>
      <c r="B51" s="16"/>
      <c r="C51" s="16"/>
      <c r="D51" s="16"/>
      <c r="E51" s="17"/>
      <c r="F51" s="18"/>
      <c r="G51" s="14"/>
      <c r="H51" s="19"/>
      <c r="I51" s="20"/>
      <c r="J51" s="17"/>
    </row>
    <row r="52" spans="1:10" s="9" customFormat="1">
      <c r="A52" s="21" t="s">
        <v>63</v>
      </c>
      <c r="B52" s="22"/>
      <c r="C52" s="22"/>
      <c r="D52" s="22"/>
      <c r="E52" s="22"/>
      <c r="F52" s="23"/>
      <c r="G52" s="22"/>
      <c r="H52" s="22"/>
      <c r="I52" s="22"/>
      <c r="J52" s="22"/>
    </row>
    <row r="53" spans="1:10" s="1" customFormat="1" ht="43.5">
      <c r="A53" s="10" t="s">
        <v>64</v>
      </c>
      <c r="B53" s="11">
        <v>3</v>
      </c>
      <c r="C53" s="11">
        <v>3</v>
      </c>
      <c r="D53" s="11">
        <v>2</v>
      </c>
      <c r="E53" s="12">
        <v>6</v>
      </c>
      <c r="F53" s="25">
        <f>IF(E53&lt;1,0,IF(E53&lt;2,1,IF(E53&lt;4,2,IF(E53&lt;6,3,IF(E53=6,4,IF(E53=7,5,))))))</f>
        <v>4</v>
      </c>
      <c r="G53" s="14"/>
      <c r="H53" s="12">
        <f>SUM(H54:H60)</f>
        <v>0</v>
      </c>
      <c r="I53" s="25">
        <f>IF(H53&lt;1,0,IF(H53&lt;2,1,IF(H53&lt;4,2,IF(H53&lt;6,3,IF(H53=6,4,IF(H53=7,5,))))))</f>
        <v>0</v>
      </c>
      <c r="J53" s="12" t="s">
        <v>65</v>
      </c>
    </row>
    <row r="54" spans="1:10" s="1" customFormat="1">
      <c r="A54" s="15" t="s">
        <v>66</v>
      </c>
      <c r="B54" s="16"/>
      <c r="C54" s="16"/>
      <c r="D54" s="16"/>
      <c r="E54" s="17"/>
      <c r="F54" s="26"/>
      <c r="G54" s="14"/>
      <c r="H54" s="19"/>
      <c r="I54" s="20"/>
      <c r="J54" s="17"/>
    </row>
    <row r="55" spans="1:10" s="1" customFormat="1" ht="65.25">
      <c r="A55" s="15" t="s">
        <v>67</v>
      </c>
      <c r="B55" s="16"/>
      <c r="C55" s="16"/>
      <c r="D55" s="16"/>
      <c r="E55" s="17"/>
      <c r="F55" s="26"/>
      <c r="G55" s="14"/>
      <c r="H55" s="19"/>
      <c r="I55" s="20"/>
      <c r="J55" s="17"/>
    </row>
    <row r="56" spans="1:10" s="1" customFormat="1" ht="43.5">
      <c r="A56" s="15" t="s">
        <v>68</v>
      </c>
      <c r="B56" s="16"/>
      <c r="C56" s="16"/>
      <c r="D56" s="16"/>
      <c r="E56" s="17"/>
      <c r="F56" s="26"/>
      <c r="G56" s="14"/>
      <c r="H56" s="19"/>
      <c r="I56" s="20"/>
      <c r="J56" s="17"/>
    </row>
    <row r="57" spans="1:10" s="1" customFormat="1" ht="43.5">
      <c r="A57" s="15" t="s">
        <v>69</v>
      </c>
      <c r="B57" s="16"/>
      <c r="C57" s="16"/>
      <c r="D57" s="16"/>
      <c r="E57" s="17"/>
      <c r="F57" s="26"/>
      <c r="G57" s="14"/>
      <c r="H57" s="19"/>
      <c r="I57" s="20"/>
      <c r="J57" s="17"/>
    </row>
    <row r="58" spans="1:10" s="1" customFormat="1" ht="65.25">
      <c r="A58" s="15" t="s">
        <v>70</v>
      </c>
      <c r="B58" s="16"/>
      <c r="C58" s="16"/>
      <c r="D58" s="16"/>
      <c r="E58" s="17"/>
      <c r="F58" s="26"/>
      <c r="G58" s="14"/>
      <c r="H58" s="19"/>
      <c r="I58" s="20"/>
      <c r="J58" s="17"/>
    </row>
    <row r="59" spans="1:10" s="1" customFormat="1" ht="65.25">
      <c r="A59" s="15" t="s">
        <v>71</v>
      </c>
      <c r="B59" s="16"/>
      <c r="C59" s="16"/>
      <c r="D59" s="16"/>
      <c r="E59" s="17"/>
      <c r="F59" s="26"/>
      <c r="G59" s="14"/>
      <c r="H59" s="19"/>
      <c r="I59" s="20"/>
      <c r="J59" s="17"/>
    </row>
    <row r="60" spans="1:10" s="1" customFormat="1" ht="65.25">
      <c r="A60" s="15" t="s">
        <v>72</v>
      </c>
      <c r="B60" s="16"/>
      <c r="C60" s="16"/>
      <c r="D60" s="16"/>
      <c r="E60" s="17"/>
      <c r="F60" s="26"/>
      <c r="G60" s="14"/>
      <c r="H60" s="19"/>
      <c r="I60" s="20"/>
      <c r="J60" s="17"/>
    </row>
    <row r="61" spans="1:10" s="1" customFormat="1">
      <c r="A61" s="21" t="s">
        <v>73</v>
      </c>
      <c r="B61" s="22"/>
      <c r="C61" s="22"/>
      <c r="D61" s="22"/>
      <c r="E61" s="22"/>
      <c r="F61" s="23"/>
      <c r="G61" s="28"/>
      <c r="H61" s="29"/>
      <c r="I61" s="29"/>
      <c r="J61" s="22"/>
    </row>
    <row r="62" spans="1:10" s="1" customFormat="1" ht="43.5">
      <c r="A62" s="10" t="s">
        <v>74</v>
      </c>
      <c r="B62" s="11">
        <v>4</v>
      </c>
      <c r="C62" s="11">
        <v>4</v>
      </c>
      <c r="D62" s="11">
        <v>4</v>
      </c>
      <c r="E62" s="12">
        <v>9</v>
      </c>
      <c r="F62" s="25">
        <f>IF(E62&lt;1,0,IF(E62&lt;2,1,IF(E62&lt;4,2,IF(E62&lt;7,3,IF(E62&lt;9,4,IF(E62=9,5))))))</f>
        <v>5</v>
      </c>
      <c r="G62" s="14"/>
      <c r="H62" s="12">
        <f>SUM(H63:H71)</f>
        <v>0</v>
      </c>
      <c r="I62" s="25">
        <f>IF(H62&lt;1,0,IF(H62&lt;2,1,IF(H62&lt;4,2,IF(H62&lt;7,3,IF(H62&lt;9,4,IF(H62=9,5))))))</f>
        <v>0</v>
      </c>
      <c r="J62" s="12" t="s">
        <v>75</v>
      </c>
    </row>
    <row r="63" spans="1:10" s="1" customFormat="1" ht="65.25">
      <c r="A63" s="24" t="s">
        <v>76</v>
      </c>
      <c r="B63" s="16"/>
      <c r="C63" s="16"/>
      <c r="D63" s="16"/>
      <c r="E63" s="17"/>
      <c r="F63" s="26"/>
      <c r="G63" s="14"/>
      <c r="H63" s="19"/>
      <c r="I63" s="20"/>
      <c r="J63" s="17"/>
    </row>
    <row r="64" spans="1:10" s="1" customFormat="1" ht="65.25">
      <c r="A64" s="24" t="s">
        <v>77</v>
      </c>
      <c r="B64" s="16"/>
      <c r="C64" s="16"/>
      <c r="D64" s="16"/>
      <c r="E64" s="17"/>
      <c r="F64" s="26"/>
      <c r="G64" s="14"/>
      <c r="H64" s="19"/>
      <c r="I64" s="20"/>
      <c r="J64" s="17"/>
    </row>
    <row r="65" spans="1:11">
      <c r="A65" s="24" t="s">
        <v>78</v>
      </c>
      <c r="B65" s="16"/>
      <c r="C65" s="16"/>
      <c r="D65" s="16"/>
      <c r="E65" s="17"/>
      <c r="F65" s="26"/>
      <c r="G65" s="14"/>
      <c r="H65" s="19"/>
      <c r="I65" s="20"/>
      <c r="J65" s="17"/>
    </row>
    <row r="66" spans="1:11" ht="159" customHeight="1">
      <c r="A66" s="24" t="s">
        <v>79</v>
      </c>
      <c r="B66" s="16"/>
      <c r="C66" s="16"/>
      <c r="D66" s="16"/>
      <c r="E66" s="17"/>
      <c r="F66" s="26"/>
      <c r="G66" s="14"/>
      <c r="H66" s="19"/>
      <c r="I66" s="20"/>
      <c r="J66" s="17"/>
    </row>
    <row r="67" spans="1:11" ht="65.25">
      <c r="A67" s="24" t="s">
        <v>80</v>
      </c>
      <c r="B67" s="16"/>
      <c r="C67" s="16"/>
      <c r="D67" s="16"/>
      <c r="E67" s="17"/>
      <c r="F67" s="26"/>
      <c r="G67" s="14"/>
      <c r="H67" s="19"/>
      <c r="I67" s="20"/>
      <c r="J67" s="17"/>
    </row>
    <row r="68" spans="1:11" ht="43.5">
      <c r="A68" s="24" t="s">
        <v>81</v>
      </c>
      <c r="B68" s="16"/>
      <c r="C68" s="16"/>
      <c r="D68" s="16"/>
      <c r="E68" s="17"/>
      <c r="F68" s="26"/>
      <c r="G68" s="14"/>
      <c r="H68" s="19"/>
      <c r="I68" s="20"/>
      <c r="J68" s="17"/>
    </row>
    <row r="69" spans="1:11" ht="43.5">
      <c r="A69" s="24" t="s">
        <v>82</v>
      </c>
      <c r="B69" s="16"/>
      <c r="C69" s="16"/>
      <c r="D69" s="16"/>
      <c r="E69" s="17"/>
      <c r="F69" s="26"/>
      <c r="G69" s="14"/>
      <c r="H69" s="19"/>
      <c r="I69" s="20"/>
      <c r="J69" s="17"/>
    </row>
    <row r="70" spans="1:11" ht="43.5">
      <c r="A70" s="24" t="s">
        <v>83</v>
      </c>
      <c r="B70" s="16"/>
      <c r="C70" s="16"/>
      <c r="D70" s="16"/>
      <c r="E70" s="17"/>
      <c r="F70" s="26"/>
      <c r="G70" s="14"/>
      <c r="H70" s="19"/>
      <c r="I70" s="20"/>
      <c r="J70" s="17"/>
    </row>
    <row r="71" spans="1:11" ht="65.25">
      <c r="A71" s="24" t="s">
        <v>84</v>
      </c>
      <c r="B71" s="16"/>
      <c r="C71" s="16"/>
      <c r="D71" s="16"/>
      <c r="E71" s="17"/>
      <c r="F71" s="26"/>
      <c r="G71" s="14"/>
      <c r="H71" s="19"/>
      <c r="I71" s="20"/>
      <c r="J71" s="17"/>
    </row>
    <row r="72" spans="1:11">
      <c r="A72" s="31" t="s">
        <v>85</v>
      </c>
      <c r="B72" s="32"/>
      <c r="C72" s="32"/>
      <c r="D72" s="32"/>
      <c r="E72" s="32"/>
      <c r="F72" s="33"/>
      <c r="G72" s="33"/>
      <c r="H72" s="33"/>
      <c r="I72" s="33"/>
      <c r="J72" s="32"/>
    </row>
    <row r="73" spans="1:11">
      <c r="A73" s="34" t="s">
        <v>86</v>
      </c>
      <c r="B73" s="35"/>
      <c r="C73" s="35"/>
      <c r="D73" s="35"/>
      <c r="E73" s="35"/>
      <c r="F73" s="36"/>
      <c r="G73" s="36"/>
      <c r="H73" s="36"/>
      <c r="I73" s="36"/>
      <c r="J73" s="35"/>
    </row>
    <row r="74" spans="1:11">
      <c r="A74" s="10" t="s">
        <v>87</v>
      </c>
      <c r="B74" s="12" t="s">
        <v>23</v>
      </c>
      <c r="C74" s="12" t="s">
        <v>23</v>
      </c>
      <c r="D74" s="12" t="s">
        <v>23</v>
      </c>
      <c r="E74" s="12">
        <v>5</v>
      </c>
      <c r="F74" s="13">
        <f>IF(E74&lt;1,0,IF(E74&lt;2,1,IF(E74&lt;3,2,IF(E74&lt;4,3,IF(E74&lt;5,4,IF(E74=5,5))))))</f>
        <v>5</v>
      </c>
      <c r="G74" s="13"/>
      <c r="H74" s="11">
        <f>SUM(H75:H79)</f>
        <v>0</v>
      </c>
      <c r="I74" s="13">
        <f>IF(H74&lt;1,0,IF(H74&lt;2,1,IF(H74&lt;3,2,IF(H74&lt;4,3,IF(H74&lt;5,4,IF(H74=5,5))))))</f>
        <v>0</v>
      </c>
      <c r="J74" s="12" t="s">
        <v>88</v>
      </c>
    </row>
    <row r="75" spans="1:11" ht="27.75" customHeight="1">
      <c r="A75" s="15" t="s">
        <v>89</v>
      </c>
      <c r="B75" s="17"/>
      <c r="C75" s="17"/>
      <c r="D75" s="17"/>
      <c r="E75" s="17"/>
      <c r="F75" s="16"/>
      <c r="G75" s="16"/>
      <c r="H75" s="37"/>
      <c r="I75" s="16"/>
      <c r="J75" s="17"/>
    </row>
    <row r="76" spans="1:11">
      <c r="A76" s="15" t="s">
        <v>90</v>
      </c>
      <c r="B76" s="17"/>
      <c r="C76" s="17"/>
      <c r="D76" s="17"/>
      <c r="E76" s="17"/>
      <c r="F76" s="16"/>
      <c r="G76" s="16"/>
      <c r="H76" s="37"/>
      <c r="I76" s="16"/>
      <c r="J76" s="17"/>
    </row>
    <row r="77" spans="1:11" ht="26.25" customHeight="1">
      <c r="A77" s="15" t="s">
        <v>91</v>
      </c>
      <c r="B77" s="17"/>
      <c r="C77" s="17"/>
      <c r="D77" s="17"/>
      <c r="E77" s="17"/>
      <c r="F77" s="16"/>
      <c r="G77" s="16"/>
      <c r="H77" s="37"/>
      <c r="I77" s="16"/>
      <c r="J77" s="17"/>
    </row>
    <row r="78" spans="1:11" ht="65.25">
      <c r="A78" s="15" t="s">
        <v>92</v>
      </c>
      <c r="B78" s="17"/>
      <c r="C78" s="17"/>
      <c r="D78" s="17"/>
      <c r="E78" s="17"/>
      <c r="F78" s="16"/>
      <c r="G78" s="16"/>
      <c r="H78" s="37"/>
      <c r="I78" s="16"/>
      <c r="J78" s="17"/>
    </row>
    <row r="79" spans="1:11">
      <c r="A79" s="15" t="s">
        <v>93</v>
      </c>
      <c r="B79" s="17"/>
      <c r="C79" s="17"/>
      <c r="D79" s="17"/>
      <c r="E79" s="17"/>
      <c r="F79" s="16"/>
      <c r="G79" s="16"/>
      <c r="H79" s="37"/>
      <c r="I79" s="16"/>
      <c r="J79" s="17"/>
    </row>
    <row r="80" spans="1:11" s="3" customFormat="1" ht="43.5">
      <c r="A80" s="10" t="s">
        <v>94</v>
      </c>
      <c r="B80" s="12" t="s">
        <v>23</v>
      </c>
      <c r="C80" s="12">
        <v>5</v>
      </c>
      <c r="D80" s="12">
        <v>5</v>
      </c>
      <c r="E80" s="12">
        <v>5</v>
      </c>
      <c r="F80" s="13">
        <f>IF(E80&lt;1,0,IF(E80&lt;2,1,IF(E80&lt;3,2,IF(E80&lt;4,3,IF(E80&lt;5,4,IF(E80=5,5))))))</f>
        <v>5</v>
      </c>
      <c r="G80" s="13"/>
      <c r="H80" s="11">
        <f>SUM(H81:H85)</f>
        <v>0</v>
      </c>
      <c r="I80" s="13">
        <f>IF(H80&lt;1,0,IF(H80&lt;2,1,IF(H80&lt;3,2,IF(H80&lt;4,3,IF(H80&lt;5,4,IF(H80=5,5))))))</f>
        <v>0</v>
      </c>
      <c r="J80" s="12" t="s">
        <v>95</v>
      </c>
      <c r="K80" s="38"/>
    </row>
    <row r="81" spans="1:11">
      <c r="A81" s="24" t="s">
        <v>96</v>
      </c>
      <c r="B81" s="17"/>
      <c r="C81" s="17"/>
      <c r="D81" s="17"/>
      <c r="E81" s="17"/>
      <c r="F81" s="16"/>
      <c r="G81" s="16"/>
      <c r="H81" s="37"/>
      <c r="I81" s="16"/>
      <c r="J81" s="17"/>
    </row>
    <row r="82" spans="1:11" ht="43.5">
      <c r="A82" s="24" t="s">
        <v>97</v>
      </c>
      <c r="B82" s="17"/>
      <c r="C82" s="17"/>
      <c r="D82" s="17"/>
      <c r="E82" s="17"/>
      <c r="F82" s="16"/>
      <c r="G82" s="16"/>
      <c r="H82" s="37"/>
      <c r="I82" s="16"/>
      <c r="J82" s="17"/>
    </row>
    <row r="83" spans="1:11" ht="43.5">
      <c r="A83" s="24" t="s">
        <v>98</v>
      </c>
      <c r="B83" s="17"/>
      <c r="C83" s="17"/>
      <c r="D83" s="17"/>
      <c r="E83" s="17"/>
      <c r="F83" s="16"/>
      <c r="G83" s="16"/>
      <c r="H83" s="37"/>
      <c r="I83" s="16"/>
      <c r="J83" s="17"/>
    </row>
    <row r="84" spans="1:11" ht="43.5">
      <c r="A84" s="24" t="s">
        <v>99</v>
      </c>
      <c r="B84" s="17"/>
      <c r="C84" s="17"/>
      <c r="D84" s="17"/>
      <c r="E84" s="17"/>
      <c r="F84" s="16"/>
      <c r="G84" s="16"/>
      <c r="H84" s="37"/>
      <c r="I84" s="16"/>
      <c r="J84" s="17"/>
    </row>
    <row r="85" spans="1:11">
      <c r="A85" s="15" t="s">
        <v>93</v>
      </c>
      <c r="B85" s="17"/>
      <c r="C85" s="17"/>
      <c r="D85" s="17"/>
      <c r="E85" s="17"/>
      <c r="F85" s="16"/>
      <c r="G85" s="16"/>
      <c r="H85" s="37"/>
      <c r="I85" s="16"/>
      <c r="J85" s="17"/>
    </row>
    <row r="86" spans="1:11" s="3" customFormat="1" ht="65.25">
      <c r="A86" s="10" t="s">
        <v>100</v>
      </c>
      <c r="B86" s="12">
        <v>5</v>
      </c>
      <c r="C86" s="12">
        <v>5</v>
      </c>
      <c r="D86" s="12">
        <v>5</v>
      </c>
      <c r="E86" s="12">
        <v>5</v>
      </c>
      <c r="F86" s="13">
        <f>IF(E86&lt;1,0,IF(E86&lt;2,1,IF(E86&lt;3,2,IF(E86&lt;4,3,IF(E86&lt;5,4,IF(E86=5,5))))))</f>
        <v>5</v>
      </c>
      <c r="G86" s="13"/>
      <c r="H86" s="11">
        <f>SUM(H87:H91)</f>
        <v>0</v>
      </c>
      <c r="I86" s="13">
        <f>IF(H86&lt;1,0,IF(H86&lt;2,1,IF(H86&lt;3,2,IF(H86&lt;4,3,IF(H86&lt;5,4,IF(H86=5,5))))))</f>
        <v>0</v>
      </c>
      <c r="J86" s="12" t="s">
        <v>42</v>
      </c>
      <c r="K86" s="38"/>
    </row>
    <row r="87" spans="1:11" ht="30" customHeight="1">
      <c r="A87" s="24" t="s">
        <v>101</v>
      </c>
      <c r="B87" s="17"/>
      <c r="C87" s="17"/>
      <c r="D87" s="17"/>
      <c r="E87" s="17"/>
      <c r="F87" s="16"/>
      <c r="G87" s="16"/>
      <c r="H87" s="37"/>
      <c r="I87" s="16"/>
      <c r="J87" s="17"/>
    </row>
    <row r="88" spans="1:11">
      <c r="A88" s="24" t="s">
        <v>102</v>
      </c>
      <c r="B88" s="17"/>
      <c r="C88" s="17"/>
      <c r="D88" s="17"/>
      <c r="E88" s="17"/>
      <c r="F88" s="16"/>
      <c r="G88" s="16"/>
      <c r="H88" s="37"/>
      <c r="I88" s="16"/>
      <c r="J88" s="17"/>
    </row>
    <row r="89" spans="1:11" ht="43.5">
      <c r="A89" s="24" t="s">
        <v>103</v>
      </c>
      <c r="B89" s="17"/>
      <c r="C89" s="17"/>
      <c r="D89" s="17"/>
      <c r="E89" s="17"/>
      <c r="F89" s="16"/>
      <c r="G89" s="16"/>
      <c r="H89" s="37"/>
      <c r="I89" s="16"/>
      <c r="J89" s="17"/>
    </row>
    <row r="90" spans="1:11" ht="43.5">
      <c r="A90" s="24" t="s">
        <v>104</v>
      </c>
      <c r="B90" s="17"/>
      <c r="C90" s="17"/>
      <c r="D90" s="17"/>
      <c r="E90" s="17"/>
      <c r="F90" s="16"/>
      <c r="G90" s="16"/>
      <c r="H90" s="37"/>
      <c r="I90" s="16"/>
      <c r="J90" s="17"/>
    </row>
    <row r="91" spans="1:11">
      <c r="A91" s="15" t="s">
        <v>93</v>
      </c>
      <c r="B91" s="17"/>
      <c r="C91" s="17"/>
      <c r="D91" s="17"/>
      <c r="E91" s="17"/>
      <c r="F91" s="16"/>
      <c r="G91" s="16"/>
      <c r="H91" s="37"/>
      <c r="I91" s="16"/>
      <c r="J91" s="17"/>
    </row>
    <row r="92" spans="1:11" s="3" customFormat="1" ht="43.5">
      <c r="A92" s="10" t="s">
        <v>105</v>
      </c>
      <c r="B92" s="12">
        <v>4.2</v>
      </c>
      <c r="C92" s="12">
        <v>4.21</v>
      </c>
      <c r="D92" s="12">
        <v>4.24</v>
      </c>
      <c r="E92" s="12">
        <v>4</v>
      </c>
      <c r="F92" s="13">
        <f>IF(E92&lt;1,0,IF(E92&lt;2,1,IF(E92&lt;3,2,IF(E92&lt;4,3,IF(E92&lt;5,4,IF(E92=5,5))))))</f>
        <v>4</v>
      </c>
      <c r="G92" s="13"/>
      <c r="H92" s="11">
        <f>SUM(H93:H97)</f>
        <v>0</v>
      </c>
      <c r="I92" s="13">
        <f>IF(H92&lt;1,0,IF(H92&lt;2,1,IF(H92&lt;3,2,IF(H92&lt;4,3,IF(H92&lt;5,4,IF(H92=5,5))))))</f>
        <v>0</v>
      </c>
      <c r="J92" s="12" t="s">
        <v>106</v>
      </c>
      <c r="K92" s="38"/>
    </row>
    <row r="93" spans="1:11">
      <c r="A93" s="24" t="s">
        <v>107</v>
      </c>
      <c r="B93" s="17"/>
      <c r="C93" s="17"/>
      <c r="D93" s="17"/>
      <c r="E93" s="17"/>
      <c r="F93" s="16"/>
      <c r="G93" s="16"/>
      <c r="H93" s="37"/>
      <c r="I93" s="16"/>
      <c r="J93" s="17"/>
    </row>
    <row r="94" spans="1:11">
      <c r="A94" s="24" t="s">
        <v>108</v>
      </c>
      <c r="B94" s="17"/>
      <c r="C94" s="17"/>
      <c r="D94" s="17"/>
      <c r="E94" s="17"/>
      <c r="F94" s="16"/>
      <c r="G94" s="16"/>
      <c r="H94" s="37"/>
      <c r="I94" s="16"/>
      <c r="J94" s="17"/>
    </row>
    <row r="95" spans="1:11" ht="65.25">
      <c r="A95" s="24" t="s">
        <v>109</v>
      </c>
      <c r="B95" s="17"/>
      <c r="C95" s="17"/>
      <c r="D95" s="17"/>
      <c r="E95" s="17"/>
      <c r="F95" s="16"/>
      <c r="G95" s="16"/>
      <c r="H95" s="37"/>
      <c r="I95" s="16"/>
      <c r="J95" s="17"/>
    </row>
    <row r="96" spans="1:11" ht="43.5">
      <c r="A96" s="24" t="s">
        <v>110</v>
      </c>
      <c r="B96" s="17"/>
      <c r="C96" s="17"/>
      <c r="D96" s="17"/>
      <c r="E96" s="17"/>
      <c r="F96" s="16"/>
      <c r="G96" s="16"/>
      <c r="H96" s="37"/>
      <c r="I96" s="16"/>
      <c r="J96" s="17"/>
    </row>
    <row r="97" spans="1:11">
      <c r="A97" s="15" t="s">
        <v>111</v>
      </c>
      <c r="B97" s="17"/>
      <c r="C97" s="17"/>
      <c r="D97" s="17"/>
      <c r="E97" s="17"/>
      <c r="F97" s="16"/>
      <c r="G97" s="16"/>
      <c r="H97" s="37"/>
      <c r="I97" s="16"/>
      <c r="J97" s="17"/>
    </row>
    <row r="98" spans="1:11" s="3" customFormat="1" ht="43.5">
      <c r="A98" s="10" t="s">
        <v>112</v>
      </c>
      <c r="B98" s="12" t="s">
        <v>23</v>
      </c>
      <c r="C98" s="12" t="s">
        <v>23</v>
      </c>
      <c r="D98" s="12" t="s">
        <v>23</v>
      </c>
      <c r="E98" s="12">
        <v>4</v>
      </c>
      <c r="F98" s="13">
        <f>IF(E98&lt;1,0,IF(E98&lt;2,1,IF(E98&lt;3,2,IF(E98&lt;4,3,IF(E98&lt;5,4,IF(E98=5,5))))))</f>
        <v>4</v>
      </c>
      <c r="G98" s="13"/>
      <c r="H98" s="11">
        <f>SUM(H99:H103)</f>
        <v>0</v>
      </c>
      <c r="I98" s="13">
        <f>IF(H98&lt;1,0,IF(H98&lt;2,1,IF(H98&lt;3,2,IF(H98&lt;4,3,IF(H98&lt;5,4,IF(H98=5,5))))))</f>
        <v>0</v>
      </c>
      <c r="J98" s="12" t="s">
        <v>88</v>
      </c>
      <c r="K98" s="38"/>
    </row>
    <row r="99" spans="1:11" ht="46.5" customHeight="1">
      <c r="A99" s="24" t="s">
        <v>113</v>
      </c>
      <c r="B99" s="17"/>
      <c r="C99" s="17"/>
      <c r="D99" s="17"/>
      <c r="E99" s="17"/>
      <c r="F99" s="16"/>
      <c r="G99" s="16"/>
      <c r="H99" s="37"/>
      <c r="I99" s="16"/>
      <c r="J99" s="17"/>
    </row>
    <row r="100" spans="1:11" ht="43.5">
      <c r="A100" s="27" t="s">
        <v>114</v>
      </c>
      <c r="B100" s="17"/>
      <c r="C100" s="17"/>
      <c r="D100" s="17"/>
      <c r="E100" s="17"/>
      <c r="F100" s="16"/>
      <c r="G100" s="16"/>
      <c r="H100" s="37"/>
      <c r="I100" s="16"/>
      <c r="J100" s="17"/>
    </row>
    <row r="101" spans="1:11">
      <c r="A101" s="27" t="s">
        <v>115</v>
      </c>
      <c r="B101" s="17"/>
      <c r="C101" s="17"/>
      <c r="D101" s="17"/>
      <c r="E101" s="17"/>
      <c r="F101" s="16"/>
      <c r="G101" s="16"/>
      <c r="H101" s="37"/>
      <c r="I101" s="16"/>
      <c r="J101" s="17"/>
    </row>
    <row r="102" spans="1:11" ht="43.5">
      <c r="A102" s="24" t="s">
        <v>116</v>
      </c>
      <c r="B102" s="17"/>
      <c r="C102" s="17"/>
      <c r="D102" s="17"/>
      <c r="E102" s="17"/>
      <c r="F102" s="16"/>
      <c r="G102" s="16"/>
      <c r="H102" s="37"/>
      <c r="I102" s="16"/>
      <c r="J102" s="17"/>
    </row>
    <row r="103" spans="1:11">
      <c r="A103" s="15" t="s">
        <v>117</v>
      </c>
      <c r="B103" s="17"/>
      <c r="C103" s="17"/>
      <c r="D103" s="17"/>
      <c r="E103" s="17"/>
      <c r="F103" s="16"/>
      <c r="G103" s="16"/>
      <c r="H103" s="37"/>
      <c r="I103" s="16"/>
      <c r="J103" s="17"/>
    </row>
    <row r="104" spans="1:11" s="3" customFormat="1" ht="65.25">
      <c r="A104" s="10" t="s">
        <v>118</v>
      </c>
      <c r="B104" s="12" t="s">
        <v>23</v>
      </c>
      <c r="C104" s="12" t="s">
        <v>23</v>
      </c>
      <c r="D104" s="12" t="s">
        <v>23</v>
      </c>
      <c r="E104" s="12">
        <v>5</v>
      </c>
      <c r="F104" s="13">
        <f>IF(E104&lt;1,0,IF(E104&lt;2,1,IF(E104&lt;3,2,IF(E104&lt;4,3,IF(E104&lt;5,4,IF(E104=5,5))))))</f>
        <v>5</v>
      </c>
      <c r="G104" s="13"/>
      <c r="H104" s="11">
        <f>SUM(H105:H109)</f>
        <v>0</v>
      </c>
      <c r="I104" s="13">
        <f>IF(H104&lt;1,0,IF(H104&lt;2,1,IF(H104&lt;3,2,IF(H104&lt;4,3,IF(H104&lt;5,4,IF(H104=5,5))))))</f>
        <v>0</v>
      </c>
      <c r="J104" s="12" t="s">
        <v>119</v>
      </c>
      <c r="K104" s="38"/>
    </row>
    <row r="105" spans="1:11">
      <c r="A105" s="15" t="s">
        <v>120</v>
      </c>
      <c r="B105" s="17"/>
      <c r="C105" s="17"/>
      <c r="D105" s="17"/>
      <c r="E105" s="17"/>
      <c r="F105" s="16"/>
      <c r="G105" s="16"/>
      <c r="H105" s="37"/>
      <c r="I105" s="16"/>
      <c r="J105" s="17"/>
    </row>
    <row r="106" spans="1:11">
      <c r="A106" s="15" t="s">
        <v>90</v>
      </c>
      <c r="B106" s="17"/>
      <c r="C106" s="17"/>
      <c r="D106" s="17"/>
      <c r="E106" s="17"/>
      <c r="F106" s="16"/>
      <c r="G106" s="16"/>
      <c r="H106" s="37"/>
      <c r="I106" s="16"/>
      <c r="J106" s="17"/>
    </row>
    <row r="107" spans="1:11">
      <c r="A107" s="15" t="s">
        <v>121</v>
      </c>
      <c r="B107" s="17"/>
      <c r="C107" s="17"/>
      <c r="D107" s="17"/>
      <c r="E107" s="17"/>
      <c r="F107" s="16"/>
      <c r="G107" s="16"/>
      <c r="H107" s="37"/>
      <c r="I107" s="16"/>
      <c r="J107" s="17"/>
    </row>
    <row r="108" spans="1:11" ht="43.5">
      <c r="A108" s="15" t="s">
        <v>122</v>
      </c>
      <c r="B108" s="17"/>
      <c r="C108" s="17"/>
      <c r="D108" s="17"/>
      <c r="E108" s="17"/>
      <c r="F108" s="16"/>
      <c r="G108" s="16"/>
      <c r="H108" s="37"/>
      <c r="I108" s="16"/>
      <c r="J108" s="17"/>
    </row>
    <row r="109" spans="1:11">
      <c r="A109" s="15" t="s">
        <v>123</v>
      </c>
      <c r="B109" s="17"/>
      <c r="C109" s="17"/>
      <c r="D109" s="17"/>
      <c r="E109" s="17"/>
      <c r="F109" s="16"/>
      <c r="G109" s="16"/>
      <c r="H109" s="37"/>
      <c r="I109" s="16"/>
      <c r="J109" s="17"/>
    </row>
    <row r="110" spans="1:11" s="3" customFormat="1" ht="30.75" customHeight="1">
      <c r="A110" s="10" t="s">
        <v>124</v>
      </c>
      <c r="B110" s="12" t="s">
        <v>23</v>
      </c>
      <c r="C110" s="12" t="s">
        <v>23</v>
      </c>
      <c r="D110" s="12" t="s">
        <v>23</v>
      </c>
      <c r="E110" s="12">
        <v>5</v>
      </c>
      <c r="F110" s="13">
        <f>IF(E110&lt;1,0,IF(E110&lt;2,1,IF(E110&lt;3,2,IF(E110&lt;4,3,IF(E110&lt;5,4,IF(E110=5,5))))))</f>
        <v>5</v>
      </c>
      <c r="G110" s="13"/>
      <c r="H110" s="11">
        <f>SUM(H111:H115)</f>
        <v>0</v>
      </c>
      <c r="I110" s="13">
        <f>IF(H110&lt;1,0,IF(H110&lt;2,1,IF(H110&lt;3,2,IF(H110&lt;4,3,IF(H110&lt;5,4,IF(H110=5,5))))))</f>
        <v>0</v>
      </c>
      <c r="J110" s="12" t="s">
        <v>125</v>
      </c>
      <c r="K110" s="38"/>
    </row>
    <row r="111" spans="1:11" ht="43.5">
      <c r="A111" s="24" t="s">
        <v>126</v>
      </c>
      <c r="B111" s="17"/>
      <c r="C111" s="17"/>
      <c r="D111" s="17"/>
      <c r="E111" s="17"/>
      <c r="F111" s="16"/>
      <c r="G111" s="16"/>
      <c r="H111" s="37"/>
      <c r="I111" s="16"/>
      <c r="J111" s="17"/>
    </row>
    <row r="112" spans="1:11">
      <c r="A112" s="24" t="s">
        <v>127</v>
      </c>
      <c r="B112" s="17"/>
      <c r="C112" s="17"/>
      <c r="D112" s="17"/>
      <c r="E112" s="17"/>
      <c r="F112" s="16"/>
      <c r="G112" s="16"/>
      <c r="H112" s="37"/>
      <c r="I112" s="16"/>
      <c r="J112" s="17"/>
    </row>
    <row r="113" spans="1:11" ht="50.25" customHeight="1">
      <c r="A113" s="24" t="s">
        <v>128</v>
      </c>
      <c r="B113" s="17"/>
      <c r="C113" s="17"/>
      <c r="D113" s="17"/>
      <c r="E113" s="17"/>
      <c r="F113" s="16"/>
      <c r="G113" s="16"/>
      <c r="H113" s="37"/>
      <c r="I113" s="16"/>
      <c r="J113" s="17"/>
    </row>
    <row r="114" spans="1:11" ht="43.5">
      <c r="A114" s="24" t="s">
        <v>129</v>
      </c>
      <c r="B114" s="17"/>
      <c r="C114" s="17"/>
      <c r="D114" s="17"/>
      <c r="E114" s="17"/>
      <c r="F114" s="16"/>
      <c r="G114" s="16"/>
      <c r="H114" s="37"/>
      <c r="I114" s="16"/>
      <c r="J114" s="17"/>
    </row>
    <row r="115" spans="1:11">
      <c r="A115" s="15" t="s">
        <v>111</v>
      </c>
      <c r="B115" s="17"/>
      <c r="C115" s="17"/>
      <c r="D115" s="17"/>
      <c r="E115" s="17"/>
      <c r="F115" s="16"/>
      <c r="G115" s="16"/>
      <c r="H115" s="37"/>
      <c r="I115" s="16"/>
      <c r="J115" s="17"/>
    </row>
    <row r="116" spans="1:11" s="3" customFormat="1" ht="43.5">
      <c r="A116" s="10" t="s">
        <v>130</v>
      </c>
      <c r="B116" s="12" t="s">
        <v>23</v>
      </c>
      <c r="C116" s="12" t="s">
        <v>23</v>
      </c>
      <c r="D116" s="12" t="s">
        <v>23</v>
      </c>
      <c r="E116" s="12">
        <v>4</v>
      </c>
      <c r="F116" s="13">
        <f>IF(E116&lt;1,0,IF(E116&lt;2,1,IF(E116&lt;3,2,IF(E116&lt;4,3,IF(E116&lt;5,4,IF(E116=5,5))))))</f>
        <v>4</v>
      </c>
      <c r="G116" s="13"/>
      <c r="H116" s="11">
        <f>SUM(H117:H121)</f>
        <v>0</v>
      </c>
      <c r="I116" s="13">
        <f>IF(H116&lt;1,0,IF(H116&lt;2,1,IF(H116&lt;3,2,IF(H116&lt;4,3,IF(H116&lt;5,4,IF(H116=5,5))))))</f>
        <v>0</v>
      </c>
      <c r="J116" s="12" t="s">
        <v>131</v>
      </c>
      <c r="K116" s="38"/>
    </row>
    <row r="117" spans="1:11" ht="43.5">
      <c r="A117" s="24" t="s">
        <v>132</v>
      </c>
      <c r="B117" s="17"/>
      <c r="C117" s="17"/>
      <c r="D117" s="17"/>
      <c r="E117" s="17"/>
      <c r="F117" s="16"/>
      <c r="G117" s="16"/>
      <c r="H117" s="37"/>
      <c r="I117" s="16"/>
      <c r="J117" s="17"/>
    </row>
    <row r="118" spans="1:11">
      <c r="A118" s="24" t="s">
        <v>133</v>
      </c>
      <c r="B118" s="17"/>
      <c r="C118" s="17"/>
      <c r="D118" s="17"/>
      <c r="E118" s="17"/>
      <c r="F118" s="16"/>
      <c r="G118" s="16"/>
      <c r="H118" s="37"/>
      <c r="I118" s="16"/>
      <c r="J118" s="17"/>
    </row>
    <row r="119" spans="1:11" ht="65.25">
      <c r="A119" s="24" t="s">
        <v>134</v>
      </c>
      <c r="B119" s="17"/>
      <c r="C119" s="17"/>
      <c r="D119" s="17"/>
      <c r="E119" s="17"/>
      <c r="F119" s="16"/>
      <c r="G119" s="16"/>
      <c r="H119" s="37"/>
      <c r="I119" s="16"/>
      <c r="J119" s="17"/>
    </row>
    <row r="120" spans="1:11" ht="65.25">
      <c r="A120" s="24" t="s">
        <v>135</v>
      </c>
      <c r="B120" s="17"/>
      <c r="C120" s="17"/>
      <c r="D120" s="17"/>
      <c r="E120" s="17"/>
      <c r="F120" s="16"/>
      <c r="G120" s="16"/>
      <c r="H120" s="37"/>
      <c r="I120" s="16"/>
      <c r="J120" s="17"/>
    </row>
    <row r="121" spans="1:11">
      <c r="A121" s="15" t="s">
        <v>111</v>
      </c>
      <c r="B121" s="17"/>
      <c r="C121" s="17"/>
      <c r="D121" s="17"/>
      <c r="E121" s="17"/>
      <c r="F121" s="16"/>
      <c r="G121" s="16"/>
      <c r="H121" s="37"/>
      <c r="I121" s="16"/>
      <c r="J121" s="17"/>
    </row>
    <row r="122" spans="1:11" s="3" customFormat="1">
      <c r="A122" s="10" t="s">
        <v>136</v>
      </c>
      <c r="B122" s="12" t="s">
        <v>23</v>
      </c>
      <c r="C122" s="12" t="s">
        <v>23</v>
      </c>
      <c r="D122" s="12" t="s">
        <v>23</v>
      </c>
      <c r="E122" s="12">
        <v>4</v>
      </c>
      <c r="F122" s="13">
        <f>IF(E122&lt;1,0,IF(E122&lt;2,1,IF(E122&lt;3,2,IF(E122&lt;4,3,IF(E122&lt;5,4,IF(E122=5,5))))))</f>
        <v>4</v>
      </c>
      <c r="G122" s="13"/>
      <c r="H122" s="11">
        <f>SUM(H123:H127)</f>
        <v>0</v>
      </c>
      <c r="I122" s="13">
        <f>IF(H122&lt;1,0,IF(H122&lt;2,1,IF(H122&lt;3,2,IF(H122&lt;4,3,IF(H122&lt;5,4,IF(H122=5,5))))))</f>
        <v>0</v>
      </c>
      <c r="J122" s="12" t="s">
        <v>106</v>
      </c>
      <c r="K122" s="38"/>
    </row>
    <row r="123" spans="1:11">
      <c r="A123" s="15" t="s">
        <v>137</v>
      </c>
      <c r="B123" s="17"/>
      <c r="C123" s="17"/>
      <c r="D123" s="17"/>
      <c r="E123" s="17"/>
      <c r="F123" s="16"/>
      <c r="G123" s="16"/>
      <c r="H123" s="37"/>
      <c r="I123" s="16"/>
      <c r="J123" s="17"/>
    </row>
    <row r="124" spans="1:11">
      <c r="A124" s="15" t="s">
        <v>138</v>
      </c>
      <c r="B124" s="17"/>
      <c r="C124" s="17"/>
      <c r="D124" s="17"/>
      <c r="E124" s="17"/>
      <c r="F124" s="16"/>
      <c r="G124" s="16"/>
      <c r="H124" s="37"/>
      <c r="I124" s="16"/>
      <c r="J124" s="17"/>
    </row>
    <row r="125" spans="1:11" ht="43.5">
      <c r="A125" s="15" t="s">
        <v>139</v>
      </c>
      <c r="B125" s="17"/>
      <c r="C125" s="17"/>
      <c r="D125" s="17"/>
      <c r="E125" s="17"/>
      <c r="F125" s="16"/>
      <c r="G125" s="16"/>
      <c r="H125" s="37"/>
      <c r="I125" s="16"/>
      <c r="J125" s="17"/>
    </row>
    <row r="126" spans="1:11" ht="43.5">
      <c r="A126" s="15" t="s">
        <v>140</v>
      </c>
      <c r="B126" s="17"/>
      <c r="C126" s="17"/>
      <c r="D126" s="17"/>
      <c r="E126" s="17"/>
      <c r="F126" s="16"/>
      <c r="G126" s="16"/>
      <c r="H126" s="37"/>
      <c r="I126" s="16"/>
      <c r="J126" s="17"/>
    </row>
    <row r="127" spans="1:11">
      <c r="A127" s="15" t="s">
        <v>93</v>
      </c>
      <c r="B127" s="17"/>
      <c r="C127" s="17"/>
      <c r="D127" s="17"/>
      <c r="E127" s="17"/>
      <c r="F127" s="16"/>
      <c r="G127" s="16"/>
      <c r="H127" s="37"/>
      <c r="I127" s="16"/>
      <c r="J127" s="17"/>
    </row>
    <row r="128" spans="1:11" s="44" customFormat="1" ht="43.5">
      <c r="A128" s="39" t="s">
        <v>141</v>
      </c>
      <c r="B128" s="40" t="s">
        <v>23</v>
      </c>
      <c r="C128" s="40" t="s">
        <v>23</v>
      </c>
      <c r="D128" s="40" t="s">
        <v>23</v>
      </c>
      <c r="E128" s="40">
        <v>4</v>
      </c>
      <c r="F128" s="41">
        <f>IF(E128&lt;1,0,IF(E128&lt;2,1,IF(E128&lt;3,2,IF(E128&lt;4,3,IF(E128&lt;5,4,IF(E128=5,5))))))</f>
        <v>4</v>
      </c>
      <c r="G128" s="41"/>
      <c r="H128" s="42">
        <f>SUM(H129:H133)</f>
        <v>0</v>
      </c>
      <c r="I128" s="41">
        <f>IF(H128&lt;1,0,IF(H128&lt;2,1,IF(H128&lt;3,2,IF(H128&lt;4,3,IF(H128&lt;5,4,IF(H128=5,5))))))</f>
        <v>0</v>
      </c>
      <c r="J128" s="40" t="s">
        <v>106</v>
      </c>
      <c r="K128" s="43"/>
    </row>
    <row r="129" spans="1:11" s="44" customFormat="1" ht="27" customHeight="1">
      <c r="A129" s="45" t="s">
        <v>142</v>
      </c>
      <c r="B129" s="40"/>
      <c r="C129" s="40"/>
      <c r="D129" s="40"/>
      <c r="E129" s="40"/>
      <c r="F129" s="41"/>
      <c r="G129" s="41"/>
      <c r="H129" s="46"/>
      <c r="I129" s="41"/>
      <c r="J129" s="40"/>
      <c r="K129" s="43"/>
    </row>
    <row r="130" spans="1:11" s="44" customFormat="1" ht="43.5">
      <c r="A130" s="45" t="s">
        <v>143</v>
      </c>
      <c r="B130" s="40"/>
      <c r="C130" s="40"/>
      <c r="D130" s="40"/>
      <c r="E130" s="40"/>
      <c r="F130" s="41"/>
      <c r="G130" s="41"/>
      <c r="H130" s="46"/>
      <c r="I130" s="41"/>
      <c r="J130" s="40"/>
      <c r="K130" s="43"/>
    </row>
    <row r="131" spans="1:11" s="44" customFormat="1" ht="43.5">
      <c r="A131" s="45" t="s">
        <v>144</v>
      </c>
      <c r="B131" s="40"/>
      <c r="C131" s="40"/>
      <c r="D131" s="40"/>
      <c r="E131" s="40"/>
      <c r="F131" s="41"/>
      <c r="G131" s="41"/>
      <c r="H131" s="46"/>
      <c r="I131" s="41"/>
      <c r="J131" s="40"/>
      <c r="K131" s="43"/>
    </row>
    <row r="132" spans="1:11" s="44" customFormat="1" ht="43.5">
      <c r="A132" s="45" t="s">
        <v>145</v>
      </c>
      <c r="B132" s="40"/>
      <c r="C132" s="40"/>
      <c r="D132" s="40"/>
      <c r="E132" s="40"/>
      <c r="F132" s="41"/>
      <c r="G132" s="41"/>
      <c r="H132" s="46"/>
      <c r="I132" s="41"/>
      <c r="J132" s="40"/>
      <c r="K132" s="43"/>
    </row>
    <row r="133" spans="1:11" s="44" customFormat="1" ht="43.5">
      <c r="A133" s="45" t="s">
        <v>146</v>
      </c>
      <c r="B133" s="40"/>
      <c r="C133" s="40"/>
      <c r="D133" s="40"/>
      <c r="E133" s="40"/>
      <c r="F133" s="41"/>
      <c r="G133" s="41"/>
      <c r="H133" s="46"/>
      <c r="I133" s="41"/>
      <c r="J133" s="40"/>
      <c r="K133" s="43"/>
    </row>
    <row r="134" spans="1:11" s="3" customFormat="1" ht="27" customHeight="1">
      <c r="A134" s="10" t="s">
        <v>147</v>
      </c>
      <c r="B134" s="12">
        <v>3.32</v>
      </c>
      <c r="C134" s="12">
        <v>4</v>
      </c>
      <c r="D134" s="12">
        <v>4</v>
      </c>
      <c r="E134" s="12">
        <v>5</v>
      </c>
      <c r="F134" s="13">
        <f>IF(E134&lt;1,0,IF(E134&lt;2,1,IF(E134&lt;3,2,IF(E134&lt;4,3,IF(E134&lt;5,4,IF(E134=5,5))))))</f>
        <v>5</v>
      </c>
      <c r="G134" s="13"/>
      <c r="H134" s="11">
        <f>SUM(H135:H139)</f>
        <v>0</v>
      </c>
      <c r="I134" s="13">
        <f>IF(H134&lt;1,0,IF(H134&lt;2,1,IF(H134&lt;3,2,IF(H134&lt;4,3,IF(H134&lt;5,4,IF(H134=5,5))))))</f>
        <v>0</v>
      </c>
      <c r="J134" s="12" t="s">
        <v>125</v>
      </c>
      <c r="K134" s="38"/>
    </row>
    <row r="135" spans="1:11" ht="43.5">
      <c r="A135" s="15" t="s">
        <v>148</v>
      </c>
      <c r="B135" s="17"/>
      <c r="C135" s="17"/>
      <c r="D135" s="17"/>
      <c r="E135" s="17"/>
      <c r="F135" s="16"/>
      <c r="G135" s="16"/>
      <c r="H135" s="37"/>
      <c r="I135" s="16"/>
      <c r="J135" s="17"/>
    </row>
    <row r="136" spans="1:11">
      <c r="A136" s="15" t="s">
        <v>149</v>
      </c>
      <c r="B136" s="17"/>
      <c r="C136" s="17"/>
      <c r="D136" s="17"/>
      <c r="E136" s="17"/>
      <c r="F136" s="16"/>
      <c r="G136" s="16"/>
      <c r="H136" s="37"/>
      <c r="I136" s="16"/>
      <c r="J136" s="17"/>
    </row>
    <row r="137" spans="1:11">
      <c r="A137" s="15" t="s">
        <v>150</v>
      </c>
      <c r="B137" s="17"/>
      <c r="C137" s="17"/>
      <c r="D137" s="17"/>
      <c r="E137" s="17"/>
      <c r="F137" s="16"/>
      <c r="G137" s="16"/>
      <c r="H137" s="37"/>
      <c r="I137" s="16"/>
      <c r="J137" s="17"/>
    </row>
    <row r="138" spans="1:11" ht="43.5">
      <c r="A138" s="15" t="s">
        <v>151</v>
      </c>
      <c r="B138" s="17"/>
      <c r="C138" s="17"/>
      <c r="D138" s="17"/>
      <c r="E138" s="17"/>
      <c r="F138" s="16"/>
      <c r="G138" s="16"/>
      <c r="H138" s="37"/>
      <c r="I138" s="16"/>
      <c r="J138" s="17"/>
    </row>
    <row r="139" spans="1:11">
      <c r="A139" s="15" t="s">
        <v>93</v>
      </c>
      <c r="B139" s="17"/>
      <c r="C139" s="17"/>
      <c r="D139" s="17"/>
      <c r="E139" s="17"/>
      <c r="F139" s="16"/>
      <c r="G139" s="16"/>
      <c r="H139" s="37"/>
      <c r="I139" s="16"/>
      <c r="J139" s="17"/>
    </row>
    <row r="140" spans="1:11">
      <c r="A140" s="34" t="s">
        <v>152</v>
      </c>
      <c r="B140" s="47"/>
      <c r="C140" s="47"/>
      <c r="D140" s="47"/>
      <c r="E140" s="35"/>
      <c r="F140" s="48"/>
      <c r="G140" s="48"/>
      <c r="H140" s="48"/>
      <c r="I140" s="48"/>
      <c r="J140" s="35"/>
    </row>
    <row r="141" spans="1:11" s="3" customFormat="1" ht="43.5">
      <c r="A141" s="10" t="s">
        <v>153</v>
      </c>
      <c r="B141" s="12" t="s">
        <v>23</v>
      </c>
      <c r="C141" s="12" t="s">
        <v>23</v>
      </c>
      <c r="D141" s="12" t="s">
        <v>23</v>
      </c>
      <c r="E141" s="12">
        <v>5</v>
      </c>
      <c r="F141" s="13">
        <f>IF(E141&lt;1,0,IF(E141&lt;2,1,IF(E141&lt;3,2,IF(E141&lt;4,3,IF(E141&lt;5,4,IF(E141=5,5))))))</f>
        <v>5</v>
      </c>
      <c r="G141" s="13"/>
      <c r="H141" s="11">
        <f>SUM(H142:H146)</f>
        <v>0</v>
      </c>
      <c r="I141" s="13">
        <f>IF(H141&lt;1,0,IF(H141&lt;2,1,IF(H141&lt;3,2,IF(H141&lt;4,3,IF(H141&lt;5,4,IF(H141=5,5))))))</f>
        <v>0</v>
      </c>
      <c r="J141" s="12" t="s">
        <v>95</v>
      </c>
      <c r="K141" s="38"/>
    </row>
    <row r="142" spans="1:11" ht="43.5">
      <c r="A142" s="15" t="s">
        <v>154</v>
      </c>
      <c r="B142" s="14"/>
      <c r="C142" s="14"/>
      <c r="D142" s="14"/>
      <c r="E142" s="17"/>
      <c r="F142" s="49"/>
      <c r="G142" s="49"/>
      <c r="H142" s="50"/>
      <c r="I142" s="49"/>
      <c r="J142" s="17"/>
    </row>
    <row r="143" spans="1:11" ht="65.25">
      <c r="A143" s="15" t="s">
        <v>155</v>
      </c>
      <c r="B143" s="14"/>
      <c r="C143" s="14"/>
      <c r="D143" s="14"/>
      <c r="E143" s="17"/>
      <c r="F143" s="49"/>
      <c r="G143" s="49"/>
      <c r="H143" s="50"/>
      <c r="I143" s="49"/>
      <c r="J143" s="17"/>
    </row>
    <row r="144" spans="1:11">
      <c r="A144" s="15" t="s">
        <v>156</v>
      </c>
      <c r="B144" s="14"/>
      <c r="C144" s="14"/>
      <c r="D144" s="14"/>
      <c r="E144" s="17"/>
      <c r="F144" s="49"/>
      <c r="G144" s="49"/>
      <c r="H144" s="50"/>
      <c r="I144" s="49"/>
      <c r="J144" s="17"/>
    </row>
    <row r="145" spans="1:11" ht="65.25">
      <c r="A145" s="15" t="s">
        <v>157</v>
      </c>
      <c r="B145" s="14"/>
      <c r="C145" s="14"/>
      <c r="D145" s="14"/>
      <c r="E145" s="17"/>
      <c r="F145" s="49"/>
      <c r="G145" s="49"/>
      <c r="H145" s="50"/>
      <c r="I145" s="49"/>
      <c r="J145" s="17"/>
    </row>
    <row r="146" spans="1:11" ht="43.5">
      <c r="A146" s="15" t="s">
        <v>158</v>
      </c>
      <c r="B146" s="14"/>
      <c r="C146" s="14"/>
      <c r="D146" s="14"/>
      <c r="E146" s="17"/>
      <c r="F146" s="49"/>
      <c r="G146" s="49"/>
      <c r="H146" s="50"/>
      <c r="I146" s="49"/>
      <c r="J146" s="17"/>
    </row>
    <row r="147" spans="1:11" s="3" customFormat="1">
      <c r="A147" s="10" t="s">
        <v>159</v>
      </c>
      <c r="B147" s="12" t="s">
        <v>23</v>
      </c>
      <c r="C147" s="12" t="s">
        <v>23</v>
      </c>
      <c r="D147" s="12" t="s">
        <v>23</v>
      </c>
      <c r="E147" s="12">
        <v>5</v>
      </c>
      <c r="F147" s="13">
        <f>IF(E147&lt;1,0,IF(E147&lt;2,1,IF(E147&lt;3,2,IF(E147&lt;4,3,IF(E147&lt;5,4,IF(E147=5,5))))))</f>
        <v>5</v>
      </c>
      <c r="G147" s="13"/>
      <c r="H147" s="11">
        <f>SUM(H148:H152)</f>
        <v>0</v>
      </c>
      <c r="I147" s="13">
        <f>IF(H147&lt;1,0,IF(H147&lt;2,1,IF(H147&lt;3,2,IF(H147&lt;4,3,IF(H147&lt;5,4,IF(H147=5,5))))))</f>
        <v>0</v>
      </c>
      <c r="J147" s="12" t="s">
        <v>88</v>
      </c>
      <c r="K147" s="38"/>
    </row>
    <row r="148" spans="1:11" ht="43.5">
      <c r="A148" s="15" t="s">
        <v>160</v>
      </c>
      <c r="B148" s="17"/>
      <c r="C148" s="17"/>
      <c r="D148" s="17"/>
      <c r="E148" s="17"/>
      <c r="F148" s="18"/>
      <c r="G148" s="18"/>
      <c r="H148" s="50"/>
      <c r="I148" s="18"/>
      <c r="J148" s="17"/>
    </row>
    <row r="149" spans="1:11">
      <c r="A149" s="15" t="s">
        <v>127</v>
      </c>
      <c r="B149" s="17"/>
      <c r="C149" s="17"/>
      <c r="D149" s="17"/>
      <c r="E149" s="17"/>
      <c r="F149" s="18"/>
      <c r="G149" s="18"/>
      <c r="H149" s="50"/>
      <c r="I149" s="18"/>
      <c r="J149" s="17"/>
    </row>
    <row r="150" spans="1:11">
      <c r="A150" s="15" t="s">
        <v>161</v>
      </c>
      <c r="B150" s="17"/>
      <c r="C150" s="17"/>
      <c r="D150" s="17"/>
      <c r="E150" s="17"/>
      <c r="F150" s="18"/>
      <c r="G150" s="18"/>
      <c r="H150" s="50"/>
      <c r="I150" s="18"/>
      <c r="J150" s="17"/>
    </row>
    <row r="151" spans="1:11" ht="43.5">
      <c r="A151" s="15" t="s">
        <v>162</v>
      </c>
      <c r="B151" s="17"/>
      <c r="C151" s="17"/>
      <c r="D151" s="17"/>
      <c r="E151" s="17"/>
      <c r="F151" s="18"/>
      <c r="G151" s="18"/>
      <c r="H151" s="50"/>
      <c r="I151" s="18"/>
      <c r="J151" s="17"/>
    </row>
    <row r="152" spans="1:11">
      <c r="A152" s="15" t="s">
        <v>163</v>
      </c>
      <c r="B152" s="17"/>
      <c r="C152" s="17"/>
      <c r="D152" s="17"/>
      <c r="E152" s="17"/>
      <c r="F152" s="18"/>
      <c r="G152" s="18"/>
      <c r="H152" s="50"/>
      <c r="I152" s="18"/>
      <c r="J152" s="17"/>
    </row>
    <row r="153" spans="1:11" s="3" customFormat="1">
      <c r="A153" s="10" t="s">
        <v>164</v>
      </c>
      <c r="B153" s="12" t="s">
        <v>23</v>
      </c>
      <c r="C153" s="12" t="s">
        <v>23</v>
      </c>
      <c r="D153" s="12" t="s">
        <v>23</v>
      </c>
      <c r="E153" s="12">
        <v>5</v>
      </c>
      <c r="F153" s="13">
        <f>IF(E153&lt;1,0,IF(E153&lt;2,1,IF(E153&lt;3,2,IF(E153&lt;4,3,IF(E153&lt;5,4,IF(E153=5,5))))))</f>
        <v>5</v>
      </c>
      <c r="G153" s="13"/>
      <c r="H153" s="11">
        <f>SUM(H154:H158)</f>
        <v>0</v>
      </c>
      <c r="I153" s="13">
        <f>IF(H153&lt;1,0,IF(H153&lt;2,1,IF(H153&lt;3,2,IF(H153&lt;4,3,IF(H153&lt;5,4,IF(H153=5,5))))))</f>
        <v>0</v>
      </c>
      <c r="J153" s="12" t="s">
        <v>165</v>
      </c>
      <c r="K153" s="38"/>
    </row>
    <row r="154" spans="1:11" ht="43.5">
      <c r="A154" s="24" t="s">
        <v>166</v>
      </c>
      <c r="B154" s="17"/>
      <c r="C154" s="17"/>
      <c r="D154" s="17"/>
      <c r="E154" s="17"/>
      <c r="F154" s="18"/>
      <c r="G154" s="18"/>
      <c r="H154" s="50"/>
      <c r="I154" s="18"/>
      <c r="J154" s="17"/>
    </row>
    <row r="155" spans="1:11">
      <c r="A155" s="24" t="s">
        <v>167</v>
      </c>
      <c r="B155" s="17"/>
      <c r="C155" s="17"/>
      <c r="D155" s="17"/>
      <c r="E155" s="17"/>
      <c r="F155" s="18"/>
      <c r="G155" s="18"/>
      <c r="H155" s="50"/>
      <c r="I155" s="18"/>
      <c r="J155" s="17"/>
    </row>
    <row r="156" spans="1:11" ht="43.5">
      <c r="A156" s="24" t="s">
        <v>168</v>
      </c>
      <c r="B156" s="17"/>
      <c r="C156" s="17"/>
      <c r="D156" s="17"/>
      <c r="E156" s="17"/>
      <c r="F156" s="18"/>
      <c r="G156" s="18"/>
      <c r="H156" s="50"/>
      <c r="I156" s="18"/>
      <c r="J156" s="17"/>
    </row>
    <row r="157" spans="1:11" ht="65.25">
      <c r="A157" s="24" t="s">
        <v>169</v>
      </c>
      <c r="B157" s="17"/>
      <c r="C157" s="17"/>
      <c r="D157" s="17"/>
      <c r="E157" s="17"/>
      <c r="F157" s="18"/>
      <c r="G157" s="18"/>
      <c r="H157" s="50"/>
      <c r="I157" s="18"/>
      <c r="J157" s="17"/>
    </row>
    <row r="158" spans="1:11" ht="65.25">
      <c r="A158" s="24" t="s">
        <v>170</v>
      </c>
      <c r="B158" s="17"/>
      <c r="C158" s="17"/>
      <c r="D158" s="17"/>
      <c r="E158" s="17"/>
      <c r="F158" s="18"/>
      <c r="G158" s="18"/>
      <c r="H158" s="50"/>
      <c r="I158" s="18"/>
      <c r="J158" s="17"/>
    </row>
    <row r="159" spans="1:11" s="3" customFormat="1" ht="65.25">
      <c r="A159" s="10" t="s">
        <v>171</v>
      </c>
      <c r="B159" s="12" t="s">
        <v>23</v>
      </c>
      <c r="C159" s="12" t="s">
        <v>23</v>
      </c>
      <c r="D159" s="12" t="s">
        <v>23</v>
      </c>
      <c r="E159" s="12">
        <v>5</v>
      </c>
      <c r="F159" s="13">
        <f>IF(E159&lt;1,0,IF(E159&lt;2,1,IF(E159&lt;3,2,IF(E159&lt;4,3,IF(E159&lt;5,4,IF(E159=5,5))))))</f>
        <v>5</v>
      </c>
      <c r="G159" s="13"/>
      <c r="H159" s="11">
        <f>SUM(H160:H164)</f>
        <v>0</v>
      </c>
      <c r="I159" s="13">
        <f>IF(H159&lt;1,0,IF(H159&lt;2,1,IF(H159&lt;3,2,IF(H159&lt;4,3,IF(H159&lt;5,4,IF(H159=5,5))))))</f>
        <v>0</v>
      </c>
      <c r="J159" s="12" t="s">
        <v>172</v>
      </c>
      <c r="K159" s="38"/>
    </row>
    <row r="160" spans="1:11" ht="43.5">
      <c r="A160" s="15" t="s">
        <v>173</v>
      </c>
      <c r="B160" s="17"/>
      <c r="C160" s="17"/>
      <c r="D160" s="17"/>
      <c r="E160" s="17"/>
      <c r="F160" s="18"/>
      <c r="G160" s="18"/>
      <c r="H160" s="50"/>
      <c r="I160" s="18"/>
      <c r="J160" s="17"/>
    </row>
    <row r="161" spans="1:11">
      <c r="A161" s="15" t="s">
        <v>174</v>
      </c>
      <c r="B161" s="17"/>
      <c r="C161" s="17"/>
      <c r="D161" s="17"/>
      <c r="E161" s="17"/>
      <c r="F161" s="18"/>
      <c r="G161" s="18"/>
      <c r="H161" s="50"/>
      <c r="I161" s="18"/>
      <c r="J161" s="17"/>
    </row>
    <row r="162" spans="1:11">
      <c r="A162" s="15" t="s">
        <v>175</v>
      </c>
      <c r="B162" s="17"/>
      <c r="C162" s="17"/>
      <c r="D162" s="17"/>
      <c r="E162" s="17"/>
      <c r="F162" s="18"/>
      <c r="G162" s="18"/>
      <c r="H162" s="50"/>
      <c r="I162" s="18"/>
      <c r="J162" s="17"/>
    </row>
    <row r="163" spans="1:11" ht="43.5">
      <c r="A163" s="15" t="s">
        <v>176</v>
      </c>
      <c r="B163" s="17"/>
      <c r="C163" s="17"/>
      <c r="D163" s="17"/>
      <c r="E163" s="17"/>
      <c r="F163" s="18"/>
      <c r="G163" s="18"/>
      <c r="H163" s="50"/>
      <c r="I163" s="18"/>
      <c r="J163" s="17"/>
    </row>
    <row r="164" spans="1:11">
      <c r="A164" s="15" t="s">
        <v>177</v>
      </c>
      <c r="B164" s="17"/>
      <c r="C164" s="17"/>
      <c r="D164" s="17"/>
      <c r="E164" s="17"/>
      <c r="F164" s="18"/>
      <c r="G164" s="18"/>
      <c r="H164" s="50"/>
      <c r="I164" s="18"/>
      <c r="J164" s="17"/>
    </row>
    <row r="165" spans="1:11" s="3" customFormat="1">
      <c r="A165" s="10" t="s">
        <v>178</v>
      </c>
      <c r="B165" s="12" t="s">
        <v>23</v>
      </c>
      <c r="C165" s="12" t="s">
        <v>23</v>
      </c>
      <c r="D165" s="12" t="s">
        <v>23</v>
      </c>
      <c r="E165" s="12">
        <v>5</v>
      </c>
      <c r="F165" s="13">
        <f>IF(E165&lt;1,0,IF(E165&lt;2,1,IF(E165&lt;3,2,IF(E165&lt;4,3,IF(E165&lt;5,4,IF(E165=5,5))))))</f>
        <v>5</v>
      </c>
      <c r="G165" s="13"/>
      <c r="H165" s="11">
        <f>SUM(H166:H170)</f>
        <v>0</v>
      </c>
      <c r="I165" s="13">
        <f>IF(H165&lt;1,0,IF(H165&lt;2,1,IF(H165&lt;3,2,IF(H165&lt;4,3,IF(H165&lt;5,4,IF(H165=5,5))))))</f>
        <v>0</v>
      </c>
      <c r="J165" s="12" t="s">
        <v>106</v>
      </c>
      <c r="K165" s="38"/>
    </row>
    <row r="166" spans="1:11">
      <c r="A166" s="15" t="s">
        <v>179</v>
      </c>
      <c r="B166" s="17"/>
      <c r="C166" s="17"/>
      <c r="D166" s="17"/>
      <c r="E166" s="17"/>
      <c r="F166" s="18"/>
      <c r="G166" s="18"/>
      <c r="H166" s="50"/>
      <c r="I166" s="18"/>
      <c r="J166" s="17"/>
    </row>
    <row r="167" spans="1:11">
      <c r="A167" s="15" t="s">
        <v>180</v>
      </c>
      <c r="B167" s="17"/>
      <c r="C167" s="17"/>
      <c r="D167" s="17"/>
      <c r="E167" s="17"/>
      <c r="F167" s="18"/>
      <c r="G167" s="18"/>
      <c r="H167" s="50"/>
      <c r="I167" s="18"/>
      <c r="J167" s="17"/>
    </row>
    <row r="168" spans="1:11" ht="43.5">
      <c r="A168" s="15" t="s">
        <v>181</v>
      </c>
      <c r="B168" s="17"/>
      <c r="C168" s="17"/>
      <c r="D168" s="17"/>
      <c r="E168" s="17"/>
      <c r="F168" s="18"/>
      <c r="G168" s="18"/>
      <c r="H168" s="50"/>
      <c r="I168" s="18"/>
      <c r="J168" s="17"/>
    </row>
    <row r="169" spans="1:11" ht="43.5">
      <c r="A169" s="15" t="s">
        <v>182</v>
      </c>
      <c r="B169" s="17"/>
      <c r="C169" s="17"/>
      <c r="D169" s="17"/>
      <c r="E169" s="17"/>
      <c r="F169" s="18"/>
      <c r="G169" s="18"/>
      <c r="H169" s="50"/>
      <c r="I169" s="18"/>
      <c r="J169" s="17"/>
    </row>
    <row r="170" spans="1:11" ht="43.5">
      <c r="A170" s="15" t="s">
        <v>183</v>
      </c>
      <c r="B170" s="17"/>
      <c r="C170" s="17"/>
      <c r="D170" s="17"/>
      <c r="E170" s="17"/>
      <c r="F170" s="18"/>
      <c r="G170" s="18"/>
      <c r="H170" s="50"/>
      <c r="I170" s="18"/>
      <c r="J170" s="17"/>
    </row>
    <row r="171" spans="1:11" s="3" customFormat="1" ht="43.5">
      <c r="A171" s="10" t="s">
        <v>184</v>
      </c>
      <c r="B171" s="12" t="s">
        <v>23</v>
      </c>
      <c r="C171" s="12" t="s">
        <v>23</v>
      </c>
      <c r="D171" s="12" t="s">
        <v>23</v>
      </c>
      <c r="E171" s="12">
        <v>5</v>
      </c>
      <c r="F171" s="13">
        <f>IF(E171&lt;1,0,IF(E171&lt;2,1,IF(E171&lt;3,2,IF(E171&lt;4,3,IF(E171&lt;5,4,IF(E171=5,5))))))</f>
        <v>5</v>
      </c>
      <c r="G171" s="13"/>
      <c r="H171" s="11">
        <f>SUM(H172:H176)</f>
        <v>0</v>
      </c>
      <c r="I171" s="13">
        <f>IF(H171&lt;1,0,IF(H171&lt;2,1,IF(H171&lt;3,2,IF(H171&lt;4,3,IF(H171&lt;5,4,IF(H171=5,5))))))</f>
        <v>0</v>
      </c>
      <c r="J171" s="12" t="s">
        <v>185</v>
      </c>
      <c r="K171" s="38"/>
    </row>
    <row r="172" spans="1:11" ht="43.5">
      <c r="A172" s="15" t="s">
        <v>186</v>
      </c>
      <c r="B172" s="17"/>
      <c r="C172" s="17"/>
      <c r="D172" s="17"/>
      <c r="E172" s="17"/>
      <c r="F172" s="18"/>
      <c r="G172" s="18"/>
      <c r="H172" s="50"/>
      <c r="I172" s="18"/>
      <c r="J172" s="17"/>
    </row>
    <row r="173" spans="1:11">
      <c r="A173" s="15" t="s">
        <v>187</v>
      </c>
      <c r="B173" s="17"/>
      <c r="C173" s="17"/>
      <c r="D173" s="17"/>
      <c r="E173" s="17"/>
      <c r="F173" s="18"/>
      <c r="G173" s="18"/>
      <c r="H173" s="50"/>
      <c r="I173" s="18"/>
      <c r="J173" s="17"/>
    </row>
    <row r="174" spans="1:11" ht="43.5">
      <c r="A174" s="15" t="s">
        <v>188</v>
      </c>
      <c r="B174" s="17"/>
      <c r="C174" s="17"/>
      <c r="D174" s="17"/>
      <c r="E174" s="17"/>
      <c r="F174" s="18"/>
      <c r="G174" s="18"/>
      <c r="H174" s="50"/>
      <c r="I174" s="18"/>
      <c r="J174" s="17"/>
    </row>
    <row r="175" spans="1:11" ht="43.5">
      <c r="A175" s="15" t="s">
        <v>189</v>
      </c>
      <c r="B175" s="17"/>
      <c r="C175" s="17"/>
      <c r="D175" s="17"/>
      <c r="E175" s="17"/>
      <c r="F175" s="18"/>
      <c r="G175" s="18"/>
      <c r="H175" s="50"/>
      <c r="I175" s="18"/>
      <c r="J175" s="17"/>
    </row>
    <row r="176" spans="1:11" ht="43.5">
      <c r="A176" s="15" t="s">
        <v>190</v>
      </c>
      <c r="B176" s="17"/>
      <c r="C176" s="17"/>
      <c r="D176" s="17"/>
      <c r="E176" s="17"/>
      <c r="F176" s="18"/>
      <c r="G176" s="18"/>
      <c r="H176" s="50"/>
      <c r="I176" s="18"/>
      <c r="J176" s="17"/>
    </row>
    <row r="177" spans="1:11" s="56" customFormat="1" ht="43.5">
      <c r="A177" s="10" t="s">
        <v>191</v>
      </c>
      <c r="B177" s="51" t="s">
        <v>23</v>
      </c>
      <c r="C177" s="51" t="s">
        <v>23</v>
      </c>
      <c r="D177" s="51" t="s">
        <v>23</v>
      </c>
      <c r="E177" s="52">
        <v>6</v>
      </c>
      <c r="F177" s="53">
        <f>IF(E177&lt;1,0,IF(E177&lt;2,1,IF(E177&lt;3,2,IF(E177&lt;5,3,IF(E177&lt;6,4,IF(E177=6,5))))))</f>
        <v>5</v>
      </c>
      <c r="G177" s="53"/>
      <c r="H177" s="54">
        <f>SUM(H178:H183)</f>
        <v>0</v>
      </c>
      <c r="I177" s="53">
        <f>IF(H177&lt;1,0,IF(H177&lt;2,1,IF(H177&lt;3,2,IF(H177&lt;5,3,IF(H177&lt;6,4,IF(H177=6,5))))))</f>
        <v>0</v>
      </c>
      <c r="J177" s="51" t="s">
        <v>192</v>
      </c>
      <c r="K177" s="55"/>
    </row>
    <row r="178" spans="1:11">
      <c r="A178" s="24" t="s">
        <v>193</v>
      </c>
      <c r="B178" s="57"/>
      <c r="C178" s="57"/>
      <c r="D178" s="57"/>
      <c r="E178" s="57"/>
      <c r="F178" s="18"/>
      <c r="G178" s="18"/>
      <c r="H178" s="50"/>
      <c r="I178" s="18"/>
      <c r="J178" s="17"/>
    </row>
    <row r="179" spans="1:11">
      <c r="A179" s="24" t="s">
        <v>194</v>
      </c>
      <c r="B179" s="57"/>
      <c r="C179" s="57"/>
      <c r="D179" s="57"/>
      <c r="E179" s="57"/>
      <c r="F179" s="18"/>
      <c r="G179" s="18"/>
      <c r="H179" s="50"/>
      <c r="I179" s="18"/>
      <c r="J179" s="17"/>
    </row>
    <row r="180" spans="1:11" ht="43.5">
      <c r="A180" s="24" t="s">
        <v>195</v>
      </c>
      <c r="B180" s="57"/>
      <c r="C180" s="57"/>
      <c r="D180" s="57"/>
      <c r="E180" s="57"/>
      <c r="F180" s="18"/>
      <c r="G180" s="18"/>
      <c r="H180" s="50"/>
      <c r="I180" s="18"/>
      <c r="J180" s="17"/>
    </row>
    <row r="181" spans="1:11" ht="43.5">
      <c r="A181" s="24" t="s">
        <v>196</v>
      </c>
      <c r="B181" s="57"/>
      <c r="C181" s="57"/>
      <c r="D181" s="57"/>
      <c r="E181" s="57"/>
      <c r="F181" s="18"/>
      <c r="G181" s="18"/>
      <c r="H181" s="50"/>
      <c r="I181" s="18"/>
      <c r="J181" s="17"/>
    </row>
    <row r="182" spans="1:11" ht="43.5">
      <c r="A182" s="24" t="s">
        <v>197</v>
      </c>
      <c r="B182" s="57"/>
      <c r="C182" s="57"/>
      <c r="D182" s="57"/>
      <c r="E182" s="57"/>
      <c r="F182" s="18"/>
      <c r="G182" s="18"/>
      <c r="H182" s="50"/>
      <c r="I182" s="18"/>
      <c r="J182" s="17"/>
    </row>
    <row r="183" spans="1:11">
      <c r="A183" s="24" t="s">
        <v>198</v>
      </c>
      <c r="B183" s="57"/>
      <c r="C183" s="57"/>
      <c r="D183" s="57"/>
      <c r="E183" s="57"/>
      <c r="F183" s="18"/>
      <c r="G183" s="18"/>
      <c r="H183" s="18"/>
      <c r="I183" s="18"/>
      <c r="J183" s="17"/>
    </row>
    <row r="184" spans="1:11" s="3" customFormat="1" ht="43.5">
      <c r="A184" s="10" t="s">
        <v>199</v>
      </c>
      <c r="B184" s="12" t="s">
        <v>23</v>
      </c>
      <c r="C184" s="12" t="s">
        <v>23</v>
      </c>
      <c r="D184" s="12" t="s">
        <v>23</v>
      </c>
      <c r="E184" s="12">
        <v>5</v>
      </c>
      <c r="F184" s="13">
        <f>IF(E184&lt;1,0,IF(E184&lt;2,1,IF(E184&lt;3,2,IF(E184&lt;4,3,IF(E184&lt;5,4,IF(E184=5,5))))))</f>
        <v>5</v>
      </c>
      <c r="G184" s="13"/>
      <c r="H184" s="11">
        <f>SUM(H185:H189)</f>
        <v>0</v>
      </c>
      <c r="I184" s="13">
        <f>IF(H184&lt;1,0,IF(H184&lt;2,1,IF(H184&lt;3,2,IF(H184&lt;4,3,IF(H184&lt;5,4,IF(H184=5,5))))))</f>
        <v>0</v>
      </c>
      <c r="J184" s="12" t="s">
        <v>200</v>
      </c>
      <c r="K184" s="38"/>
    </row>
    <row r="185" spans="1:11" ht="43.5">
      <c r="A185" s="24" t="s">
        <v>201</v>
      </c>
      <c r="B185" s="17"/>
      <c r="C185" s="17"/>
      <c r="D185" s="17"/>
      <c r="E185" s="17"/>
      <c r="F185" s="18"/>
      <c r="G185" s="18"/>
      <c r="H185" s="50"/>
      <c r="I185" s="18"/>
      <c r="J185" s="17"/>
    </row>
    <row r="186" spans="1:11" ht="43.5">
      <c r="A186" s="24" t="s">
        <v>202</v>
      </c>
      <c r="B186" s="17"/>
      <c r="C186" s="17"/>
      <c r="D186" s="17"/>
      <c r="E186" s="17"/>
      <c r="F186" s="18"/>
      <c r="G186" s="18"/>
      <c r="H186" s="50"/>
      <c r="I186" s="18"/>
      <c r="J186" s="17"/>
    </row>
    <row r="187" spans="1:11">
      <c r="A187" s="24" t="s">
        <v>203</v>
      </c>
      <c r="B187" s="17"/>
      <c r="C187" s="17"/>
      <c r="D187" s="17"/>
      <c r="E187" s="17"/>
      <c r="F187" s="18"/>
      <c r="G187" s="18"/>
      <c r="H187" s="50"/>
      <c r="I187" s="18"/>
      <c r="J187" s="17"/>
    </row>
    <row r="188" spans="1:11" ht="43.5">
      <c r="A188" s="24" t="s">
        <v>204</v>
      </c>
      <c r="B188" s="17"/>
      <c r="C188" s="17"/>
      <c r="D188" s="17"/>
      <c r="E188" s="17"/>
      <c r="F188" s="18"/>
      <c r="G188" s="18"/>
      <c r="H188" s="50"/>
      <c r="I188" s="18"/>
      <c r="J188" s="17"/>
    </row>
    <row r="189" spans="1:11" ht="65.25">
      <c r="A189" s="24" t="s">
        <v>205</v>
      </c>
      <c r="B189" s="17"/>
      <c r="C189" s="17"/>
      <c r="D189" s="17"/>
      <c r="E189" s="17"/>
      <c r="F189" s="18"/>
      <c r="G189" s="18"/>
      <c r="H189" s="50"/>
      <c r="I189" s="18"/>
      <c r="J189" s="17"/>
    </row>
    <row r="190" spans="1:11" s="61" customFormat="1" ht="43.5">
      <c r="A190" s="58" t="s">
        <v>206</v>
      </c>
      <c r="B190" s="52" t="s">
        <v>23</v>
      </c>
      <c r="C190" s="52" t="s">
        <v>23</v>
      </c>
      <c r="D190" s="52" t="s">
        <v>23</v>
      </c>
      <c r="E190" s="52">
        <v>6</v>
      </c>
      <c r="F190" s="59">
        <f>IF(E190&lt;1,0,IF(E190&lt;2,1,IF(E190&lt;3,2,IF(E190&lt;4,3,IF(E190&lt;5,4,IF(E190=6,5))))))</f>
        <v>5</v>
      </c>
      <c r="G190" s="59"/>
      <c r="H190" s="54">
        <f>SUM(H191:H196)</f>
        <v>0</v>
      </c>
      <c r="I190" s="59">
        <f>IF(H190&lt;1,0,IF(H190&lt;2,1,IF(H190&lt;3,2,IF(H190&lt;4,3,IF(H190&lt;5,4,IF(H190=6,5))))))</f>
        <v>0</v>
      </c>
      <c r="J190" s="52" t="s">
        <v>207</v>
      </c>
      <c r="K190" s="60"/>
    </row>
    <row r="191" spans="1:11" s="61" customFormat="1" ht="45.75">
      <c r="A191" s="62" t="s">
        <v>208</v>
      </c>
      <c r="B191" s="52"/>
      <c r="C191" s="52"/>
      <c r="D191" s="52"/>
      <c r="E191" s="52"/>
      <c r="F191" s="59"/>
      <c r="G191" s="59"/>
      <c r="H191" s="50"/>
      <c r="I191" s="59"/>
      <c r="J191" s="52"/>
      <c r="K191" s="60"/>
    </row>
    <row r="192" spans="1:11" s="61" customFormat="1" ht="27" customHeight="1">
      <c r="A192" s="63" t="s">
        <v>209</v>
      </c>
      <c r="B192" s="52"/>
      <c r="C192" s="52"/>
      <c r="D192" s="52"/>
      <c r="E192" s="52"/>
      <c r="F192" s="59"/>
      <c r="G192" s="59"/>
      <c r="H192" s="50"/>
      <c r="I192" s="59"/>
      <c r="J192" s="52"/>
      <c r="K192" s="60"/>
    </row>
    <row r="193" spans="1:11" s="61" customFormat="1">
      <c r="A193" s="63" t="s">
        <v>210</v>
      </c>
      <c r="B193" s="52"/>
      <c r="C193" s="52"/>
      <c r="D193" s="52"/>
      <c r="E193" s="52"/>
      <c r="F193" s="59"/>
      <c r="G193" s="59"/>
      <c r="H193" s="50"/>
      <c r="I193" s="59"/>
      <c r="J193" s="52"/>
      <c r="K193" s="60"/>
    </row>
    <row r="194" spans="1:11" s="61" customFormat="1" ht="24">
      <c r="A194" s="64" t="s">
        <v>211</v>
      </c>
      <c r="B194" s="52"/>
      <c r="C194" s="52"/>
      <c r="D194" s="52"/>
      <c r="E194" s="52"/>
      <c r="F194" s="59"/>
      <c r="G194" s="59"/>
      <c r="H194" s="50"/>
      <c r="I194" s="59"/>
      <c r="J194" s="52"/>
      <c r="K194" s="60"/>
    </row>
    <row r="195" spans="1:11" s="61" customFormat="1" ht="45.75">
      <c r="A195" s="62" t="s">
        <v>212</v>
      </c>
      <c r="B195" s="52"/>
      <c r="C195" s="52"/>
      <c r="D195" s="52"/>
      <c r="E195" s="52"/>
      <c r="F195" s="59"/>
      <c r="G195" s="59"/>
      <c r="H195" s="50"/>
      <c r="I195" s="59"/>
      <c r="J195" s="52"/>
      <c r="K195" s="60"/>
    </row>
    <row r="196" spans="1:11" s="61" customFormat="1" ht="33" customHeight="1">
      <c r="A196" s="65" t="s">
        <v>213</v>
      </c>
      <c r="B196" s="52"/>
      <c r="C196" s="52"/>
      <c r="D196" s="52"/>
      <c r="E196" s="52"/>
      <c r="F196" s="59"/>
      <c r="G196" s="59"/>
      <c r="H196" s="66"/>
      <c r="I196" s="59"/>
      <c r="J196" s="52"/>
      <c r="K196" s="60"/>
    </row>
    <row r="197" spans="1:11" s="3" customFormat="1" ht="43.5">
      <c r="A197" s="10" t="s">
        <v>214</v>
      </c>
      <c r="B197" s="12"/>
      <c r="C197" s="12"/>
      <c r="D197" s="12"/>
      <c r="E197" s="12">
        <v>5</v>
      </c>
      <c r="F197" s="13">
        <f>IF(E197&lt;1,0,IF(E197&lt;2,1,IF(E197&lt;3,2,IF(E197&lt;4,3,IF(E197&lt;5,4,IF(E197=5,5))))))</f>
        <v>5</v>
      </c>
      <c r="G197" s="13"/>
      <c r="H197" s="11">
        <f>SUM(H198:H202)</f>
        <v>0</v>
      </c>
      <c r="I197" s="13">
        <f>IF(H197&lt;1,0,IF(H197&lt;2,1,IF(H197&lt;3,2,IF(H197&lt;4,3,IF(H197&lt;5,4,IF(H197=5,5))))))</f>
        <v>0</v>
      </c>
      <c r="J197" s="12" t="s">
        <v>215</v>
      </c>
      <c r="K197" s="38"/>
    </row>
    <row r="198" spans="1:11" ht="43.5">
      <c r="A198" s="15" t="s">
        <v>216</v>
      </c>
      <c r="B198" s="17"/>
      <c r="C198" s="17"/>
      <c r="D198" s="17"/>
      <c r="E198" s="17"/>
      <c r="F198" s="18"/>
      <c r="G198" s="18"/>
      <c r="H198" s="67"/>
      <c r="I198" s="18"/>
      <c r="J198" s="17"/>
    </row>
    <row r="199" spans="1:11">
      <c r="A199" s="24" t="s">
        <v>217</v>
      </c>
      <c r="B199" s="17"/>
      <c r="C199" s="17"/>
      <c r="D199" s="17"/>
      <c r="E199" s="17"/>
      <c r="F199" s="18"/>
      <c r="G199" s="18"/>
      <c r="H199" s="67"/>
      <c r="I199" s="18"/>
      <c r="J199" s="17"/>
    </row>
    <row r="200" spans="1:11" ht="43.5">
      <c r="A200" s="24" t="s">
        <v>218</v>
      </c>
      <c r="B200" s="17"/>
      <c r="C200" s="17"/>
      <c r="D200" s="17"/>
      <c r="E200" s="17"/>
      <c r="F200" s="18"/>
      <c r="G200" s="18"/>
      <c r="H200" s="67"/>
      <c r="I200" s="18"/>
      <c r="J200" s="17"/>
    </row>
    <row r="201" spans="1:11" ht="43.5">
      <c r="A201" s="24" t="s">
        <v>219</v>
      </c>
      <c r="B201" s="17"/>
      <c r="C201" s="17"/>
      <c r="D201" s="17"/>
      <c r="E201" s="17"/>
      <c r="F201" s="18"/>
      <c r="G201" s="18"/>
      <c r="H201" s="67"/>
      <c r="I201" s="18"/>
      <c r="J201" s="17"/>
    </row>
    <row r="202" spans="1:11" ht="43.5">
      <c r="A202" s="24" t="s">
        <v>220</v>
      </c>
      <c r="B202" s="17"/>
      <c r="C202" s="17"/>
      <c r="D202" s="17"/>
      <c r="E202" s="17"/>
      <c r="F202" s="18"/>
      <c r="G202" s="18"/>
      <c r="H202" s="67"/>
      <c r="I202" s="18"/>
      <c r="J202" s="17"/>
    </row>
    <row r="203" spans="1:11" s="3" customFormat="1" ht="108.75">
      <c r="A203" s="10" t="s">
        <v>221</v>
      </c>
      <c r="B203" s="12" t="s">
        <v>23</v>
      </c>
      <c r="C203" s="12" t="s">
        <v>23</v>
      </c>
      <c r="D203" s="12" t="s">
        <v>23</v>
      </c>
      <c r="E203" s="12">
        <v>5</v>
      </c>
      <c r="F203" s="13">
        <f>IF(E203&lt;1,0,IF(E203&lt;2,1,IF(E203&lt;3,2,IF(E203&lt;4,3,IF(E203&lt;5,4,IF(E203=5,5))))))</f>
        <v>5</v>
      </c>
      <c r="G203" s="13"/>
      <c r="H203" s="11">
        <f>SUM(H204:H208)</f>
        <v>0</v>
      </c>
      <c r="I203" s="13">
        <f>IF(H203&lt;1,0,IF(H203&lt;2,1,IF(H203&lt;3,2,IF(H203&lt;4,3,IF(H203&lt;5,4,IF(H203=5,5))))))</f>
        <v>0</v>
      </c>
      <c r="J203" s="12" t="s">
        <v>131</v>
      </c>
      <c r="K203" s="38"/>
    </row>
    <row r="204" spans="1:11" ht="43.5">
      <c r="A204" s="15" t="s">
        <v>222</v>
      </c>
      <c r="B204" s="17"/>
      <c r="C204" s="17"/>
      <c r="D204" s="17"/>
      <c r="E204" s="17"/>
      <c r="F204" s="18"/>
      <c r="G204" s="18"/>
      <c r="H204" s="67"/>
      <c r="I204" s="18"/>
      <c r="J204" s="17"/>
    </row>
    <row r="205" spans="1:11">
      <c r="A205" s="15" t="s">
        <v>223</v>
      </c>
      <c r="B205" s="17"/>
      <c r="C205" s="17"/>
      <c r="D205" s="17"/>
      <c r="E205" s="17"/>
      <c r="F205" s="18"/>
      <c r="G205" s="18"/>
      <c r="H205" s="67"/>
      <c r="I205" s="18"/>
      <c r="J205" s="17"/>
    </row>
    <row r="206" spans="1:11" ht="65.25">
      <c r="A206" s="15" t="s">
        <v>224</v>
      </c>
      <c r="B206" s="17"/>
      <c r="C206" s="17"/>
      <c r="D206" s="17"/>
      <c r="E206" s="17"/>
      <c r="F206" s="18"/>
      <c r="G206" s="18"/>
      <c r="H206" s="67"/>
      <c r="I206" s="18"/>
      <c r="J206" s="17"/>
    </row>
    <row r="207" spans="1:11" ht="43.5">
      <c r="A207" s="15" t="s">
        <v>225</v>
      </c>
      <c r="B207" s="17"/>
      <c r="C207" s="17"/>
      <c r="D207" s="17"/>
      <c r="E207" s="17"/>
      <c r="F207" s="18"/>
      <c r="G207" s="18"/>
      <c r="H207" s="67"/>
      <c r="I207" s="18"/>
      <c r="J207" s="17"/>
    </row>
    <row r="208" spans="1:11">
      <c r="A208" s="15" t="s">
        <v>111</v>
      </c>
      <c r="B208" s="17"/>
      <c r="C208" s="17"/>
      <c r="D208" s="17"/>
      <c r="E208" s="17"/>
      <c r="F208" s="18"/>
      <c r="G208" s="18"/>
      <c r="H208" s="67"/>
      <c r="I208" s="18"/>
      <c r="J208" s="17"/>
    </row>
    <row r="209" spans="1:11" s="3" customFormat="1" ht="29.25" customHeight="1">
      <c r="A209" s="10" t="s">
        <v>226</v>
      </c>
      <c r="B209" s="12" t="s">
        <v>23</v>
      </c>
      <c r="C209" s="12" t="s">
        <v>23</v>
      </c>
      <c r="D209" s="12" t="s">
        <v>23</v>
      </c>
      <c r="E209" s="12">
        <v>5</v>
      </c>
      <c r="F209" s="13">
        <f>IF(E209&lt;1,0,IF(E209&lt;2,1,IF(E209&lt;3,2,IF(E209&lt;4,3,IF(E209&lt;5,4,IF(E209=5,5))))))</f>
        <v>5</v>
      </c>
      <c r="G209" s="13"/>
      <c r="H209" s="11">
        <f>SUM(H210:H214)</f>
        <v>0</v>
      </c>
      <c r="I209" s="13">
        <f>IF(H209&lt;1,0,IF(H209&lt;2,1,IF(H209&lt;3,2,IF(H209&lt;4,3,IF(H209&lt;5,4,IF(H209=5,5))))))</f>
        <v>0</v>
      </c>
      <c r="J209" s="12" t="s">
        <v>227</v>
      </c>
      <c r="K209" s="38"/>
    </row>
    <row r="210" spans="1:11" ht="43.5">
      <c r="A210" s="15" t="s">
        <v>228</v>
      </c>
      <c r="B210" s="17"/>
      <c r="C210" s="17"/>
      <c r="D210" s="17"/>
      <c r="E210" s="17"/>
      <c r="F210" s="18"/>
      <c r="G210" s="18"/>
      <c r="H210" s="67"/>
      <c r="I210" s="18"/>
      <c r="J210" s="17"/>
    </row>
    <row r="211" spans="1:11" ht="43.5">
      <c r="A211" s="15" t="s">
        <v>229</v>
      </c>
      <c r="B211" s="17"/>
      <c r="C211" s="17"/>
      <c r="D211" s="17"/>
      <c r="E211" s="17"/>
      <c r="F211" s="18"/>
      <c r="G211" s="18"/>
      <c r="H211" s="67"/>
      <c r="I211" s="18"/>
      <c r="J211" s="17"/>
    </row>
    <row r="212" spans="1:11" ht="43.5">
      <c r="A212" s="15" t="s">
        <v>230</v>
      </c>
      <c r="B212" s="17"/>
      <c r="C212" s="17"/>
      <c r="D212" s="17"/>
      <c r="E212" s="17"/>
      <c r="F212" s="18"/>
      <c r="G212" s="18"/>
      <c r="H212" s="67"/>
      <c r="I212" s="18"/>
      <c r="J212" s="17"/>
    </row>
    <row r="213" spans="1:11" ht="54" customHeight="1">
      <c r="A213" s="15" t="s">
        <v>231</v>
      </c>
      <c r="B213" s="17"/>
      <c r="C213" s="17"/>
      <c r="D213" s="17"/>
      <c r="E213" s="17"/>
      <c r="F213" s="18"/>
      <c r="G213" s="18"/>
      <c r="H213" s="67"/>
      <c r="I213" s="18"/>
      <c r="J213" s="17"/>
    </row>
    <row r="214" spans="1:11" ht="43.5">
      <c r="A214" s="15" t="s">
        <v>232</v>
      </c>
      <c r="B214" s="17"/>
      <c r="C214" s="17"/>
      <c r="D214" s="17"/>
      <c r="E214" s="17"/>
      <c r="F214" s="18"/>
      <c r="G214" s="18"/>
      <c r="H214" s="67"/>
      <c r="I214" s="18"/>
      <c r="J214" s="17"/>
    </row>
    <row r="215" spans="1:11" s="3" customFormat="1">
      <c r="A215" s="10" t="s">
        <v>233</v>
      </c>
      <c r="B215" s="12" t="s">
        <v>23</v>
      </c>
      <c r="C215" s="12" t="s">
        <v>23</v>
      </c>
      <c r="D215" s="12" t="s">
        <v>23</v>
      </c>
      <c r="E215" s="12">
        <v>5</v>
      </c>
      <c r="F215" s="13">
        <f>IF(E215&lt;1,0,IF(E215&lt;2,1,IF(E215&lt;3,2,IF(E215&lt;4,3,IF(E215&lt;5,4,IF(E215=5,5))))))</f>
        <v>5</v>
      </c>
      <c r="G215" s="13"/>
      <c r="H215" s="11">
        <f>SUM(H216:H220)</f>
        <v>0</v>
      </c>
      <c r="I215" s="13">
        <f>IF(H215&lt;1,0,IF(H215&lt;2,1,IF(H215&lt;3,2,IF(H215&lt;4,3,IF(H215&lt;5,4,IF(H215=5,5))))))</f>
        <v>0</v>
      </c>
      <c r="J215" s="12" t="s">
        <v>227</v>
      </c>
      <c r="K215" s="38"/>
    </row>
    <row r="216" spans="1:11" ht="43.5">
      <c r="A216" s="15" t="s">
        <v>234</v>
      </c>
      <c r="B216" s="17"/>
      <c r="C216" s="17"/>
      <c r="D216" s="17"/>
      <c r="E216" s="17"/>
      <c r="F216" s="18"/>
      <c r="G216" s="18"/>
      <c r="H216" s="67"/>
      <c r="I216" s="18"/>
      <c r="J216" s="17"/>
    </row>
    <row r="217" spans="1:11" ht="43.5">
      <c r="A217" s="15" t="s">
        <v>235</v>
      </c>
      <c r="B217" s="17"/>
      <c r="C217" s="17"/>
      <c r="D217" s="17"/>
      <c r="E217" s="17"/>
      <c r="F217" s="18"/>
      <c r="G217" s="18"/>
      <c r="H217" s="67"/>
      <c r="I217" s="18"/>
      <c r="J217" s="17"/>
    </row>
    <row r="218" spans="1:11" ht="65.25">
      <c r="A218" s="15" t="s">
        <v>236</v>
      </c>
      <c r="B218" s="17"/>
      <c r="C218" s="17"/>
      <c r="D218" s="17"/>
      <c r="E218" s="17"/>
      <c r="F218" s="18"/>
      <c r="G218" s="18"/>
      <c r="H218" s="67"/>
      <c r="I218" s="18"/>
      <c r="J218" s="17"/>
    </row>
    <row r="219" spans="1:11" ht="87">
      <c r="A219" s="15" t="s">
        <v>237</v>
      </c>
      <c r="B219" s="17"/>
      <c r="C219" s="17"/>
      <c r="D219" s="17"/>
      <c r="E219" s="17"/>
      <c r="F219" s="18"/>
      <c r="G219" s="18"/>
      <c r="H219" s="67"/>
      <c r="I219" s="18"/>
      <c r="J219" s="17"/>
    </row>
    <row r="220" spans="1:11" ht="43.5">
      <c r="A220" s="15" t="s">
        <v>238</v>
      </c>
      <c r="B220" s="17"/>
      <c r="C220" s="17"/>
      <c r="D220" s="17"/>
      <c r="E220" s="17"/>
      <c r="F220" s="18"/>
      <c r="G220" s="18"/>
      <c r="H220" s="67"/>
      <c r="I220" s="18"/>
      <c r="J220" s="17"/>
    </row>
    <row r="221" spans="1:11" s="3" customFormat="1" ht="43.5">
      <c r="A221" s="10" t="s">
        <v>239</v>
      </c>
      <c r="B221" s="12" t="s">
        <v>23</v>
      </c>
      <c r="C221" s="12" t="s">
        <v>23</v>
      </c>
      <c r="D221" s="12" t="s">
        <v>23</v>
      </c>
      <c r="E221" s="12">
        <v>5</v>
      </c>
      <c r="F221" s="13">
        <f>IF(E221&lt;1,0,IF(E221&lt;2,1,IF(E221&lt;3,2,IF(E221&lt;4,3,IF(E221&lt;5,4,IF(E221=5,5))))))</f>
        <v>5</v>
      </c>
      <c r="G221" s="13"/>
      <c r="H221" s="11">
        <f>SUM(H222:H226)</f>
        <v>0</v>
      </c>
      <c r="I221" s="13">
        <f>IF(H221&lt;1,0,IF(H221&lt;2,1,IF(H221&lt;3,2,IF(H221&lt;4,3,IF(H221&lt;5,4,IF(H221=5,5))))))</f>
        <v>0</v>
      </c>
      <c r="J221" s="12" t="s">
        <v>240</v>
      </c>
      <c r="K221" s="38"/>
    </row>
    <row r="222" spans="1:11" ht="43.5">
      <c r="A222" s="15" t="s">
        <v>241</v>
      </c>
      <c r="B222" s="17"/>
      <c r="C222" s="17"/>
      <c r="D222" s="17"/>
      <c r="E222" s="17"/>
      <c r="F222" s="18"/>
      <c r="G222" s="18"/>
      <c r="H222" s="67"/>
      <c r="I222" s="18"/>
      <c r="J222" s="17"/>
    </row>
    <row r="223" spans="1:11">
      <c r="A223" s="15" t="s">
        <v>242</v>
      </c>
      <c r="B223" s="17"/>
      <c r="C223" s="17"/>
      <c r="D223" s="17"/>
      <c r="E223" s="17"/>
      <c r="F223" s="18"/>
      <c r="G223" s="18"/>
      <c r="H223" s="67"/>
      <c r="I223" s="18"/>
      <c r="J223" s="17"/>
    </row>
    <row r="224" spans="1:11">
      <c r="A224" s="15" t="s">
        <v>243</v>
      </c>
      <c r="B224" s="17"/>
      <c r="C224" s="17"/>
      <c r="D224" s="17"/>
      <c r="E224" s="17"/>
      <c r="F224" s="18"/>
      <c r="G224" s="18"/>
      <c r="H224" s="67"/>
      <c r="I224" s="18"/>
      <c r="J224" s="17"/>
    </row>
    <row r="225" spans="1:11">
      <c r="A225" s="15" t="s">
        <v>244</v>
      </c>
      <c r="B225" s="17"/>
      <c r="C225" s="17"/>
      <c r="D225" s="17"/>
      <c r="E225" s="17"/>
      <c r="F225" s="18"/>
      <c r="G225" s="18"/>
      <c r="H225" s="67"/>
      <c r="I225" s="18"/>
      <c r="J225" s="17"/>
    </row>
    <row r="226" spans="1:11">
      <c r="A226" s="15" t="s">
        <v>245</v>
      </c>
      <c r="B226" s="17"/>
      <c r="C226" s="17"/>
      <c r="D226" s="17"/>
      <c r="E226" s="17"/>
      <c r="F226" s="18"/>
      <c r="G226" s="18"/>
      <c r="H226" s="67"/>
      <c r="I226" s="18"/>
      <c r="J226" s="17"/>
    </row>
    <row r="227" spans="1:11" s="3" customFormat="1" ht="52.5" customHeight="1">
      <c r="A227" s="10" t="s">
        <v>246</v>
      </c>
      <c r="B227" s="12" t="s">
        <v>23</v>
      </c>
      <c r="C227" s="12" t="s">
        <v>23</v>
      </c>
      <c r="D227" s="12" t="s">
        <v>23</v>
      </c>
      <c r="E227" s="12">
        <v>5</v>
      </c>
      <c r="F227" s="13">
        <f>IF(E227&lt;1,0,IF(E227&lt;2,1,IF(E227&lt;3,2,IF(E227&lt;4,3,IF(E227&lt;5,4,IF(E227=5,5))))))</f>
        <v>5</v>
      </c>
      <c r="G227" s="13"/>
      <c r="H227" s="11">
        <f>SUM(H228:H232)</f>
        <v>0</v>
      </c>
      <c r="I227" s="13">
        <f>IF(H227&lt;1,0,IF(H227&lt;2,1,IF(H227&lt;3,2,IF(H227&lt;4,3,IF(H227&lt;5,4,IF(H227=5,5))))))</f>
        <v>0</v>
      </c>
      <c r="J227" s="12" t="s">
        <v>247</v>
      </c>
      <c r="K227" s="38"/>
    </row>
    <row r="228" spans="1:11" ht="43.5">
      <c r="A228" s="68" t="s">
        <v>248</v>
      </c>
      <c r="B228" s="17"/>
      <c r="C228" s="17"/>
      <c r="D228" s="17"/>
      <c r="E228" s="17"/>
      <c r="F228" s="18"/>
      <c r="G228" s="18"/>
      <c r="H228" s="67"/>
      <c r="I228" s="18"/>
      <c r="J228" s="17"/>
    </row>
    <row r="229" spans="1:11" ht="43.5">
      <c r="A229" s="68" t="s">
        <v>249</v>
      </c>
      <c r="B229" s="17"/>
      <c r="C229" s="17"/>
      <c r="D229" s="17"/>
      <c r="E229" s="17"/>
      <c r="F229" s="18"/>
      <c r="G229" s="18"/>
      <c r="H229" s="67"/>
      <c r="I229" s="18"/>
      <c r="J229" s="17"/>
    </row>
    <row r="230" spans="1:11" ht="43.5">
      <c r="A230" s="68" t="s">
        <v>250</v>
      </c>
      <c r="B230" s="17"/>
      <c r="C230" s="17"/>
      <c r="D230" s="17"/>
      <c r="E230" s="17"/>
      <c r="F230" s="18"/>
      <c r="G230" s="18"/>
      <c r="H230" s="67"/>
      <c r="I230" s="18"/>
      <c r="J230" s="17"/>
    </row>
    <row r="231" spans="1:11" ht="43.5">
      <c r="A231" s="68" t="s">
        <v>251</v>
      </c>
      <c r="B231" s="17"/>
      <c r="C231" s="17"/>
      <c r="D231" s="17"/>
      <c r="E231" s="17"/>
      <c r="F231" s="18"/>
      <c r="G231" s="18"/>
      <c r="H231" s="67"/>
      <c r="I231" s="18"/>
      <c r="J231" s="17"/>
    </row>
    <row r="232" spans="1:11" ht="195.75">
      <c r="A232" s="68" t="s">
        <v>252</v>
      </c>
      <c r="B232" s="17"/>
      <c r="C232" s="17"/>
      <c r="D232" s="17"/>
      <c r="E232" s="17"/>
      <c r="F232" s="18"/>
      <c r="G232" s="18"/>
      <c r="H232" s="67"/>
      <c r="I232" s="18"/>
      <c r="J232" s="17"/>
    </row>
    <row r="233" spans="1:11" s="3" customFormat="1">
      <c r="A233" s="10" t="s">
        <v>253</v>
      </c>
      <c r="B233" s="12" t="s">
        <v>23</v>
      </c>
      <c r="C233" s="12" t="s">
        <v>23</v>
      </c>
      <c r="D233" s="12" t="s">
        <v>23</v>
      </c>
      <c r="E233" s="12">
        <v>5</v>
      </c>
      <c r="F233" s="13">
        <f>IF(E233&lt;1,0,IF(E233&lt;2,1,IF(E233&lt;3,2,IF(E233&lt;4,3,IF(E233&lt;5,4,IF(E233=5,5))))))</f>
        <v>5</v>
      </c>
      <c r="G233" s="13"/>
      <c r="H233" s="11">
        <f>SUM(H234:H238)</f>
        <v>0</v>
      </c>
      <c r="I233" s="13">
        <f>IF(H233&lt;1,0,IF(H233&lt;2,1,IF(H233&lt;3,2,IF(H233&lt;4,3,IF(H233&lt;5,4,IF(H233=5,5))))))</f>
        <v>0</v>
      </c>
      <c r="J233" s="12" t="s">
        <v>254</v>
      </c>
      <c r="K233" s="38"/>
    </row>
    <row r="234" spans="1:11" ht="65.25">
      <c r="A234" s="24" t="s">
        <v>255</v>
      </c>
      <c r="B234" s="17"/>
      <c r="C234" s="17"/>
      <c r="D234" s="17"/>
      <c r="E234" s="17"/>
      <c r="F234" s="18"/>
      <c r="G234" s="18"/>
      <c r="H234" s="67"/>
      <c r="I234" s="18"/>
      <c r="J234" s="17"/>
    </row>
    <row r="235" spans="1:11" ht="43.5">
      <c r="A235" s="24" t="s">
        <v>256</v>
      </c>
      <c r="B235" s="17"/>
      <c r="C235" s="17"/>
      <c r="D235" s="17"/>
      <c r="E235" s="17"/>
      <c r="F235" s="18"/>
      <c r="G235" s="18"/>
      <c r="H235" s="67"/>
      <c r="I235" s="18"/>
      <c r="J235" s="17"/>
    </row>
    <row r="236" spans="1:11" ht="65.25">
      <c r="A236" s="24" t="s">
        <v>257</v>
      </c>
      <c r="B236" s="17"/>
      <c r="C236" s="17"/>
      <c r="D236" s="17"/>
      <c r="E236" s="17"/>
      <c r="F236" s="18"/>
      <c r="G236" s="18"/>
      <c r="H236" s="67"/>
      <c r="I236" s="18"/>
      <c r="J236" s="17"/>
    </row>
    <row r="237" spans="1:11" ht="65.25">
      <c r="A237" s="24" t="s">
        <v>258</v>
      </c>
      <c r="B237" s="17"/>
      <c r="C237" s="17"/>
      <c r="D237" s="17"/>
      <c r="E237" s="17"/>
      <c r="F237" s="18"/>
      <c r="G237" s="18"/>
      <c r="H237" s="67"/>
      <c r="I237" s="18"/>
      <c r="J237" s="17"/>
    </row>
    <row r="238" spans="1:11" ht="65.25">
      <c r="A238" s="24" t="s">
        <v>259</v>
      </c>
      <c r="B238" s="17"/>
      <c r="C238" s="17"/>
      <c r="D238" s="17"/>
      <c r="E238" s="17"/>
      <c r="F238" s="18"/>
      <c r="G238" s="18"/>
      <c r="H238" s="67"/>
      <c r="I238" s="18"/>
      <c r="J238" s="17"/>
    </row>
    <row r="239" spans="1:11" s="3" customFormat="1" ht="43.5">
      <c r="A239" s="10" t="s">
        <v>260</v>
      </c>
      <c r="B239" s="12" t="s">
        <v>23</v>
      </c>
      <c r="C239" s="12" t="s">
        <v>23</v>
      </c>
      <c r="D239" s="12" t="s">
        <v>23</v>
      </c>
      <c r="E239" s="12">
        <v>5</v>
      </c>
      <c r="F239" s="13">
        <f>IF(E239&lt;1,0,IF(E239&lt;2,1,IF(E239&lt;3,2,IF(E239&lt;4,3,IF(E239&lt;5,4,IF(E239=5,5))))))</f>
        <v>5</v>
      </c>
      <c r="G239" s="13"/>
      <c r="H239" s="11">
        <f>SUM(H240:H244)</f>
        <v>0</v>
      </c>
      <c r="I239" s="13">
        <f>IF(H239&lt;1,0,IF(H239&lt;2,1,IF(H239&lt;3,2,IF(H239&lt;4,3,IF(H239&lt;5,4,IF(H239=5,5))))))</f>
        <v>0</v>
      </c>
      <c r="J239" s="12" t="s">
        <v>261</v>
      </c>
      <c r="K239" s="38"/>
    </row>
    <row r="240" spans="1:11" ht="43.5">
      <c r="A240" s="15" t="s">
        <v>262</v>
      </c>
      <c r="B240" s="17"/>
      <c r="C240" s="17"/>
      <c r="D240" s="17"/>
      <c r="E240" s="17"/>
      <c r="F240" s="18"/>
      <c r="G240" s="18"/>
      <c r="H240" s="67"/>
      <c r="I240" s="18"/>
      <c r="J240" s="17"/>
    </row>
    <row r="241" spans="1:10" s="1" customFormat="1">
      <c r="A241" s="15" t="s">
        <v>263</v>
      </c>
      <c r="B241" s="17"/>
      <c r="C241" s="17"/>
      <c r="D241" s="17"/>
      <c r="E241" s="17"/>
      <c r="F241" s="18"/>
      <c r="G241" s="18"/>
      <c r="H241" s="67"/>
      <c r="I241" s="18"/>
      <c r="J241" s="17"/>
    </row>
    <row r="242" spans="1:10" s="1" customFormat="1">
      <c r="A242" s="15" t="s">
        <v>264</v>
      </c>
      <c r="B242" s="17"/>
      <c r="C242" s="17"/>
      <c r="D242" s="17"/>
      <c r="E242" s="17"/>
      <c r="F242" s="18"/>
      <c r="G242" s="18"/>
      <c r="H242" s="67"/>
      <c r="I242" s="18"/>
      <c r="J242" s="17"/>
    </row>
    <row r="243" spans="1:10" s="1" customFormat="1" ht="43.5">
      <c r="A243" s="15" t="s">
        <v>265</v>
      </c>
      <c r="B243" s="17"/>
      <c r="C243" s="17"/>
      <c r="D243" s="17"/>
      <c r="E243" s="17"/>
      <c r="F243" s="18"/>
      <c r="G243" s="18"/>
      <c r="H243" s="67"/>
      <c r="I243" s="18"/>
      <c r="J243" s="17"/>
    </row>
    <row r="244" spans="1:10" s="1" customFormat="1">
      <c r="A244" s="69" t="s">
        <v>266</v>
      </c>
      <c r="B244" s="70"/>
      <c r="C244" s="70"/>
      <c r="D244" s="70"/>
      <c r="E244" s="70"/>
      <c r="F244" s="71"/>
      <c r="G244" s="71"/>
      <c r="H244" s="67"/>
      <c r="I244" s="71"/>
      <c r="J244" s="70"/>
    </row>
    <row r="245" spans="1:10" s="1" customFormat="1">
      <c r="A245" s="72" t="s">
        <v>267</v>
      </c>
      <c r="B245" s="73">
        <v>4.37</v>
      </c>
      <c r="C245" s="73">
        <v>4.2699999999999996</v>
      </c>
      <c r="D245" s="73">
        <v>4.28</v>
      </c>
      <c r="E245" s="73"/>
      <c r="F245" s="74">
        <f>SUM(F7+F17+F25+F33+F39+F45+F53+F62)/8</f>
        <v>4.5</v>
      </c>
      <c r="G245" s="74"/>
      <c r="H245" s="74"/>
      <c r="I245" s="74">
        <f>SUM(I7+I17+I25+I33+I39+I45+I53+I62)/8</f>
        <v>0</v>
      </c>
      <c r="J245" s="73"/>
    </row>
    <row r="246" spans="1:10" s="1" customFormat="1">
      <c r="A246" s="75" t="s">
        <v>268</v>
      </c>
      <c r="B246" s="76"/>
      <c r="C246" s="76"/>
      <c r="D246" s="76"/>
      <c r="E246" s="76"/>
      <c r="F246" s="77">
        <f>SUM(F74+F80+F86+F92+F98+F104+F110+F116+F122+F128+F134+F141+F147+F153+F159+F165+F171+F177+F184+F190+F197+F203+F209+F215+F221+F227+F233+F239)/28</f>
        <v>4.8214285714285712</v>
      </c>
      <c r="G246" s="77"/>
      <c r="H246" s="77"/>
      <c r="I246" s="77">
        <f>SUM(I74+I80+I86+I92+I98+I104+I110+I116+I122+I128+I134+I141+I147+I153+I159+I165+I171+I177+I184+I190+I197+I203+I209+I215+I221+I227+I233+I239)/28</f>
        <v>0</v>
      </c>
      <c r="J246" s="76"/>
    </row>
    <row r="247" spans="1:10" s="1" customFormat="1">
      <c r="A247" s="78" t="s">
        <v>269</v>
      </c>
      <c r="B247" s="79"/>
      <c r="C247" s="79"/>
      <c r="D247" s="79"/>
      <c r="E247" s="79"/>
      <c r="F247" s="80">
        <f>SUM(F7:F244)/36</f>
        <v>4.75</v>
      </c>
      <c r="G247" s="80"/>
      <c r="H247" s="80"/>
      <c r="I247" s="80">
        <f>SUM(I7:I244)/36</f>
        <v>0</v>
      </c>
      <c r="J247" s="79"/>
    </row>
    <row r="249" spans="1:10" s="1" customFormat="1">
      <c r="A249" s="83" t="s">
        <v>270</v>
      </c>
      <c r="B249" s="84"/>
      <c r="C249" s="84"/>
      <c r="D249" s="84"/>
      <c r="E249" s="84"/>
      <c r="F249" s="85"/>
      <c r="G249" s="85"/>
      <c r="H249" s="85"/>
      <c r="I249" s="85"/>
      <c r="J249" s="84"/>
    </row>
    <row r="250" spans="1:10" s="1" customFormat="1">
      <c r="A250" s="84"/>
      <c r="B250" s="86">
        <v>1</v>
      </c>
      <c r="C250" s="84" t="s">
        <v>271</v>
      </c>
      <c r="D250" s="84"/>
      <c r="E250" s="84"/>
      <c r="F250" s="85"/>
      <c r="G250" s="85"/>
      <c r="H250" s="85"/>
      <c r="I250" s="85"/>
      <c r="J250" s="84"/>
    </row>
    <row r="251" spans="1:10" s="1" customFormat="1">
      <c r="A251" s="84"/>
      <c r="B251" s="86">
        <v>2</v>
      </c>
      <c r="C251" s="84" t="s">
        <v>272</v>
      </c>
      <c r="D251" s="84"/>
      <c r="E251" s="84"/>
      <c r="F251" s="85"/>
      <c r="G251" s="85"/>
      <c r="H251" s="85"/>
      <c r="I251" s="85"/>
      <c r="J251" s="84"/>
    </row>
  </sheetData>
  <mergeCells count="8">
    <mergeCell ref="A1:J1"/>
    <mergeCell ref="A2:E2"/>
    <mergeCell ref="A3:A5"/>
    <mergeCell ref="B3:D4"/>
    <mergeCell ref="E3:F4"/>
    <mergeCell ref="G3:I3"/>
    <mergeCell ref="J3:J5"/>
    <mergeCell ref="G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ubu</cp:lastModifiedBy>
  <dcterms:created xsi:type="dcterms:W3CDTF">2015-03-18T08:53:17Z</dcterms:created>
  <dcterms:modified xsi:type="dcterms:W3CDTF">2015-03-18T09:01:51Z</dcterms:modified>
</cp:coreProperties>
</file>