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ผล-แผนเบิกจ่าย" sheetId="1" r:id="rId1"/>
    <sheet name="ผล-แผนการดำเนินงาน" sheetId="2" r:id="rId2"/>
  </sheets>
  <definedNames>
    <definedName name="_xlnm.Print_Titles" localSheetId="0">'ผล-แผนเบิกจ่าย'!$A:$D,'ผล-แผนเบิกจ่าย'!$2:$4</definedName>
  </definedNames>
  <calcPr fullCalcOnLoad="1"/>
</workbook>
</file>

<file path=xl/sharedStrings.xml><?xml version="1.0" encoding="utf-8"?>
<sst xmlns="http://schemas.openxmlformats.org/spreadsheetml/2006/main" count="186" uniqueCount="118">
  <si>
    <t>ต.ค.</t>
  </si>
  <si>
    <t>พ.ย.</t>
  </si>
  <si>
    <t>ธ.ค.</t>
  </si>
  <si>
    <t>ม.ค.</t>
  </si>
  <si>
    <t>ลำดับที่</t>
  </si>
  <si>
    <t>รายละเอียดกิจกรรมที่ดำเนินงาน</t>
  </si>
  <si>
    <t>ปี พ.ศ. 2559</t>
  </si>
  <si>
    <t>ปี พ.ศ. 2560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</si>
  <si>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</si>
  <si>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</si>
  <si>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</si>
  <si>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</si>
  <si>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</si>
  <si>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</si>
  <si>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</si>
  <si>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</si>
  <si>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ไตรมาสที่ 1</t>
  </si>
  <si>
    <t>ปัญหาอุปสรรค</t>
  </si>
  <si>
    <t>งบประมาณที่ได้รับจัดสรร</t>
  </si>
  <si>
    <t>วิธีกรอกข้อมูล</t>
  </si>
  <si>
    <t>คอลัมที่ 1</t>
  </si>
  <si>
    <t>คอลัมที่ 2</t>
  </si>
  <si>
    <t>คอลัมที่ 3</t>
  </si>
  <si>
    <t>ผลรวมงบประมาณที่เบิกจ่ายในไตรมาสที่ 1</t>
  </si>
  <si>
    <t>ผลรวมงบประมาณที่เบิกจ่ายในไตรมาสที่ 2</t>
  </si>
  <si>
    <t>ผลรวมงบประมาณที่เบิกจ่ายในไตรมาสที่ 3</t>
  </si>
  <si>
    <t>ผลรวมงบประมาณที่เบิกจ่ายในไตรมาสที่ 4</t>
  </si>
  <si>
    <t>ผลรวมงบประมาณที่เบิกจ่ายในไตรมาสที่ 1-4</t>
  </si>
  <si>
    <t>งบประมาณคงเหลือที่ยังไม่เบิกจ่าย</t>
  </si>
  <si>
    <t>ข้อมูลลำดับที่ของกิจกรรมที่ดำเนินงาน</t>
  </si>
  <si>
    <t>ข้อมูลรายละเอียดกิจกรรมที่ดำเนินงาน</t>
  </si>
  <si>
    <t>ปัญหาอุปสรรคในการดำเนินงาน</t>
  </si>
  <si>
    <t>รวมงบประมาณ</t>
  </si>
  <si>
    <t>ไตรมาสที่ 2</t>
  </si>
  <si>
    <t>ไตรมาสที่ 3</t>
  </si>
  <si>
    <t>ไตรมาสที่ 4</t>
  </si>
  <si>
    <t>งบประมาณที่ได้รับจัดสรรตามรายละเอียดกิจกรรมที่ดำเนินงาน หรือวงเงินงบประมาณรวมที่ได้รับจัดสรร</t>
  </si>
  <si>
    <t>คณะ/หน่วยงาน...........................................</t>
  </si>
  <si>
    <t>หัวหน้าโครงการ........................................................</t>
  </si>
  <si>
    <t>ชื่อโครงการ...............................................................................</t>
  </si>
  <si>
    <t>ชื่อแผนงาน/โครงการ</t>
  </si>
  <si>
    <t>ผู้รับผิดชอบ</t>
  </si>
  <si>
    <t>คณะ/หน่วยงาน</t>
  </si>
  <si>
    <t>หัวหน้าโครงการ</t>
  </si>
  <si>
    <t>โครงการ : โครงการพัฒนาศักยภาพบุคลากรด้านการท่องเที่ยว</t>
  </si>
  <si>
    <t>1) โครงการพัฒนาศักยภาพบุคลากรด้านการท่องเที่ยว</t>
  </si>
  <si>
    <t>สำนักงานส่งเสริมบริหารงานวิจัยฯ</t>
  </si>
  <si>
    <t>รองอธิการบดีฝ่ายวิจัยและพันธกิจสังคม</t>
  </si>
  <si>
    <t>โครงการ : โครงการปรับปรุงการเรียนรู้</t>
  </si>
  <si>
    <t>1) โครงการพัฒนาศักยภาพการเรียนรู้ยกระดับการศึกษาและส่งเสริมการเรียนรู้ตลอดชีวิตเพื่อรองรับการเรียนรู้ในศตวรรษที่ 21</t>
  </si>
  <si>
    <t>สำนักคอมพิวเตอร์และเครือข่าย</t>
  </si>
  <si>
    <t>2) โครงการศูนย์นวัตกรรมการศึกษาและพัฒนาสื่อการเรียนการสอน</t>
  </si>
  <si>
    <t>คณะวิทยาศาสตร์</t>
  </si>
  <si>
    <t>ผศ.ดร.ศักดิ์ศรี สุภาษร</t>
  </si>
  <si>
    <t>3) โครงการยกระดับการเรียนรู้ทางวิชาการในโรงเรียนเครือข่ายทางวิชาการ</t>
  </si>
  <si>
    <t>กองบริการการศึกษา</t>
  </si>
  <si>
    <t>ผู้ช่วยอธิการบดีฝ่ายวิชาการ</t>
  </si>
  <si>
    <t>โครงการ : โครงการพัฒนาเศรษฐกิจดิจิทัล</t>
  </si>
  <si>
    <t>1) โครงการพัฒนาศักยภาพบุคลากรด้าน ICT รองรับ Digital Economy</t>
  </si>
  <si>
    <t>2) โครงการพัฒนาด้าน ICT ให้ผู้ประกอบการเพื่อการแข่งขัน</t>
  </si>
  <si>
    <t>คณะบริหารศาสตร์</t>
  </si>
  <si>
    <t>ดร.จักริน วชิรเมธิน</t>
  </si>
  <si>
    <t>โครงการ : โครงการบริหารจัดการขยะและสิ่งแวดล้อม</t>
  </si>
  <si>
    <t>1) โครงการบริหารจัดการของเสียและใช้ประโยชน์จากของเสีย</t>
  </si>
  <si>
    <t>สำนักงานบริหารกายภาพและสิ่งแวดล้อม</t>
  </si>
  <si>
    <t>โครงการ : โครงการพัฒนาโครงสร้างพื้นฐานและระบบโลจิสติกส์</t>
  </si>
  <si>
    <t>1) โครงการพัฒนาความรู้ในด้านการบริการทางด้านโลจิสติกส์</t>
  </si>
  <si>
    <t>ดร.สุมาลี เงยวิจิตร</t>
  </si>
  <si>
    <t>โครงการ : โครงการวิจัยเพื่อพัฒนาโครงสร้างพื้นฐาน บุคลากรและระบบมาตรฐานการวิจัย</t>
  </si>
  <si>
    <t>1) โครงการพัฒนาบุคลากรวิจัย</t>
  </si>
  <si>
    <t>2) โครงการพัฒนาโครงสร้างพื้นฐานทางการวิจัย</t>
  </si>
  <si>
    <t>ผู้ช่วยอธิการบดีฝ่ายปฏิบัติการวิจัย</t>
  </si>
  <si>
    <t>โครงการ : โครงการวิจัยเพื่อสร้าง สะสมองค์ความรู้ที่มีศักยภาพ</t>
  </si>
  <si>
    <t>1) ครงการวิจัยประยุกต์</t>
  </si>
  <si>
    <t xml:space="preserve">คณะ/หน่วยงาน </t>
  </si>
  <si>
    <t>-</t>
  </si>
  <si>
    <t>2) โครงการวิจัยพื้นฐาน</t>
  </si>
  <si>
    <t>3) ครงการวิจัยและพัฒนา</t>
  </si>
  <si>
    <t>รวม</t>
  </si>
  <si>
    <t>(12)=(9)+(10)+(11)</t>
  </si>
  <si>
    <t>(16)=(13)+(14)+(15)</t>
  </si>
  <si>
    <t>(20)=(17)+(18)+(19)</t>
  </si>
  <si>
    <t>รายงานผลการเบิกจ่ายงบประมาณ แผนงานบูรณาการเชิงยุทธศาสตร์ ประจำปีงบประมาณ พ.ศ. 2560 ณ วันที่ 15 พ.ค. 60</t>
  </si>
  <si>
    <t>รายงานผลการดำเนินงาน แผนงานบูรณาการเชิงยุทธศาสตร์ ประจำปีงบประมาณ พ.ศ. 2560 ณ วันที่ 15 พ.ค. 60</t>
  </si>
  <si>
    <t>คอลัมที่ 9-11</t>
  </si>
  <si>
    <t>งบประมาณที่เบิกจ่ายในแต่ละเดือนในไตรมาสที่ 1</t>
  </si>
  <si>
    <t>คอลัมที่ 12</t>
  </si>
  <si>
    <t>คอลัมที่ 13-15</t>
  </si>
  <si>
    <t>คอลัมที่ 16</t>
  </si>
  <si>
    <t>คอลัมที่ 17-19</t>
  </si>
  <si>
    <t>คอลัมที่ 20</t>
  </si>
  <si>
    <t>งบประมาณที่เบิกจ่ายในแต่ละเดือนในไตรมาสที่ 2</t>
  </si>
  <si>
    <t>งบประมาณที่เบิกจ่ายในแต่ละเดือนในไตรมาสที่ 3</t>
  </si>
  <si>
    <t>งบประมาณที่เบิกจ่ายในแต่ละเดือนในไตรมาสที่ 4</t>
  </si>
  <si>
    <t>ร้อยละความก้าวหน้าในการดำเนินงาน</t>
  </si>
  <si>
    <t>แผน-ผล</t>
  </si>
  <si>
    <t>ช่วงเวลาดำเนินการ</t>
  </si>
  <si>
    <t>แผน</t>
  </si>
  <si>
    <t>ผล</t>
  </si>
  <si>
    <t>คอลัมที่ 4</t>
  </si>
  <si>
    <t>ใส่เครื่องหมาย / หรือ แรเงาในแผน-ผลการดำเนินงานในแต่ละเดือน</t>
  </si>
  <si>
    <t>คอลัมที่ 5-16</t>
  </si>
  <si>
    <t>คอลัมที่ 17</t>
  </si>
  <si>
    <t>คอลัมที่ 18</t>
  </si>
  <si>
    <t>ศูนย์เครื่องมือกลางฯ</t>
  </si>
  <si>
    <t xml:space="preserve">คงเหลือยังไม่เบิกจ่าย </t>
  </si>
  <si>
    <t>รวมงบประมาณแผน/ผล</t>
  </si>
  <si>
    <t>แผน/ผล</t>
  </si>
  <si>
    <t>(8)=(5)+(6)+(7)</t>
  </si>
  <si>
    <t>(21)=(8)+(12)+(16)+(20)</t>
  </si>
  <si>
    <t>(22)=(21)แผน-(21)ผล</t>
  </si>
  <si>
    <t>คอลัมที่ 5-7</t>
  </si>
  <si>
    <t>คอลัมที่ 8</t>
  </si>
  <si>
    <t>คอลัมที่ 21</t>
  </si>
  <si>
    <t>คอลัมที่ 22</t>
  </si>
  <si>
    <t>คอลัมที่ 23</t>
  </si>
  <si>
    <t>รองอธิการบดีฝ่ายบริหารกายภาพฯ</t>
  </si>
  <si>
    <t>ผู้อำนวยการสำนักคอมพิวเตอร์ฯ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</si>
</sst>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0_);[Red]\(0.00\)"/>
    <numFmt numFmtId="188" formatCode="0.0_);[Red]\(0.0\)"/>
    <numFmt numFmtId="189" formatCode="0_);[Red]\(0\)"/>
    <numFmt numFmtId="190" formatCode="0_);\(0\)"/>
    <numFmt numFmtId="191" formatCode="[$-409]dddd\,\ mmmm\ dd\,\ yyyy"/>
    <numFmt numFmtId="192" formatCode="[$-409]h:mm:ss\ AM/PM"/>
    <numFmt numFmtId="193" formatCode="_(* #,##0_);_(* \(#,##0\);_(* &quot;-&quot;??_);_(@_)"/>
    <numFmt numFmtId="194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AngsanaUPC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3" fillId="0" borderId="11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43" fontId="43" fillId="0" borderId="11" xfId="34" applyFont="1" applyBorder="1" applyAlignment="1">
      <alignment horizontal="left" vertical="top"/>
    </xf>
    <xf numFmtId="190" fontId="2" fillId="0" borderId="11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193" fontId="3" fillId="0" borderId="11" xfId="34" applyNumberFormat="1" applyFont="1" applyBorder="1" applyAlignment="1">
      <alignment vertical="top" wrapText="1"/>
    </xf>
    <xf numFmtId="0" fontId="4" fillId="0" borderId="0" xfId="0" applyFont="1" applyAlignment="1">
      <alignment/>
    </xf>
    <xf numFmtId="193" fontId="4" fillId="0" borderId="12" xfId="34" applyNumberFormat="1" applyFont="1" applyBorder="1" applyAlignment="1">
      <alignment vertical="top"/>
    </xf>
    <xf numFmtId="193" fontId="4" fillId="0" borderId="13" xfId="34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3" fontId="4" fillId="0" borderId="11" xfId="34" applyNumberFormat="1" applyFont="1" applyBorder="1" applyAlignment="1">
      <alignment vertical="top"/>
    </xf>
    <xf numFmtId="193" fontId="3" fillId="0" borderId="11" xfId="34" applyNumberFormat="1" applyFont="1" applyBorder="1" applyAlignment="1">
      <alignment vertical="top"/>
    </xf>
    <xf numFmtId="193" fontId="4" fillId="0" borderId="11" xfId="34" applyNumberFormat="1" applyFont="1" applyBorder="1" applyAlignment="1">
      <alignment vertical="top" wrapText="1"/>
    </xf>
    <xf numFmtId="193" fontId="4" fillId="0" borderId="11" xfId="34" applyNumberFormat="1" applyFont="1" applyBorder="1" applyAlignment="1">
      <alignment horizontal="center" vertical="top" wrapText="1"/>
    </xf>
    <xf numFmtId="193" fontId="4" fillId="0" borderId="11" xfId="34" applyNumberFormat="1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193" fontId="4" fillId="0" borderId="14" xfId="34" applyNumberFormat="1" applyFont="1" applyBorder="1" applyAlignment="1">
      <alignment vertical="top"/>
    </xf>
    <xf numFmtId="193" fontId="4" fillId="0" borderId="15" xfId="34" applyNumberFormat="1" applyFont="1" applyBorder="1" applyAlignment="1">
      <alignment vertical="top"/>
    </xf>
    <xf numFmtId="193" fontId="4" fillId="0" borderId="13" xfId="34" applyNumberFormat="1" applyFont="1" applyBorder="1" applyAlignment="1">
      <alignment vertical="top" wrapText="1"/>
    </xf>
    <xf numFmtId="0" fontId="3" fillId="33" borderId="16" xfId="33" applyFont="1" applyFill="1" applyBorder="1" applyAlignment="1">
      <alignment horizontal="left" vertical="top" wrapText="1"/>
      <protection/>
    </xf>
    <xf numFmtId="41" fontId="3" fillId="33" borderId="17" xfId="33" applyNumberFormat="1" applyFont="1" applyFill="1" applyBorder="1" applyAlignment="1">
      <alignment vertical="top" wrapText="1"/>
      <protection/>
    </xf>
    <xf numFmtId="193" fontId="3" fillId="33" borderId="17" xfId="34" applyNumberFormat="1" applyFont="1" applyFill="1" applyBorder="1" applyAlignment="1">
      <alignment vertical="top" wrapText="1"/>
    </xf>
    <xf numFmtId="193" fontId="4" fillId="0" borderId="18" xfId="34" applyNumberFormat="1" applyFont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193" fontId="3" fillId="33" borderId="17" xfId="34" applyNumberFormat="1" applyFont="1" applyFill="1" applyBorder="1" applyAlignment="1">
      <alignment vertical="top"/>
    </xf>
    <xf numFmtId="0" fontId="41" fillId="0" borderId="0" xfId="0" applyFont="1" applyAlignment="1">
      <alignment vertical="top"/>
    </xf>
    <xf numFmtId="0" fontId="3" fillId="33" borderId="17" xfId="33" applyFont="1" applyFill="1" applyBorder="1" applyAlignment="1">
      <alignment vertical="top" wrapText="1"/>
      <protection/>
    </xf>
    <xf numFmtId="0" fontId="3" fillId="33" borderId="16" xfId="0" applyFont="1" applyFill="1" applyBorder="1" applyAlignment="1">
      <alignment vertical="top" wrapText="1"/>
    </xf>
    <xf numFmtId="41" fontId="4" fillId="33" borderId="17" xfId="33" applyNumberFormat="1" applyFont="1" applyFill="1" applyBorder="1" applyAlignment="1">
      <alignment vertical="top" wrapText="1"/>
      <protection/>
    </xf>
    <xf numFmtId="0" fontId="3" fillId="33" borderId="16" xfId="0" applyFont="1" applyFill="1" applyBorder="1" applyAlignment="1">
      <alignment horizontal="left" vertical="top" wrapText="1"/>
    </xf>
    <xf numFmtId="41" fontId="4" fillId="33" borderId="17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193" fontId="4" fillId="0" borderId="19" xfId="34" applyNumberFormat="1" applyFont="1" applyBorder="1" applyAlignment="1">
      <alignment vertical="top" wrapText="1"/>
    </xf>
    <xf numFmtId="193" fontId="4" fillId="0" borderId="19" xfId="34" applyNumberFormat="1" applyFont="1" applyBorder="1" applyAlignment="1">
      <alignment vertical="top"/>
    </xf>
    <xf numFmtId="193" fontId="3" fillId="33" borderId="20" xfId="34" applyNumberFormat="1" applyFont="1" applyFill="1" applyBorder="1" applyAlignment="1">
      <alignment vertical="top" wrapText="1"/>
    </xf>
    <xf numFmtId="193" fontId="4" fillId="0" borderId="21" xfId="34" applyNumberFormat="1" applyFont="1" applyBorder="1" applyAlignment="1">
      <alignment vertical="top" wrapText="1"/>
    </xf>
    <xf numFmtId="193" fontId="4" fillId="33" borderId="20" xfId="34" applyNumberFormat="1" applyFont="1" applyFill="1" applyBorder="1" applyAlignment="1">
      <alignment vertical="top" wrapText="1"/>
    </xf>
    <xf numFmtId="193" fontId="3" fillId="33" borderId="22" xfId="34" applyNumberFormat="1" applyFont="1" applyFill="1" applyBorder="1" applyAlignment="1">
      <alignment vertical="top" wrapText="1"/>
    </xf>
    <xf numFmtId="193" fontId="4" fillId="0" borderId="23" xfId="34" applyNumberFormat="1" applyFont="1" applyBorder="1" applyAlignment="1">
      <alignment vertical="top"/>
    </xf>
    <xf numFmtId="193" fontId="4" fillId="0" borderId="24" xfId="34" applyNumberFormat="1" applyFont="1" applyBorder="1" applyAlignment="1">
      <alignment vertical="top"/>
    </xf>
    <xf numFmtId="193" fontId="3" fillId="33" borderId="22" xfId="34" applyNumberFormat="1" applyFont="1" applyFill="1" applyBorder="1" applyAlignment="1">
      <alignment vertical="top"/>
    </xf>
    <xf numFmtId="193" fontId="4" fillId="0" borderId="25" xfId="34" applyNumberFormat="1" applyFont="1" applyBorder="1" applyAlignment="1">
      <alignment vertical="top" wrapText="1"/>
    </xf>
    <xf numFmtId="193" fontId="4" fillId="0" borderId="26" xfId="34" applyNumberFormat="1" applyFont="1" applyBorder="1" applyAlignment="1">
      <alignment vertical="top" wrapText="1"/>
    </xf>
    <xf numFmtId="193" fontId="4" fillId="0" borderId="27" xfId="34" applyNumberFormat="1" applyFont="1" applyBorder="1" applyAlignment="1">
      <alignment vertical="top"/>
    </xf>
    <xf numFmtId="193" fontId="4" fillId="0" borderId="26" xfId="34" applyNumberFormat="1" applyFont="1" applyBorder="1" applyAlignment="1">
      <alignment vertical="top"/>
    </xf>
    <xf numFmtId="193" fontId="4" fillId="0" borderId="25" xfId="34" applyNumberFormat="1" applyFont="1" applyBorder="1" applyAlignment="1">
      <alignment vertical="top"/>
    </xf>
    <xf numFmtId="193" fontId="4" fillId="0" borderId="22" xfId="34" applyNumberFormat="1" applyFont="1" applyBorder="1" applyAlignment="1">
      <alignment vertical="top"/>
    </xf>
    <xf numFmtId="193" fontId="3" fillId="0" borderId="24" xfId="34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90" fontId="2" fillId="0" borderId="28" xfId="0" applyNumberFormat="1" applyFont="1" applyBorder="1" applyAlignment="1">
      <alignment horizontal="center" vertical="center"/>
    </xf>
    <xf numFmtId="190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90" fontId="2" fillId="0" borderId="30" xfId="0" applyNumberFormat="1" applyFont="1" applyBorder="1" applyAlignment="1">
      <alignment horizontal="center" vertical="center"/>
    </xf>
    <xf numFmtId="193" fontId="4" fillId="0" borderId="31" xfId="34" applyNumberFormat="1" applyFont="1" applyBorder="1" applyAlignment="1">
      <alignment vertical="top" wrapText="1"/>
    </xf>
    <xf numFmtId="193" fontId="4" fillId="0" borderId="17" xfId="34" applyNumberFormat="1" applyFont="1" applyBorder="1" applyAlignment="1">
      <alignment vertical="top" wrapText="1"/>
    </xf>
    <xf numFmtId="190" fontId="2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42" xfId="33" applyFont="1" applyBorder="1" applyAlignment="1">
      <alignment horizontal="left" vertical="top" wrapText="1"/>
      <protection/>
    </xf>
    <xf numFmtId="0" fontId="4" fillId="0" borderId="43" xfId="33" applyFont="1" applyBorder="1" applyAlignment="1">
      <alignment horizontal="left" vertical="top" wrapText="1"/>
      <protection/>
    </xf>
    <xf numFmtId="0" fontId="4" fillId="0" borderId="44" xfId="33" applyFont="1" applyBorder="1" applyAlignment="1">
      <alignment vertical="top" wrapText="1"/>
      <protection/>
    </xf>
    <xf numFmtId="0" fontId="4" fillId="0" borderId="45" xfId="33" applyFont="1" applyBorder="1" applyAlignment="1">
      <alignment vertical="top" wrapText="1"/>
      <protection/>
    </xf>
    <xf numFmtId="41" fontId="4" fillId="0" borderId="44" xfId="33" applyNumberFormat="1" applyFont="1" applyBorder="1" applyAlignment="1">
      <alignment vertical="top" wrapText="1"/>
      <protection/>
    </xf>
    <xf numFmtId="41" fontId="4" fillId="0" borderId="45" xfId="33" applyNumberFormat="1" applyFont="1" applyBorder="1" applyAlignment="1">
      <alignment vertical="top" wrapText="1"/>
      <protection/>
    </xf>
    <xf numFmtId="0" fontId="4" fillId="0" borderId="43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41" fontId="4" fillId="0" borderId="44" xfId="33" applyNumberFormat="1" applyFont="1" applyFill="1" applyBorder="1" applyAlignment="1">
      <alignment horizontal="left" vertical="top" wrapText="1"/>
      <protection/>
    </xf>
    <xf numFmtId="41" fontId="4" fillId="0" borderId="19" xfId="33" applyNumberFormat="1" applyFont="1" applyFill="1" applyBorder="1" applyAlignment="1">
      <alignment horizontal="left" vertical="top" wrapText="1"/>
      <protection/>
    </xf>
    <xf numFmtId="0" fontId="4" fillId="0" borderId="44" xfId="33" applyFont="1" applyBorder="1" applyAlignment="1">
      <alignment horizontal="left" vertical="top" wrapText="1"/>
      <protection/>
    </xf>
    <xf numFmtId="0" fontId="4" fillId="0" borderId="19" xfId="33" applyFont="1" applyBorder="1" applyAlignment="1">
      <alignment horizontal="left" vertical="top" wrapText="1"/>
      <protection/>
    </xf>
    <xf numFmtId="0" fontId="4" fillId="0" borderId="41" xfId="33" applyFont="1" applyBorder="1" applyAlignment="1">
      <alignment horizontal="left" vertical="top" wrapText="1"/>
      <protection/>
    </xf>
    <xf numFmtId="41" fontId="4" fillId="0" borderId="31" xfId="33" applyNumberFormat="1" applyFont="1" applyBorder="1" applyAlignment="1">
      <alignment horizontal="left" vertical="top" wrapText="1"/>
      <protection/>
    </xf>
    <xf numFmtId="41" fontId="4" fillId="0" borderId="45" xfId="33" applyNumberFormat="1" applyFont="1" applyBorder="1" applyAlignment="1">
      <alignment horizontal="left" vertical="top" wrapText="1"/>
      <protection/>
    </xf>
    <xf numFmtId="0" fontId="4" fillId="0" borderId="31" xfId="33" applyFont="1" applyBorder="1" applyAlignment="1">
      <alignment horizontal="left" vertical="top" wrapText="1"/>
      <protection/>
    </xf>
    <xf numFmtId="0" fontId="4" fillId="0" borderId="45" xfId="33" applyFont="1" applyBorder="1" applyAlignment="1">
      <alignment horizontal="left" vertical="top" wrapText="1"/>
      <protection/>
    </xf>
    <xf numFmtId="0" fontId="4" fillId="0" borderId="46" xfId="33" applyFont="1" applyBorder="1" applyAlignment="1">
      <alignment horizontal="left" vertical="top" wrapText="1"/>
      <protection/>
    </xf>
    <xf numFmtId="41" fontId="4" fillId="0" borderId="10" xfId="33" applyNumberFormat="1" applyFont="1" applyBorder="1" applyAlignment="1">
      <alignment horizontal="left" vertical="top" wrapText="1"/>
      <protection/>
    </xf>
    <xf numFmtId="41" fontId="4" fillId="0" borderId="19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/>
      <protection/>
    </xf>
    <xf numFmtId="0" fontId="4" fillId="0" borderId="40" xfId="33" applyFont="1" applyBorder="1" applyAlignment="1">
      <alignment horizontal="left" vertical="top" wrapText="1"/>
      <protection/>
    </xf>
    <xf numFmtId="41" fontId="4" fillId="0" borderId="31" xfId="33" applyNumberFormat="1" applyFont="1" applyBorder="1" applyAlignment="1">
      <alignment vertical="top" wrapText="1"/>
      <protection/>
    </xf>
    <xf numFmtId="41" fontId="4" fillId="0" borderId="19" xfId="33" applyNumberFormat="1" applyFont="1" applyBorder="1" applyAlignment="1">
      <alignment vertical="top" wrapText="1"/>
      <protection/>
    </xf>
    <xf numFmtId="0" fontId="4" fillId="0" borderId="31" xfId="33" applyFont="1" applyBorder="1" applyAlignment="1">
      <alignment vertical="top" wrapText="1"/>
      <protection/>
    </xf>
    <xf numFmtId="0" fontId="4" fillId="0" borderId="19" xfId="33" applyFont="1" applyBorder="1" applyAlignment="1">
      <alignment vertical="top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45" xfId="0" applyFont="1" applyBorder="1" applyAlignment="1">
      <alignment horizontal="center" vertical="top"/>
    </xf>
    <xf numFmtId="0" fontId="43" fillId="0" borderId="51" xfId="0" applyFont="1" applyBorder="1" applyAlignment="1">
      <alignment horizontal="left" vertical="top"/>
    </xf>
    <xf numFmtId="0" fontId="43" fillId="0" borderId="52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3" fontId="4" fillId="0" borderId="12" xfId="34" applyNumberFormat="1" applyFont="1" applyBorder="1" applyAlignment="1">
      <alignment horizontal="center" vertical="top"/>
    </xf>
    <xf numFmtId="193" fontId="4" fillId="0" borderId="18" xfId="34" applyNumberFormat="1" applyFont="1" applyBorder="1" applyAlignment="1">
      <alignment horizontal="center" vertical="top"/>
    </xf>
    <xf numFmtId="193" fontId="4" fillId="0" borderId="31" xfId="34" applyNumberFormat="1" applyFont="1" applyBorder="1" applyAlignment="1">
      <alignment horizontal="center" vertical="top"/>
    </xf>
    <xf numFmtId="193" fontId="4" fillId="0" borderId="45" xfId="34" applyNumberFormat="1" applyFont="1" applyBorder="1" applyAlignment="1">
      <alignment horizontal="center" vertical="top"/>
    </xf>
    <xf numFmtId="193" fontId="4" fillId="0" borderId="14" xfId="34" applyNumberFormat="1" applyFont="1" applyBorder="1" applyAlignment="1">
      <alignment horizontal="center" vertical="top"/>
    </xf>
    <xf numFmtId="193" fontId="4" fillId="0" borderId="13" xfId="34" applyNumberFormat="1" applyFont="1" applyBorder="1" applyAlignment="1">
      <alignment horizontal="center" vertical="top"/>
    </xf>
    <xf numFmtId="0" fontId="3" fillId="33" borderId="17" xfId="34" applyNumberFormat="1" applyFont="1" applyFill="1" applyBorder="1" applyAlignment="1">
      <alignment vertical="top"/>
    </xf>
    <xf numFmtId="193" fontId="4" fillId="0" borderId="15" xfId="34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mask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pane xSplit="4" ySplit="4" topLeftCell="T2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9" sqref="D29"/>
    </sheetView>
  </sheetViews>
  <sheetFormatPr defaultColWidth="9.140625" defaultRowHeight="15"/>
  <cols>
    <col min="1" max="1" width="36.140625" style="17" customWidth="1"/>
    <col min="2" max="2" width="13.57421875" style="17" customWidth="1"/>
    <col min="3" max="3" width="13.7109375" style="17" customWidth="1"/>
    <col min="4" max="4" width="5.57421875" style="17" bestFit="1" customWidth="1"/>
    <col min="5" max="6" width="7.57421875" style="17" bestFit="1" customWidth="1"/>
    <col min="7" max="8" width="8.421875" style="17" bestFit="1" customWidth="1"/>
    <col min="9" max="10" width="7.57421875" style="17" bestFit="1" customWidth="1"/>
    <col min="11" max="11" width="8.421875" style="17" bestFit="1" customWidth="1"/>
    <col min="12" max="12" width="9.140625" style="17" bestFit="1" customWidth="1"/>
    <col min="13" max="15" width="7.57421875" style="17" bestFit="1" customWidth="1"/>
    <col min="16" max="16" width="9.7109375" style="17" bestFit="1" customWidth="1"/>
    <col min="17" max="19" width="7.57421875" style="17" bestFit="1" customWidth="1"/>
    <col min="20" max="20" width="9.7109375" style="17" bestFit="1" customWidth="1"/>
    <col min="21" max="21" width="12.28125" style="3" customWidth="1"/>
    <col min="22" max="22" width="12.00390625" style="120" bestFit="1" customWidth="1"/>
    <col min="23" max="23" width="24.57421875" style="3" customWidth="1"/>
    <col min="24" max="16384" width="9.00390625" style="12" customWidth="1"/>
  </cols>
  <sheetData>
    <row r="1" spans="1:22" s="3" customFormat="1" ht="22.5" thickBot="1">
      <c r="A1" s="1" t="s">
        <v>82</v>
      </c>
      <c r="B1" s="33"/>
      <c r="C1" s="3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20"/>
    </row>
    <row r="2" spans="1:23" ht="18.75" customHeight="1" thickTop="1">
      <c r="A2" s="110" t="s">
        <v>40</v>
      </c>
      <c r="B2" s="112" t="s">
        <v>41</v>
      </c>
      <c r="C2" s="112"/>
      <c r="D2" s="71" t="s">
        <v>107</v>
      </c>
      <c r="E2" s="71" t="s">
        <v>16</v>
      </c>
      <c r="F2" s="71"/>
      <c r="G2" s="71"/>
      <c r="H2" s="71"/>
      <c r="I2" s="71" t="s">
        <v>33</v>
      </c>
      <c r="J2" s="71"/>
      <c r="K2" s="71"/>
      <c r="L2" s="71"/>
      <c r="M2" s="71" t="s">
        <v>34</v>
      </c>
      <c r="N2" s="71"/>
      <c r="O2" s="71"/>
      <c r="P2" s="71"/>
      <c r="Q2" s="71" t="s">
        <v>35</v>
      </c>
      <c r="R2" s="71"/>
      <c r="S2" s="71"/>
      <c r="T2" s="71"/>
      <c r="U2" s="71" t="s">
        <v>106</v>
      </c>
      <c r="V2" s="121" t="s">
        <v>105</v>
      </c>
      <c r="W2" s="108" t="s">
        <v>17</v>
      </c>
    </row>
    <row r="3" spans="1:23" ht="18.75" customHeight="1">
      <c r="A3" s="111"/>
      <c r="B3" s="56" t="s">
        <v>42</v>
      </c>
      <c r="C3" s="57" t="s">
        <v>43</v>
      </c>
      <c r="D3" s="107"/>
      <c r="E3" s="23" t="s">
        <v>0</v>
      </c>
      <c r="F3" s="23" t="s">
        <v>1</v>
      </c>
      <c r="G3" s="23" t="s">
        <v>2</v>
      </c>
      <c r="H3" s="23" t="s">
        <v>78</v>
      </c>
      <c r="I3" s="23" t="s">
        <v>3</v>
      </c>
      <c r="J3" s="23" t="s">
        <v>8</v>
      </c>
      <c r="K3" s="23" t="s">
        <v>9</v>
      </c>
      <c r="L3" s="23" t="s">
        <v>78</v>
      </c>
      <c r="M3" s="23" t="s">
        <v>10</v>
      </c>
      <c r="N3" s="23" t="s">
        <v>11</v>
      </c>
      <c r="O3" s="23" t="s">
        <v>12</v>
      </c>
      <c r="P3" s="23" t="s">
        <v>78</v>
      </c>
      <c r="Q3" s="23" t="s">
        <v>13</v>
      </c>
      <c r="R3" s="23" t="s">
        <v>14</v>
      </c>
      <c r="S3" s="23" t="s">
        <v>15</v>
      </c>
      <c r="T3" s="23" t="s">
        <v>78</v>
      </c>
      <c r="U3" s="107"/>
      <c r="V3" s="122"/>
      <c r="W3" s="109"/>
    </row>
    <row r="4" spans="1:23" s="39" customFormat="1" ht="19.5" thickBot="1">
      <c r="A4" s="58">
        <v>-1</v>
      </c>
      <c r="B4" s="59">
        <v>-2</v>
      </c>
      <c r="C4" s="59">
        <v>-3</v>
      </c>
      <c r="D4" s="59">
        <v>-4</v>
      </c>
      <c r="E4" s="64">
        <v>-5</v>
      </c>
      <c r="F4" s="59">
        <v>-6</v>
      </c>
      <c r="G4" s="59">
        <v>-7</v>
      </c>
      <c r="H4" s="60" t="s">
        <v>108</v>
      </c>
      <c r="I4" s="64">
        <v>-9</v>
      </c>
      <c r="J4" s="59">
        <v>-10</v>
      </c>
      <c r="K4" s="59">
        <v>-11</v>
      </c>
      <c r="L4" s="60" t="s">
        <v>79</v>
      </c>
      <c r="M4" s="58">
        <v>-13</v>
      </c>
      <c r="N4" s="59">
        <v>-14</v>
      </c>
      <c r="O4" s="59">
        <v>-15</v>
      </c>
      <c r="P4" s="60" t="s">
        <v>80</v>
      </c>
      <c r="Q4" s="58">
        <v>-17</v>
      </c>
      <c r="R4" s="59">
        <v>-18</v>
      </c>
      <c r="S4" s="59">
        <v>-19</v>
      </c>
      <c r="T4" s="60" t="s">
        <v>81</v>
      </c>
      <c r="U4" s="60" t="s">
        <v>109</v>
      </c>
      <c r="V4" s="60" t="s">
        <v>110</v>
      </c>
      <c r="W4" s="61">
        <v>-23</v>
      </c>
    </row>
    <row r="5" spans="1:23" ht="18.75">
      <c r="A5" s="27" t="s">
        <v>44</v>
      </c>
      <c r="B5" s="34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42"/>
      <c r="V5" s="29"/>
      <c r="W5" s="45"/>
    </row>
    <row r="6" spans="1:23" ht="18.75">
      <c r="A6" s="98" t="s">
        <v>45</v>
      </c>
      <c r="B6" s="105" t="s">
        <v>46</v>
      </c>
      <c r="C6" s="103" t="s">
        <v>47</v>
      </c>
      <c r="D6" s="13" t="s">
        <v>97</v>
      </c>
      <c r="E6" s="13">
        <v>30000</v>
      </c>
      <c r="F6" s="13">
        <v>1024700</v>
      </c>
      <c r="G6" s="13">
        <v>1064600</v>
      </c>
      <c r="H6" s="13">
        <f>SUM(E6:G6)</f>
        <v>2119300</v>
      </c>
      <c r="I6" s="13">
        <v>911800</v>
      </c>
      <c r="J6" s="13">
        <v>279900</v>
      </c>
      <c r="K6" s="13">
        <v>279900</v>
      </c>
      <c r="L6" s="13">
        <f>SUM(I6:K6)</f>
        <v>1471600</v>
      </c>
      <c r="M6" s="13">
        <v>724700</v>
      </c>
      <c r="N6" s="13">
        <v>152500</v>
      </c>
      <c r="O6" s="13">
        <v>152500</v>
      </c>
      <c r="P6" s="13">
        <f>SUM(M6:O6)</f>
        <v>1029700</v>
      </c>
      <c r="Q6" s="13">
        <v>509000</v>
      </c>
      <c r="R6" s="13">
        <v>152500</v>
      </c>
      <c r="S6" s="13">
        <v>158900</v>
      </c>
      <c r="T6" s="13">
        <f>SUM(Q6:S6)</f>
        <v>820400</v>
      </c>
      <c r="U6" s="43">
        <f>+H6+L6+P6+T6</f>
        <v>5441000</v>
      </c>
      <c r="V6" s="123">
        <f>+U6-U7</f>
        <v>5441000</v>
      </c>
      <c r="W6" s="46"/>
    </row>
    <row r="7" spans="1:23" ht="19.5" thickBot="1">
      <c r="A7" s="93"/>
      <c r="B7" s="106"/>
      <c r="C7" s="104"/>
      <c r="D7" s="30" t="s">
        <v>98</v>
      </c>
      <c r="E7" s="30"/>
      <c r="F7" s="30"/>
      <c r="G7" s="30"/>
      <c r="H7" s="13">
        <f>SUM(E7:G7)</f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>
        <f>SUM(Q7:S7)</f>
        <v>0</v>
      </c>
      <c r="U7" s="43">
        <f>+H7+L7+P7+T7</f>
        <v>0</v>
      </c>
      <c r="V7" s="124"/>
      <c r="W7" s="47"/>
    </row>
    <row r="8" spans="1:23" ht="18.75">
      <c r="A8" s="35" t="s">
        <v>48</v>
      </c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4"/>
      <c r="V8" s="32"/>
      <c r="W8" s="48"/>
    </row>
    <row r="9" spans="1:23" ht="18.75">
      <c r="A9" s="78" t="s">
        <v>49</v>
      </c>
      <c r="B9" s="80" t="s">
        <v>50</v>
      </c>
      <c r="C9" s="82" t="s">
        <v>117</v>
      </c>
      <c r="D9" s="24" t="s">
        <v>97</v>
      </c>
      <c r="E9" s="24">
        <v>1100000</v>
      </c>
      <c r="F9" s="24">
        <v>2200000</v>
      </c>
      <c r="G9" s="24">
        <v>3300000</v>
      </c>
      <c r="H9" s="13">
        <f aca="true" t="shared" si="0" ref="H9:H14">SUM(E9:G9)</f>
        <v>6600000</v>
      </c>
      <c r="I9" s="24">
        <v>1760000</v>
      </c>
      <c r="J9" s="24">
        <v>1760000</v>
      </c>
      <c r="K9" s="24">
        <v>2200000</v>
      </c>
      <c r="L9" s="13">
        <f aca="true" t="shared" si="1" ref="L9:L14">SUM(I9:K9)</f>
        <v>5720000</v>
      </c>
      <c r="M9" s="24">
        <v>1760000</v>
      </c>
      <c r="N9" s="24">
        <v>3300000</v>
      </c>
      <c r="O9" s="24">
        <v>3300000</v>
      </c>
      <c r="P9" s="13">
        <f aca="true" t="shared" si="2" ref="P9:P14">SUM(M9:O9)</f>
        <v>8360000</v>
      </c>
      <c r="Q9" s="24">
        <v>0</v>
      </c>
      <c r="R9" s="24">
        <v>1320000</v>
      </c>
      <c r="S9" s="24">
        <v>0</v>
      </c>
      <c r="T9" s="13">
        <f aca="true" t="shared" si="3" ref="T9:T14">SUM(Q9:S9)</f>
        <v>1320000</v>
      </c>
      <c r="U9" s="43">
        <f aca="true" t="shared" si="4" ref="U9:U14">+H9+L9+P9+T9</f>
        <v>22000000</v>
      </c>
      <c r="V9" s="125">
        <f>+U9-U10</f>
        <v>22000000</v>
      </c>
      <c r="W9" s="49"/>
    </row>
    <row r="10" spans="1:23" ht="18.75">
      <c r="A10" s="79"/>
      <c r="B10" s="81"/>
      <c r="C10" s="83"/>
      <c r="D10" s="14" t="s">
        <v>98</v>
      </c>
      <c r="E10" s="14"/>
      <c r="F10" s="14"/>
      <c r="G10" s="14"/>
      <c r="H10" s="14">
        <f t="shared" si="0"/>
        <v>0</v>
      </c>
      <c r="I10" s="14"/>
      <c r="J10" s="14"/>
      <c r="K10" s="14"/>
      <c r="L10" s="14">
        <f t="shared" si="1"/>
        <v>0</v>
      </c>
      <c r="M10" s="14"/>
      <c r="N10" s="14"/>
      <c r="O10" s="14"/>
      <c r="P10" s="14">
        <f t="shared" si="2"/>
        <v>0</v>
      </c>
      <c r="Q10" s="14"/>
      <c r="R10" s="14"/>
      <c r="S10" s="14"/>
      <c r="T10" s="14">
        <f t="shared" si="3"/>
        <v>0</v>
      </c>
      <c r="U10" s="26">
        <f t="shared" si="4"/>
        <v>0</v>
      </c>
      <c r="V10" s="126"/>
      <c r="W10" s="50"/>
    </row>
    <row r="11" spans="1:23" ht="18.75">
      <c r="A11" s="72" t="s">
        <v>51</v>
      </c>
      <c r="B11" s="74" t="s">
        <v>52</v>
      </c>
      <c r="C11" s="76" t="s">
        <v>53</v>
      </c>
      <c r="D11" s="25" t="s">
        <v>97</v>
      </c>
      <c r="E11" s="25">
        <v>88400</v>
      </c>
      <c r="F11" s="25">
        <v>73400</v>
      </c>
      <c r="G11" s="25">
        <v>83400</v>
      </c>
      <c r="H11" s="24">
        <f t="shared" si="0"/>
        <v>245200</v>
      </c>
      <c r="I11" s="25">
        <v>32500</v>
      </c>
      <c r="J11" s="25">
        <v>31800</v>
      </c>
      <c r="K11" s="25">
        <v>32500</v>
      </c>
      <c r="L11" s="13">
        <f t="shared" si="1"/>
        <v>96800</v>
      </c>
      <c r="M11" s="25">
        <v>30800</v>
      </c>
      <c r="N11" s="25">
        <v>60800</v>
      </c>
      <c r="O11" s="25">
        <v>60800</v>
      </c>
      <c r="P11" s="13">
        <f t="shared" si="2"/>
        <v>152400</v>
      </c>
      <c r="Q11" s="25">
        <v>35200</v>
      </c>
      <c r="R11" s="25">
        <v>35200</v>
      </c>
      <c r="S11" s="25">
        <v>35200</v>
      </c>
      <c r="T11" s="13">
        <f t="shared" si="3"/>
        <v>105600</v>
      </c>
      <c r="U11" s="43">
        <f t="shared" si="4"/>
        <v>600000</v>
      </c>
      <c r="V11" s="127">
        <f>+U11-U12</f>
        <v>600000</v>
      </c>
      <c r="W11" s="51"/>
    </row>
    <row r="12" spans="1:23" ht="18.75">
      <c r="A12" s="84"/>
      <c r="B12" s="85"/>
      <c r="C12" s="86"/>
      <c r="D12" s="14" t="s">
        <v>98</v>
      </c>
      <c r="E12" s="14"/>
      <c r="F12" s="14"/>
      <c r="G12" s="14"/>
      <c r="H12" s="14">
        <f t="shared" si="0"/>
        <v>0</v>
      </c>
      <c r="I12" s="14"/>
      <c r="J12" s="14"/>
      <c r="K12" s="14"/>
      <c r="L12" s="14">
        <f t="shared" si="1"/>
        <v>0</v>
      </c>
      <c r="M12" s="14"/>
      <c r="N12" s="14"/>
      <c r="O12" s="14"/>
      <c r="P12" s="14">
        <f t="shared" si="2"/>
        <v>0</v>
      </c>
      <c r="Q12" s="14"/>
      <c r="R12" s="14"/>
      <c r="S12" s="14"/>
      <c r="T12" s="14">
        <f t="shared" si="3"/>
        <v>0</v>
      </c>
      <c r="U12" s="26">
        <f t="shared" si="4"/>
        <v>0</v>
      </c>
      <c r="V12" s="128"/>
      <c r="W12" s="52"/>
    </row>
    <row r="13" spans="1:23" ht="18.75">
      <c r="A13" s="102" t="s">
        <v>54</v>
      </c>
      <c r="B13" s="101" t="s">
        <v>55</v>
      </c>
      <c r="C13" s="99" t="s">
        <v>56</v>
      </c>
      <c r="D13" s="25" t="s">
        <v>97</v>
      </c>
      <c r="E13" s="25">
        <v>100000</v>
      </c>
      <c r="F13" s="25">
        <v>1100000</v>
      </c>
      <c r="G13" s="25">
        <v>2100000</v>
      </c>
      <c r="H13" s="24">
        <f t="shared" si="0"/>
        <v>3300000</v>
      </c>
      <c r="I13" s="25">
        <v>700000</v>
      </c>
      <c r="J13" s="25">
        <v>700000</v>
      </c>
      <c r="K13" s="25">
        <v>1100000</v>
      </c>
      <c r="L13" s="13">
        <f t="shared" si="1"/>
        <v>2500000</v>
      </c>
      <c r="M13" s="25">
        <v>1100000</v>
      </c>
      <c r="N13" s="25">
        <v>1100000</v>
      </c>
      <c r="O13" s="25">
        <v>1300000</v>
      </c>
      <c r="P13" s="13">
        <f t="shared" si="2"/>
        <v>3500000</v>
      </c>
      <c r="Q13" s="25">
        <v>600000</v>
      </c>
      <c r="R13" s="25">
        <v>200000</v>
      </c>
      <c r="S13" s="25">
        <v>0</v>
      </c>
      <c r="T13" s="13">
        <f t="shared" si="3"/>
        <v>800000</v>
      </c>
      <c r="U13" s="43">
        <f t="shared" si="4"/>
        <v>10100000</v>
      </c>
      <c r="V13" s="127">
        <f>+U13-U14</f>
        <v>10100000</v>
      </c>
      <c r="W13" s="51"/>
    </row>
    <row r="14" spans="1:23" ht="19.5" thickBot="1">
      <c r="A14" s="93"/>
      <c r="B14" s="92"/>
      <c r="C14" s="100"/>
      <c r="D14" s="30" t="s">
        <v>98</v>
      </c>
      <c r="E14" s="41"/>
      <c r="F14" s="41"/>
      <c r="G14" s="41"/>
      <c r="H14" s="13">
        <f t="shared" si="0"/>
        <v>0</v>
      </c>
      <c r="I14" s="41"/>
      <c r="J14" s="41"/>
      <c r="K14" s="41"/>
      <c r="L14" s="41">
        <f t="shared" si="1"/>
        <v>0</v>
      </c>
      <c r="M14" s="41"/>
      <c r="N14" s="41"/>
      <c r="O14" s="41"/>
      <c r="P14" s="41">
        <f t="shared" si="2"/>
        <v>0</v>
      </c>
      <c r="Q14" s="41"/>
      <c r="R14" s="41"/>
      <c r="S14" s="41"/>
      <c r="T14" s="41">
        <f t="shared" si="3"/>
        <v>0</v>
      </c>
      <c r="U14" s="43">
        <f t="shared" si="4"/>
        <v>0</v>
      </c>
      <c r="V14" s="124"/>
      <c r="W14" s="47"/>
    </row>
    <row r="15" spans="1:23" ht="18.75">
      <c r="A15" s="27" t="s">
        <v>57</v>
      </c>
      <c r="B15" s="34"/>
      <c r="C15" s="36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42"/>
      <c r="V15" s="32"/>
      <c r="W15" s="48"/>
    </row>
    <row r="16" spans="1:23" ht="18.75">
      <c r="A16" s="98" t="s">
        <v>58</v>
      </c>
      <c r="B16" s="96" t="s">
        <v>50</v>
      </c>
      <c r="C16" s="94" t="s">
        <v>117</v>
      </c>
      <c r="D16" s="24" t="s">
        <v>97</v>
      </c>
      <c r="E16" s="24">
        <v>313500</v>
      </c>
      <c r="F16" s="24">
        <v>313500</v>
      </c>
      <c r="G16" s="24">
        <v>463500</v>
      </c>
      <c r="H16" s="13">
        <f>SUM(E16:G16)</f>
        <v>1090500</v>
      </c>
      <c r="I16" s="24">
        <v>209000</v>
      </c>
      <c r="J16" s="24">
        <v>209000</v>
      </c>
      <c r="K16" s="24">
        <v>209000</v>
      </c>
      <c r="L16" s="13">
        <f>SUM(I16:K16)</f>
        <v>627000</v>
      </c>
      <c r="M16" s="24">
        <v>199500</v>
      </c>
      <c r="N16" s="24">
        <v>199500</v>
      </c>
      <c r="O16" s="24">
        <v>199500</v>
      </c>
      <c r="P16" s="13">
        <f>SUM(M16:O16)</f>
        <v>598500</v>
      </c>
      <c r="Q16" s="24">
        <v>228000</v>
      </c>
      <c r="R16" s="24">
        <v>228000</v>
      </c>
      <c r="S16" s="24">
        <v>228000</v>
      </c>
      <c r="T16" s="13">
        <f>SUM(Q16:S16)</f>
        <v>684000</v>
      </c>
      <c r="U16" s="43">
        <f>+H16+L16+P16+T16</f>
        <v>3000000</v>
      </c>
      <c r="V16" s="123">
        <f>+U16-U17</f>
        <v>3000000</v>
      </c>
      <c r="W16" s="53"/>
    </row>
    <row r="17" spans="1:23" ht="18.75">
      <c r="A17" s="79"/>
      <c r="B17" s="97"/>
      <c r="C17" s="95"/>
      <c r="D17" s="14" t="s">
        <v>98</v>
      </c>
      <c r="E17" s="14"/>
      <c r="F17" s="14"/>
      <c r="G17" s="14"/>
      <c r="H17" s="14">
        <f>SUM(E17:G17)</f>
        <v>0</v>
      </c>
      <c r="I17" s="14"/>
      <c r="J17" s="14"/>
      <c r="K17" s="14"/>
      <c r="L17" s="14">
        <f>SUM(I17:K17)</f>
        <v>0</v>
      </c>
      <c r="M17" s="14"/>
      <c r="N17" s="14"/>
      <c r="O17" s="14"/>
      <c r="P17" s="14">
        <f>SUM(M17:O17)</f>
        <v>0</v>
      </c>
      <c r="Q17" s="14"/>
      <c r="R17" s="14"/>
      <c r="S17" s="14"/>
      <c r="T17" s="14">
        <f>SUM(Q17:S17)</f>
        <v>0</v>
      </c>
      <c r="U17" s="26">
        <f>+H17+L17+P17+T17</f>
        <v>0</v>
      </c>
      <c r="V17" s="128"/>
      <c r="W17" s="52"/>
    </row>
    <row r="18" spans="1:23" ht="18.75">
      <c r="A18" s="78" t="s">
        <v>59</v>
      </c>
      <c r="B18" s="91" t="s">
        <v>60</v>
      </c>
      <c r="C18" s="89" t="s">
        <v>61</v>
      </c>
      <c r="D18" s="25" t="s">
        <v>97</v>
      </c>
      <c r="E18" s="25">
        <v>225000</v>
      </c>
      <c r="F18" s="25">
        <v>300000</v>
      </c>
      <c r="G18" s="25">
        <v>300000</v>
      </c>
      <c r="H18" s="24">
        <f>SUM(E18:G18)</f>
        <v>825000</v>
      </c>
      <c r="I18" s="25">
        <v>200000</v>
      </c>
      <c r="J18" s="25">
        <v>200000</v>
      </c>
      <c r="K18" s="25">
        <v>150000</v>
      </c>
      <c r="L18" s="13">
        <f>SUM(I18:K18)</f>
        <v>550000</v>
      </c>
      <c r="M18" s="25">
        <v>200000</v>
      </c>
      <c r="N18" s="25">
        <v>175000</v>
      </c>
      <c r="O18" s="25">
        <v>150000</v>
      </c>
      <c r="P18" s="13">
        <f>SUM(M18:O18)</f>
        <v>525000</v>
      </c>
      <c r="Q18" s="25">
        <v>100000</v>
      </c>
      <c r="R18" s="25">
        <v>150000</v>
      </c>
      <c r="S18" s="25">
        <v>350000</v>
      </c>
      <c r="T18" s="13">
        <f>SUM(Q18:S18)</f>
        <v>600000</v>
      </c>
      <c r="U18" s="43">
        <f>+H18+L18+P18+T18</f>
        <v>2500000</v>
      </c>
      <c r="V18" s="127">
        <f>+U18-U19</f>
        <v>2500000</v>
      </c>
      <c r="W18" s="51"/>
    </row>
    <row r="19" spans="1:23" ht="19.5" thickBot="1">
      <c r="A19" s="93"/>
      <c r="B19" s="92"/>
      <c r="C19" s="90"/>
      <c r="D19" s="30" t="s">
        <v>98</v>
      </c>
      <c r="E19" s="30"/>
      <c r="F19" s="30"/>
      <c r="G19" s="30"/>
      <c r="H19" s="13">
        <f>SUM(E19:G19)</f>
        <v>0</v>
      </c>
      <c r="I19" s="30"/>
      <c r="J19" s="30"/>
      <c r="K19" s="30"/>
      <c r="L19" s="30">
        <f>SUM(I19:K19)</f>
        <v>0</v>
      </c>
      <c r="M19" s="30"/>
      <c r="N19" s="30"/>
      <c r="O19" s="30"/>
      <c r="P19" s="30">
        <f>SUM(M19:O19)</f>
        <v>0</v>
      </c>
      <c r="Q19" s="30"/>
      <c r="R19" s="30"/>
      <c r="S19" s="30"/>
      <c r="T19" s="30">
        <f>SUM(Q19:S19)</f>
        <v>0</v>
      </c>
      <c r="U19" s="43">
        <f>+H19+L19+P19+T19</f>
        <v>0</v>
      </c>
      <c r="V19" s="124"/>
      <c r="W19" s="47"/>
    </row>
    <row r="20" spans="1:23" ht="18.75">
      <c r="A20" s="27" t="s">
        <v>62</v>
      </c>
      <c r="B20" s="34"/>
      <c r="C20" s="36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2"/>
      <c r="V20" s="32"/>
      <c r="W20" s="48"/>
    </row>
    <row r="21" spans="1:23" ht="18.75">
      <c r="A21" s="88" t="s">
        <v>63</v>
      </c>
      <c r="B21" s="87" t="s">
        <v>64</v>
      </c>
      <c r="C21" s="87" t="s">
        <v>116</v>
      </c>
      <c r="D21" s="24" t="s">
        <v>97</v>
      </c>
      <c r="E21" s="24">
        <v>395700</v>
      </c>
      <c r="F21" s="24">
        <v>1395700</v>
      </c>
      <c r="G21" s="24">
        <v>3680400</v>
      </c>
      <c r="H21" s="13">
        <f>SUM(E21:G21)</f>
        <v>5471800</v>
      </c>
      <c r="I21" s="24">
        <v>1356900</v>
      </c>
      <c r="J21" s="24">
        <v>257000</v>
      </c>
      <c r="K21" s="24">
        <v>291700</v>
      </c>
      <c r="L21" s="13">
        <f>SUM(I21:K21)</f>
        <v>1905600</v>
      </c>
      <c r="M21" s="24">
        <v>257000</v>
      </c>
      <c r="N21" s="24">
        <v>257000</v>
      </c>
      <c r="O21" s="24">
        <v>291700</v>
      </c>
      <c r="P21" s="13">
        <f>SUM(M21:O21)</f>
        <v>805700</v>
      </c>
      <c r="Q21" s="24">
        <v>257100</v>
      </c>
      <c r="R21" s="24">
        <v>257100</v>
      </c>
      <c r="S21" s="24">
        <v>291700</v>
      </c>
      <c r="T21" s="13">
        <f>SUM(Q21:S21)</f>
        <v>805900</v>
      </c>
      <c r="U21" s="43">
        <f>+H21+L21+P21+T21</f>
        <v>8989000</v>
      </c>
      <c r="V21" s="123">
        <f>+U21-U22</f>
        <v>8989000</v>
      </c>
      <c r="W21" s="53"/>
    </row>
    <row r="22" spans="1:23" ht="19.5" thickBot="1">
      <c r="A22" s="73"/>
      <c r="B22" s="75"/>
      <c r="C22" s="75"/>
      <c r="D22" s="30" t="s">
        <v>98</v>
      </c>
      <c r="E22" s="30"/>
      <c r="F22" s="30"/>
      <c r="G22" s="30"/>
      <c r="H22" s="13">
        <f>SUM(E22:G22)</f>
        <v>0</v>
      </c>
      <c r="I22" s="30"/>
      <c r="J22" s="30"/>
      <c r="K22" s="30"/>
      <c r="L22" s="30">
        <f>SUM(I22:K22)</f>
        <v>0</v>
      </c>
      <c r="M22" s="30"/>
      <c r="N22" s="30"/>
      <c r="O22" s="30"/>
      <c r="P22" s="30">
        <f>SUM(M22:O22)</f>
        <v>0</v>
      </c>
      <c r="Q22" s="30"/>
      <c r="R22" s="30"/>
      <c r="S22" s="30"/>
      <c r="T22" s="30">
        <f>SUM(Q22:S22)</f>
        <v>0</v>
      </c>
      <c r="U22" s="43">
        <f>+H22+L22+P22+T22</f>
        <v>0</v>
      </c>
      <c r="V22" s="124"/>
      <c r="W22" s="47"/>
    </row>
    <row r="23" spans="1:23" ht="18.75">
      <c r="A23" s="27" t="s">
        <v>65</v>
      </c>
      <c r="B23" s="34"/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2"/>
      <c r="V23" s="32"/>
      <c r="W23" s="48"/>
    </row>
    <row r="24" spans="1:23" ht="18.75">
      <c r="A24" s="88" t="s">
        <v>66</v>
      </c>
      <c r="B24" s="87" t="s">
        <v>60</v>
      </c>
      <c r="C24" s="87" t="s">
        <v>67</v>
      </c>
      <c r="D24" s="24" t="s">
        <v>97</v>
      </c>
      <c r="E24" s="24">
        <v>0</v>
      </c>
      <c r="F24" s="24">
        <v>0</v>
      </c>
      <c r="G24" s="24">
        <v>0</v>
      </c>
      <c r="H24" s="13">
        <f>SUM(E24:G24)</f>
        <v>0</v>
      </c>
      <c r="I24" s="24">
        <v>0</v>
      </c>
      <c r="J24" s="24">
        <v>138300</v>
      </c>
      <c r="K24" s="24">
        <v>0</v>
      </c>
      <c r="L24" s="13">
        <f>SUM(I24:K24)</f>
        <v>138300</v>
      </c>
      <c r="M24" s="24">
        <v>270000</v>
      </c>
      <c r="N24" s="24">
        <v>0</v>
      </c>
      <c r="O24" s="24">
        <v>0</v>
      </c>
      <c r="P24" s="13">
        <f>SUM(M24:O24)</f>
        <v>270000</v>
      </c>
      <c r="Q24" s="24">
        <v>0</v>
      </c>
      <c r="R24" s="24">
        <v>0</v>
      </c>
      <c r="S24" s="24">
        <v>10700</v>
      </c>
      <c r="T24" s="13">
        <f>SUM(Q24:S24)</f>
        <v>10700</v>
      </c>
      <c r="U24" s="43">
        <f>+H24+L24+P24+T24</f>
        <v>419000</v>
      </c>
      <c r="V24" s="123">
        <f>+U24-U25</f>
        <v>419000</v>
      </c>
      <c r="W24" s="53"/>
    </row>
    <row r="25" spans="1:23" ht="19.5" thickBot="1">
      <c r="A25" s="73"/>
      <c r="B25" s="75"/>
      <c r="C25" s="75"/>
      <c r="D25" s="30" t="s">
        <v>98</v>
      </c>
      <c r="E25" s="30"/>
      <c r="F25" s="30"/>
      <c r="G25" s="30"/>
      <c r="H25" s="13">
        <f>SUM(E25:G25)</f>
        <v>0</v>
      </c>
      <c r="I25" s="30"/>
      <c r="J25" s="30"/>
      <c r="K25" s="30"/>
      <c r="L25" s="30">
        <f>SUM(I25:K25)</f>
        <v>0</v>
      </c>
      <c r="M25" s="30"/>
      <c r="N25" s="30"/>
      <c r="O25" s="30"/>
      <c r="P25" s="30">
        <f>SUM(M25:O25)</f>
        <v>0</v>
      </c>
      <c r="Q25" s="30"/>
      <c r="R25" s="30"/>
      <c r="S25" s="30"/>
      <c r="T25" s="30">
        <f>SUM(Q25:S25)</f>
        <v>0</v>
      </c>
      <c r="U25" s="43">
        <f>+H25+L25+P25+T25</f>
        <v>0</v>
      </c>
      <c r="V25" s="124"/>
      <c r="W25" s="47"/>
    </row>
    <row r="26" spans="1:23" ht="37.5">
      <c r="A26" s="37" t="s">
        <v>68</v>
      </c>
      <c r="B26" s="31"/>
      <c r="C26" s="3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42"/>
      <c r="V26" s="32"/>
      <c r="W26" s="48"/>
    </row>
    <row r="27" spans="1:23" ht="18.75">
      <c r="A27" s="98" t="s">
        <v>69</v>
      </c>
      <c r="B27" s="96" t="s">
        <v>46</v>
      </c>
      <c r="C27" s="94" t="s">
        <v>47</v>
      </c>
      <c r="D27" s="24" t="s">
        <v>97</v>
      </c>
      <c r="E27" s="24">
        <v>362400</v>
      </c>
      <c r="F27" s="24">
        <v>362400</v>
      </c>
      <c r="G27" s="24">
        <v>362400</v>
      </c>
      <c r="H27" s="13">
        <f>SUM(E27:G27)</f>
        <v>1087200</v>
      </c>
      <c r="I27" s="24">
        <v>305200</v>
      </c>
      <c r="J27" s="24">
        <v>305200</v>
      </c>
      <c r="K27" s="24">
        <v>305200</v>
      </c>
      <c r="L27" s="13">
        <f>SUM(I27:K27)</f>
        <v>915600</v>
      </c>
      <c r="M27" s="24">
        <v>127700</v>
      </c>
      <c r="N27" s="24">
        <v>127700</v>
      </c>
      <c r="O27" s="24">
        <v>127700</v>
      </c>
      <c r="P27" s="13">
        <f>SUM(M27:O27)</f>
        <v>383100</v>
      </c>
      <c r="Q27" s="24">
        <v>88800</v>
      </c>
      <c r="R27" s="24">
        <v>88800</v>
      </c>
      <c r="S27" s="24">
        <v>33900</v>
      </c>
      <c r="T27" s="13">
        <f>SUM(Q27:S27)</f>
        <v>211500</v>
      </c>
      <c r="U27" s="43">
        <f>+H27+L27+P27+T27</f>
        <v>2597400</v>
      </c>
      <c r="V27" s="123">
        <f>+U27-U28</f>
        <v>2597400</v>
      </c>
      <c r="W27" s="53"/>
    </row>
    <row r="28" spans="1:23" ht="18.75">
      <c r="A28" s="79"/>
      <c r="B28" s="97"/>
      <c r="C28" s="95"/>
      <c r="D28" s="14" t="s">
        <v>98</v>
      </c>
      <c r="E28" s="14"/>
      <c r="F28" s="14"/>
      <c r="G28" s="14"/>
      <c r="H28" s="14">
        <f>SUM(E28:G28)</f>
        <v>0</v>
      </c>
      <c r="I28" s="14"/>
      <c r="J28" s="14"/>
      <c r="K28" s="14"/>
      <c r="L28" s="14">
        <f>SUM(I28:K28)</f>
        <v>0</v>
      </c>
      <c r="M28" s="14"/>
      <c r="N28" s="14"/>
      <c r="O28" s="14"/>
      <c r="P28" s="14">
        <f>SUM(M28:O28)</f>
        <v>0</v>
      </c>
      <c r="Q28" s="14"/>
      <c r="R28" s="14"/>
      <c r="S28" s="14"/>
      <c r="T28" s="14">
        <f>SUM(Q28:S28)</f>
        <v>0</v>
      </c>
      <c r="U28" s="26">
        <f>+H28+L28+P28+T28</f>
        <v>0</v>
      </c>
      <c r="V28" s="128"/>
      <c r="W28" s="52"/>
    </row>
    <row r="29" spans="1:23" ht="18.75">
      <c r="A29" s="78" t="s">
        <v>70</v>
      </c>
      <c r="B29" s="91" t="s">
        <v>104</v>
      </c>
      <c r="C29" s="89" t="s">
        <v>71</v>
      </c>
      <c r="D29" s="25" t="s">
        <v>97</v>
      </c>
      <c r="E29" s="25">
        <v>0</v>
      </c>
      <c r="F29" s="25">
        <v>0</v>
      </c>
      <c r="G29" s="25">
        <v>15770400</v>
      </c>
      <c r="H29" s="24">
        <f>SUM(E29:G29)</f>
        <v>15770400</v>
      </c>
      <c r="I29" s="25">
        <v>0</v>
      </c>
      <c r="J29" s="25">
        <v>0</v>
      </c>
      <c r="K29" s="25">
        <v>15387800</v>
      </c>
      <c r="L29" s="13">
        <f>SUM(I29:K29)</f>
        <v>15387800</v>
      </c>
      <c r="M29" s="25">
        <v>0</v>
      </c>
      <c r="N29" s="25">
        <v>0</v>
      </c>
      <c r="O29" s="25">
        <v>0</v>
      </c>
      <c r="P29" s="13">
        <f>SUM(M29:O29)</f>
        <v>0</v>
      </c>
      <c r="Q29" s="25">
        <v>0</v>
      </c>
      <c r="R29" s="25">
        <v>0</v>
      </c>
      <c r="S29" s="25">
        <v>0</v>
      </c>
      <c r="T29" s="13">
        <f>SUM(Q29:S29)</f>
        <v>0</v>
      </c>
      <c r="U29" s="43">
        <f>+H29+L29+P29+T29</f>
        <v>31158200</v>
      </c>
      <c r="V29" s="127">
        <f>+U29-U30</f>
        <v>31158200</v>
      </c>
      <c r="W29" s="51"/>
    </row>
    <row r="30" spans="1:23" ht="19.5" thickBot="1">
      <c r="A30" s="93"/>
      <c r="B30" s="92"/>
      <c r="C30" s="90"/>
      <c r="D30" s="30" t="s">
        <v>98</v>
      </c>
      <c r="E30" s="30"/>
      <c r="F30" s="30"/>
      <c r="G30" s="30"/>
      <c r="H30" s="13">
        <f>SUM(E30:G30)</f>
        <v>0</v>
      </c>
      <c r="I30" s="30"/>
      <c r="J30" s="30"/>
      <c r="K30" s="30"/>
      <c r="L30" s="30">
        <f>SUM(I30:K30)</f>
        <v>0</v>
      </c>
      <c r="M30" s="30"/>
      <c r="N30" s="30"/>
      <c r="O30" s="30"/>
      <c r="P30" s="30">
        <f>SUM(M30:O30)</f>
        <v>0</v>
      </c>
      <c r="Q30" s="30"/>
      <c r="R30" s="30"/>
      <c r="S30" s="30"/>
      <c r="T30" s="30">
        <f>SUM(Q30:S30)</f>
        <v>0</v>
      </c>
      <c r="U30" s="43">
        <f>+H30+L30+P30+T30</f>
        <v>0</v>
      </c>
      <c r="V30" s="124"/>
      <c r="W30" s="47"/>
    </row>
    <row r="31" spans="1:23" s="15" customFormat="1" ht="18.75">
      <c r="A31" s="37" t="s">
        <v>72</v>
      </c>
      <c r="B31" s="31"/>
      <c r="C31" s="38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2"/>
      <c r="V31" s="129"/>
      <c r="W31" s="48"/>
    </row>
    <row r="32" spans="1:23" ht="18.75">
      <c r="A32" s="78" t="s">
        <v>73</v>
      </c>
      <c r="B32" s="80" t="s">
        <v>74</v>
      </c>
      <c r="C32" s="82" t="s">
        <v>75</v>
      </c>
      <c r="D32" s="24" t="s">
        <v>97</v>
      </c>
      <c r="E32" s="24">
        <v>5296500</v>
      </c>
      <c r="F32" s="24">
        <v>0</v>
      </c>
      <c r="G32" s="24">
        <v>0</v>
      </c>
      <c r="H32" s="13">
        <f aca="true" t="shared" si="5" ref="H32:H39">SUM(E32:G32)</f>
        <v>5296500</v>
      </c>
      <c r="I32" s="24">
        <v>0</v>
      </c>
      <c r="J32" s="24">
        <v>0</v>
      </c>
      <c r="K32" s="24">
        <v>0</v>
      </c>
      <c r="L32" s="13">
        <f aca="true" t="shared" si="6" ref="L32:L39">SUM(I32:K32)</f>
        <v>0</v>
      </c>
      <c r="M32" s="24">
        <v>3177900</v>
      </c>
      <c r="N32" s="24">
        <v>0</v>
      </c>
      <c r="O32" s="24">
        <v>0</v>
      </c>
      <c r="P32" s="13">
        <f aca="true" t="shared" si="7" ref="P32:P39">SUM(M32:O32)</f>
        <v>3177900</v>
      </c>
      <c r="Q32" s="24">
        <v>2118500</v>
      </c>
      <c r="R32" s="24">
        <v>0</v>
      </c>
      <c r="S32" s="24">
        <v>0</v>
      </c>
      <c r="T32" s="13">
        <f aca="true" t="shared" si="8" ref="T32:T39">SUM(Q32:S32)</f>
        <v>2118500</v>
      </c>
      <c r="U32" s="43">
        <f aca="true" t="shared" si="9" ref="U32:U39">+H32+L32+P32+T32</f>
        <v>10592900</v>
      </c>
      <c r="V32" s="123">
        <f aca="true" t="shared" si="10" ref="V32:V38">+U32-U33</f>
        <v>10592900</v>
      </c>
      <c r="W32" s="49"/>
    </row>
    <row r="33" spans="1:23" ht="18.75">
      <c r="A33" s="79"/>
      <c r="B33" s="81"/>
      <c r="C33" s="83"/>
      <c r="D33" s="14" t="s">
        <v>98</v>
      </c>
      <c r="E33" s="14"/>
      <c r="F33" s="14"/>
      <c r="G33" s="14"/>
      <c r="H33" s="14">
        <f t="shared" si="5"/>
        <v>0</v>
      </c>
      <c r="I33" s="14"/>
      <c r="J33" s="14"/>
      <c r="K33" s="14"/>
      <c r="L33" s="14">
        <f t="shared" si="6"/>
        <v>0</v>
      </c>
      <c r="M33" s="14"/>
      <c r="N33" s="14"/>
      <c r="O33" s="14"/>
      <c r="P33" s="14">
        <f t="shared" si="7"/>
        <v>0</v>
      </c>
      <c r="Q33" s="14"/>
      <c r="R33" s="14"/>
      <c r="S33" s="14"/>
      <c r="T33" s="14">
        <f t="shared" si="8"/>
        <v>0</v>
      </c>
      <c r="U33" s="26">
        <f t="shared" si="9"/>
        <v>0</v>
      </c>
      <c r="V33" s="128"/>
      <c r="W33" s="50"/>
    </row>
    <row r="34" spans="1:23" ht="18.75">
      <c r="A34" s="72" t="s">
        <v>76</v>
      </c>
      <c r="B34" s="74" t="s">
        <v>42</v>
      </c>
      <c r="C34" s="76" t="s">
        <v>75</v>
      </c>
      <c r="D34" s="24" t="s">
        <v>97</v>
      </c>
      <c r="E34" s="24">
        <v>1731500</v>
      </c>
      <c r="F34" s="24">
        <v>0</v>
      </c>
      <c r="G34" s="24">
        <v>0</v>
      </c>
      <c r="H34" s="13">
        <f t="shared" si="5"/>
        <v>1731500</v>
      </c>
      <c r="I34" s="24">
        <v>0</v>
      </c>
      <c r="J34" s="24">
        <v>0</v>
      </c>
      <c r="K34" s="24">
        <v>0</v>
      </c>
      <c r="L34" s="13">
        <f t="shared" si="6"/>
        <v>0</v>
      </c>
      <c r="M34" s="24">
        <v>1038900</v>
      </c>
      <c r="N34" s="24">
        <v>0</v>
      </c>
      <c r="O34" s="24">
        <v>0</v>
      </c>
      <c r="P34" s="13">
        <f t="shared" si="7"/>
        <v>1038900</v>
      </c>
      <c r="Q34" s="24">
        <v>692600</v>
      </c>
      <c r="R34" s="24">
        <v>0</v>
      </c>
      <c r="S34" s="24">
        <v>0</v>
      </c>
      <c r="T34" s="13">
        <f t="shared" si="8"/>
        <v>692600</v>
      </c>
      <c r="U34" s="43">
        <f t="shared" si="9"/>
        <v>3463000</v>
      </c>
      <c r="V34" s="130">
        <f t="shared" si="10"/>
        <v>3463000</v>
      </c>
      <c r="W34" s="51"/>
    </row>
    <row r="35" spans="1:23" ht="18.75">
      <c r="A35" s="84"/>
      <c r="B35" s="85"/>
      <c r="C35" s="86"/>
      <c r="D35" s="14" t="s">
        <v>98</v>
      </c>
      <c r="E35" s="14"/>
      <c r="F35" s="14"/>
      <c r="G35" s="14"/>
      <c r="H35" s="14">
        <f t="shared" si="5"/>
        <v>0</v>
      </c>
      <c r="I35" s="14"/>
      <c r="J35" s="14"/>
      <c r="K35" s="14"/>
      <c r="L35" s="14">
        <f t="shared" si="6"/>
        <v>0</v>
      </c>
      <c r="M35" s="14"/>
      <c r="N35" s="14"/>
      <c r="O35" s="14"/>
      <c r="P35" s="14">
        <f t="shared" si="7"/>
        <v>0</v>
      </c>
      <c r="Q35" s="14"/>
      <c r="R35" s="14"/>
      <c r="S35" s="14"/>
      <c r="T35" s="14">
        <f t="shared" si="8"/>
        <v>0</v>
      </c>
      <c r="U35" s="26">
        <f t="shared" si="9"/>
        <v>0</v>
      </c>
      <c r="V35" s="128"/>
      <c r="W35" s="52"/>
    </row>
    <row r="36" spans="1:23" ht="18.75">
      <c r="A36" s="72" t="s">
        <v>77</v>
      </c>
      <c r="B36" s="74" t="s">
        <v>42</v>
      </c>
      <c r="C36" s="76" t="s">
        <v>75</v>
      </c>
      <c r="D36" s="24" t="s">
        <v>97</v>
      </c>
      <c r="E36" s="24">
        <v>238200</v>
      </c>
      <c r="F36" s="24">
        <v>0</v>
      </c>
      <c r="G36" s="24">
        <v>0</v>
      </c>
      <c r="H36" s="13">
        <f t="shared" si="5"/>
        <v>238200</v>
      </c>
      <c r="I36" s="24">
        <v>0</v>
      </c>
      <c r="J36" s="24">
        <v>0</v>
      </c>
      <c r="K36" s="24">
        <v>0</v>
      </c>
      <c r="L36" s="13">
        <f t="shared" si="6"/>
        <v>0</v>
      </c>
      <c r="M36" s="24">
        <v>142900</v>
      </c>
      <c r="N36" s="24">
        <v>0</v>
      </c>
      <c r="O36" s="24">
        <v>0</v>
      </c>
      <c r="P36" s="13">
        <f t="shared" si="7"/>
        <v>142900</v>
      </c>
      <c r="Q36" s="24">
        <v>95200</v>
      </c>
      <c r="R36" s="24">
        <v>0</v>
      </c>
      <c r="S36" s="24">
        <v>0</v>
      </c>
      <c r="T36" s="13">
        <f t="shared" si="8"/>
        <v>95200</v>
      </c>
      <c r="U36" s="43">
        <f t="shared" si="9"/>
        <v>476300</v>
      </c>
      <c r="V36" s="127">
        <f t="shared" si="10"/>
        <v>476300</v>
      </c>
      <c r="W36" s="51"/>
    </row>
    <row r="37" spans="1:23" ht="19.5" thickBot="1">
      <c r="A37" s="73"/>
      <c r="B37" s="75"/>
      <c r="C37" s="77"/>
      <c r="D37" s="30" t="s">
        <v>98</v>
      </c>
      <c r="E37" s="30"/>
      <c r="F37" s="30"/>
      <c r="G37" s="30"/>
      <c r="H37" s="30">
        <f t="shared" si="5"/>
        <v>0</v>
      </c>
      <c r="I37" s="30"/>
      <c r="J37" s="30"/>
      <c r="K37" s="30"/>
      <c r="L37" s="30">
        <f t="shared" si="6"/>
        <v>0</v>
      </c>
      <c r="M37" s="30"/>
      <c r="N37" s="30"/>
      <c r="O37" s="30"/>
      <c r="P37" s="30">
        <f t="shared" si="7"/>
        <v>0</v>
      </c>
      <c r="Q37" s="30"/>
      <c r="R37" s="30"/>
      <c r="S37" s="30"/>
      <c r="T37" s="30">
        <f t="shared" si="8"/>
        <v>0</v>
      </c>
      <c r="U37" s="62">
        <f t="shared" si="9"/>
        <v>0</v>
      </c>
      <c r="V37" s="124"/>
      <c r="W37" s="47"/>
    </row>
    <row r="38" spans="1:23" ht="18.75">
      <c r="A38" s="69" t="s">
        <v>78</v>
      </c>
      <c r="B38" s="67"/>
      <c r="C38" s="65"/>
      <c r="D38" s="24" t="s">
        <v>97</v>
      </c>
      <c r="E38" s="24">
        <f aca="true" t="shared" si="11" ref="E38:G39">+E6+E9+E11+E13+E16+E18+E21+E24+E27+E29+E32+E34+E36</f>
        <v>9881200</v>
      </c>
      <c r="F38" s="24">
        <f t="shared" si="11"/>
        <v>6769700</v>
      </c>
      <c r="G38" s="24">
        <f t="shared" si="11"/>
        <v>27124700</v>
      </c>
      <c r="H38" s="13">
        <f t="shared" si="5"/>
        <v>43775600</v>
      </c>
      <c r="I38" s="24">
        <f aca="true" t="shared" si="12" ref="I38:K39">+I6+I9+I11+I13+I16+I18+I21+I24+I27+I29+I32+I34+I36</f>
        <v>5475400</v>
      </c>
      <c r="J38" s="24">
        <f t="shared" si="12"/>
        <v>3881200</v>
      </c>
      <c r="K38" s="24">
        <f t="shared" si="12"/>
        <v>19956100</v>
      </c>
      <c r="L38" s="13">
        <f t="shared" si="6"/>
        <v>29312700</v>
      </c>
      <c r="M38" s="24">
        <f aca="true" t="shared" si="13" ref="M38:O39">+M6+M9+M11+M13+M16+M18+M21+M24+M27+M29+M32+M34+M36</f>
        <v>9029400</v>
      </c>
      <c r="N38" s="24">
        <f t="shared" si="13"/>
        <v>5372500</v>
      </c>
      <c r="O38" s="24">
        <f t="shared" si="13"/>
        <v>5582200</v>
      </c>
      <c r="P38" s="13">
        <f t="shared" si="7"/>
        <v>19984100</v>
      </c>
      <c r="Q38" s="24">
        <f aca="true" t="shared" si="14" ref="Q38:S39">+Q6+Q9+Q11+Q13+Q16+Q18+Q21+Q24+Q27+Q29+Q32+Q34+Q36</f>
        <v>4724400</v>
      </c>
      <c r="R38" s="24">
        <f t="shared" si="14"/>
        <v>2431600</v>
      </c>
      <c r="S38" s="24">
        <f t="shared" si="14"/>
        <v>1108400</v>
      </c>
      <c r="T38" s="13">
        <f t="shared" si="8"/>
        <v>8264400</v>
      </c>
      <c r="U38" s="63">
        <f t="shared" si="9"/>
        <v>101336800</v>
      </c>
      <c r="V38" s="123">
        <f t="shared" si="10"/>
        <v>101336800</v>
      </c>
      <c r="W38" s="54"/>
    </row>
    <row r="39" spans="1:23" ht="19.5" thickBot="1">
      <c r="A39" s="70"/>
      <c r="B39" s="68"/>
      <c r="C39" s="66"/>
      <c r="D39" s="30" t="s">
        <v>98</v>
      </c>
      <c r="E39" s="30">
        <f t="shared" si="11"/>
        <v>0</v>
      </c>
      <c r="F39" s="30">
        <f t="shared" si="11"/>
        <v>0</v>
      </c>
      <c r="G39" s="30">
        <f t="shared" si="11"/>
        <v>0</v>
      </c>
      <c r="H39" s="30">
        <f t="shared" si="5"/>
        <v>0</v>
      </c>
      <c r="I39" s="30">
        <f t="shared" si="12"/>
        <v>0</v>
      </c>
      <c r="J39" s="30">
        <f t="shared" si="12"/>
        <v>0</v>
      </c>
      <c r="K39" s="30">
        <f t="shared" si="12"/>
        <v>0</v>
      </c>
      <c r="L39" s="30">
        <f t="shared" si="6"/>
        <v>0</v>
      </c>
      <c r="M39" s="30">
        <f t="shared" si="13"/>
        <v>0</v>
      </c>
      <c r="N39" s="30">
        <f t="shared" si="13"/>
        <v>0</v>
      </c>
      <c r="O39" s="30">
        <f t="shared" si="13"/>
        <v>0</v>
      </c>
      <c r="P39" s="30">
        <f t="shared" si="7"/>
        <v>0</v>
      </c>
      <c r="Q39" s="30">
        <f t="shared" si="14"/>
        <v>0</v>
      </c>
      <c r="R39" s="30">
        <f t="shared" si="14"/>
        <v>0</v>
      </c>
      <c r="S39" s="30">
        <f t="shared" si="14"/>
        <v>0</v>
      </c>
      <c r="T39" s="30">
        <f t="shared" si="8"/>
        <v>0</v>
      </c>
      <c r="U39" s="40">
        <f t="shared" si="9"/>
        <v>0</v>
      </c>
      <c r="V39" s="124"/>
      <c r="W39" s="55"/>
    </row>
    <row r="40" spans="1:20" ht="18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2" ht="18.75">
      <c r="A41" s="5" t="s">
        <v>19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31"/>
    </row>
    <row r="42" spans="1:22" ht="18.75">
      <c r="A42" s="2" t="s">
        <v>111</v>
      </c>
      <c r="B42" s="3" t="s">
        <v>85</v>
      </c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31"/>
    </row>
    <row r="43" spans="1:22" ht="18.75">
      <c r="A43" s="2" t="s">
        <v>112</v>
      </c>
      <c r="B43" s="3" t="s">
        <v>23</v>
      </c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31"/>
    </row>
    <row r="44" spans="1:22" ht="18.75">
      <c r="A44" s="2" t="s">
        <v>84</v>
      </c>
      <c r="B44" s="3" t="s">
        <v>91</v>
      </c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31"/>
    </row>
    <row r="45" spans="1:22" ht="18.75">
      <c r="A45" s="2" t="s">
        <v>86</v>
      </c>
      <c r="B45" s="3" t="s">
        <v>24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31"/>
    </row>
    <row r="46" spans="1:22" ht="18.75">
      <c r="A46" s="2" t="s">
        <v>87</v>
      </c>
      <c r="B46" s="3" t="s">
        <v>92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31"/>
    </row>
    <row r="47" spans="1:22" ht="18.75">
      <c r="A47" s="2" t="s">
        <v>88</v>
      </c>
      <c r="B47" s="3" t="s">
        <v>25</v>
      </c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31"/>
    </row>
    <row r="48" spans="1:22" ht="18.75">
      <c r="A48" s="2" t="s">
        <v>89</v>
      </c>
      <c r="B48" s="3" t="s">
        <v>93</v>
      </c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31"/>
    </row>
    <row r="49" spans="1:22" ht="18.75">
      <c r="A49" s="2" t="s">
        <v>90</v>
      </c>
      <c r="B49" s="3" t="s">
        <v>26</v>
      </c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31"/>
    </row>
    <row r="50" spans="1:22" ht="18.75">
      <c r="A50" s="2" t="s">
        <v>113</v>
      </c>
      <c r="B50" s="3" t="s">
        <v>27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31"/>
    </row>
    <row r="51" spans="1:22" ht="18.75">
      <c r="A51" s="2" t="s">
        <v>114</v>
      </c>
      <c r="B51" s="3" t="s">
        <v>28</v>
      </c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31"/>
    </row>
    <row r="52" spans="1:22" ht="18.75">
      <c r="A52" s="2" t="s">
        <v>115</v>
      </c>
      <c r="B52" s="3" t="s">
        <v>31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31"/>
    </row>
  </sheetData>
  <sheetProtection/>
  <mergeCells count="66">
    <mergeCell ref="C21:C22"/>
    <mergeCell ref="B21:B22"/>
    <mergeCell ref="A21:A22"/>
    <mergeCell ref="B16:B17"/>
    <mergeCell ref="A16:A17"/>
    <mergeCell ref="V11:V12"/>
    <mergeCell ref="V9:V10"/>
    <mergeCell ref="A2:A3"/>
    <mergeCell ref="B2:C2"/>
    <mergeCell ref="U2:U3"/>
    <mergeCell ref="D2:D3"/>
    <mergeCell ref="C6:C7"/>
    <mergeCell ref="B6:B7"/>
    <mergeCell ref="A6:A7"/>
    <mergeCell ref="Q2:T2"/>
    <mergeCell ref="V2:V3"/>
    <mergeCell ref="W2:W3"/>
    <mergeCell ref="C9:C10"/>
    <mergeCell ref="B9:B10"/>
    <mergeCell ref="A9:A10"/>
    <mergeCell ref="C13:C14"/>
    <mergeCell ref="B13:B14"/>
    <mergeCell ref="A13:A14"/>
    <mergeCell ref="C11:C12"/>
    <mergeCell ref="B11:B12"/>
    <mergeCell ref="A11:A12"/>
    <mergeCell ref="C34:C35"/>
    <mergeCell ref="C24:C25"/>
    <mergeCell ref="B24:B25"/>
    <mergeCell ref="A24:A25"/>
    <mergeCell ref="C29:C30"/>
    <mergeCell ref="B29:B30"/>
    <mergeCell ref="A29:A30"/>
    <mergeCell ref="C27:C28"/>
    <mergeCell ref="B27:B28"/>
    <mergeCell ref="A27:A28"/>
    <mergeCell ref="V18:V19"/>
    <mergeCell ref="V16:V17"/>
    <mergeCell ref="V13:V14"/>
    <mergeCell ref="A32:A33"/>
    <mergeCell ref="B32:B33"/>
    <mergeCell ref="C32:C33"/>
    <mergeCell ref="C18:C19"/>
    <mergeCell ref="B18:B19"/>
    <mergeCell ref="A18:A19"/>
    <mergeCell ref="C16:C17"/>
    <mergeCell ref="V32:V33"/>
    <mergeCell ref="V29:V30"/>
    <mergeCell ref="V27:V28"/>
    <mergeCell ref="V24:V25"/>
    <mergeCell ref="V21:V22"/>
    <mergeCell ref="A36:A37"/>
    <mergeCell ref="B36:B37"/>
    <mergeCell ref="C36:C37"/>
    <mergeCell ref="A34:A35"/>
    <mergeCell ref="B34:B35"/>
    <mergeCell ref="C38:C39"/>
    <mergeCell ref="B38:B39"/>
    <mergeCell ref="A38:A39"/>
    <mergeCell ref="V38:V39"/>
    <mergeCell ref="E2:H2"/>
    <mergeCell ref="I2:L2"/>
    <mergeCell ref="M2:P2"/>
    <mergeCell ref="V6:V7"/>
    <mergeCell ref="V36:V37"/>
    <mergeCell ref="V34:V35"/>
  </mergeCells>
  <printOptions/>
  <pageMargins left="0.38" right="0.2" top="0.39" bottom="0.25" header="0.3" footer="0.1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.140625" style="10" customWidth="1"/>
    <col min="2" max="2" width="32.00390625" style="2" customWidth="1"/>
    <col min="3" max="3" width="12.8515625" style="2" customWidth="1"/>
    <col min="4" max="4" width="5.57421875" style="2" bestFit="1" customWidth="1"/>
    <col min="5" max="16" width="4.421875" style="2" customWidth="1"/>
    <col min="17" max="17" width="11.00390625" style="2" customWidth="1"/>
    <col min="18" max="18" width="30.421875" style="3" customWidth="1"/>
  </cols>
  <sheetData>
    <row r="1" spans="1:16" ht="21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.75">
      <c r="A2" s="1" t="s">
        <v>37</v>
      </c>
      <c r="B2" s="1"/>
      <c r="C2" s="1"/>
      <c r="D2" s="1"/>
      <c r="E2" s="1" t="s">
        <v>38</v>
      </c>
      <c r="F2" s="1"/>
      <c r="G2" s="1"/>
      <c r="H2" s="1"/>
      <c r="I2" s="1"/>
      <c r="J2" s="1"/>
      <c r="K2" s="1"/>
      <c r="L2" s="1"/>
      <c r="N2" s="3"/>
      <c r="O2" s="1" t="s">
        <v>39</v>
      </c>
      <c r="P2"/>
    </row>
    <row r="3" spans="2:16" ht="18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ht="18.75" customHeight="1">
      <c r="A4" s="107" t="s">
        <v>4</v>
      </c>
      <c r="B4" s="107" t="s">
        <v>5</v>
      </c>
      <c r="C4" s="107" t="s">
        <v>18</v>
      </c>
      <c r="D4" s="117" t="s">
        <v>95</v>
      </c>
      <c r="E4" s="107" t="s">
        <v>96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17" t="s">
        <v>94</v>
      </c>
      <c r="R4" s="107" t="s">
        <v>17</v>
      </c>
    </row>
    <row r="5" spans="1:18" ht="18.75" customHeight="1">
      <c r="A5" s="107"/>
      <c r="B5" s="107"/>
      <c r="C5" s="107"/>
      <c r="D5" s="118"/>
      <c r="E5" s="107" t="s">
        <v>6</v>
      </c>
      <c r="F5" s="107"/>
      <c r="G5" s="107"/>
      <c r="H5" s="107" t="s">
        <v>7</v>
      </c>
      <c r="I5" s="107"/>
      <c r="J5" s="107"/>
      <c r="K5" s="107"/>
      <c r="L5" s="107"/>
      <c r="M5" s="107"/>
      <c r="N5" s="107"/>
      <c r="O5" s="107"/>
      <c r="P5" s="107"/>
      <c r="Q5" s="118"/>
      <c r="R5" s="107"/>
    </row>
    <row r="6" spans="1:18" ht="18.75">
      <c r="A6" s="117"/>
      <c r="B6" s="117"/>
      <c r="C6" s="117"/>
      <c r="D6" s="119"/>
      <c r="E6" s="4" t="s">
        <v>0</v>
      </c>
      <c r="F6" s="4" t="s">
        <v>1</v>
      </c>
      <c r="G6" s="4" t="s">
        <v>2</v>
      </c>
      <c r="H6" s="4" t="s">
        <v>3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119"/>
      <c r="R6" s="107"/>
    </row>
    <row r="7" spans="1:18" ht="15">
      <c r="A7" s="9">
        <v>-1</v>
      </c>
      <c r="B7" s="9">
        <v>-2</v>
      </c>
      <c r="C7" s="9">
        <v>-3</v>
      </c>
      <c r="D7" s="9">
        <v>-4</v>
      </c>
      <c r="E7" s="9">
        <v>-5</v>
      </c>
      <c r="F7" s="9">
        <v>-6</v>
      </c>
      <c r="G7" s="9">
        <v>-7</v>
      </c>
      <c r="H7" s="9">
        <v>-8</v>
      </c>
      <c r="I7" s="9">
        <v>-9</v>
      </c>
      <c r="J7" s="9">
        <v>-10</v>
      </c>
      <c r="K7" s="9">
        <v>-11</v>
      </c>
      <c r="L7" s="9">
        <v>-12</v>
      </c>
      <c r="M7" s="9">
        <v>-13</v>
      </c>
      <c r="N7" s="9">
        <v>-14</v>
      </c>
      <c r="O7" s="9">
        <v>-15</v>
      </c>
      <c r="P7" s="9">
        <v>-16</v>
      </c>
      <c r="Q7" s="9">
        <v>-17</v>
      </c>
      <c r="R7" s="9">
        <v>-18</v>
      </c>
    </row>
    <row r="8" spans="1:18" ht="18.75">
      <c r="A8" s="113">
        <v>1</v>
      </c>
      <c r="B8" s="113"/>
      <c r="C8" s="113"/>
      <c r="D8" s="7" t="s">
        <v>97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1"/>
    </row>
    <row r="9" spans="1:18" ht="18.75">
      <c r="A9" s="114"/>
      <c r="B9" s="114"/>
      <c r="C9" s="114"/>
      <c r="D9" s="7" t="s">
        <v>98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8"/>
    </row>
    <row r="10" spans="1:18" ht="18.75">
      <c r="A10" s="113">
        <v>2</v>
      </c>
      <c r="B10" s="113"/>
      <c r="C10" s="113"/>
      <c r="D10" s="7" t="s">
        <v>97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9"/>
    </row>
    <row r="11" spans="1:18" ht="18.75">
      <c r="A11" s="114"/>
      <c r="B11" s="114"/>
      <c r="C11" s="114"/>
      <c r="D11" s="7" t="s">
        <v>98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0"/>
    </row>
    <row r="12" spans="1:18" ht="18.75">
      <c r="A12" s="113">
        <v>3</v>
      </c>
      <c r="B12" s="113"/>
      <c r="C12" s="113"/>
      <c r="D12" s="7" t="s">
        <v>97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8"/>
    </row>
    <row r="13" spans="1:18" ht="18.75">
      <c r="A13" s="114"/>
      <c r="B13" s="114"/>
      <c r="C13" s="114"/>
      <c r="D13" s="7" t="s">
        <v>98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1"/>
    </row>
    <row r="14" spans="1:18" ht="18.75">
      <c r="A14" s="113">
        <v>4</v>
      </c>
      <c r="B14" s="113"/>
      <c r="C14" s="113"/>
      <c r="D14" s="7" t="s">
        <v>97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9"/>
    </row>
    <row r="15" spans="1:18" ht="18.75">
      <c r="A15" s="114"/>
      <c r="B15" s="114"/>
      <c r="C15" s="114"/>
      <c r="D15" s="7" t="s">
        <v>98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8"/>
    </row>
    <row r="16" spans="1:18" ht="18.75">
      <c r="A16" s="113">
        <v>5</v>
      </c>
      <c r="B16" s="113"/>
      <c r="C16" s="113"/>
      <c r="D16" s="7" t="s">
        <v>97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2"/>
    </row>
    <row r="17" spans="1:18" ht="18.75">
      <c r="A17" s="114"/>
      <c r="B17" s="114"/>
      <c r="C17" s="114"/>
      <c r="D17" s="7" t="s">
        <v>98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9"/>
    </row>
    <row r="18" spans="1:18" ht="18.75">
      <c r="A18" s="113">
        <v>6</v>
      </c>
      <c r="B18" s="113"/>
      <c r="C18" s="113"/>
      <c r="D18" s="7" t="s">
        <v>97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9"/>
    </row>
    <row r="19" spans="1:18" ht="18.75">
      <c r="A19" s="114"/>
      <c r="B19" s="114"/>
      <c r="C19" s="114"/>
      <c r="D19" s="7" t="s">
        <v>98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9"/>
    </row>
    <row r="20" spans="1:18" ht="18.75">
      <c r="A20" s="115" t="s">
        <v>32</v>
      </c>
      <c r="B20" s="116"/>
      <c r="C20" s="8">
        <f>SUM(C8:C17)</f>
        <v>0</v>
      </c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8"/>
    </row>
    <row r="21" ht="18.75">
      <c r="R21"/>
    </row>
    <row r="22" spans="2:18" ht="18.75">
      <c r="B22" s="5" t="s">
        <v>19</v>
      </c>
      <c r="R22"/>
    </row>
    <row r="23" spans="2:18" ht="18.75">
      <c r="B23" s="2" t="s">
        <v>20</v>
      </c>
      <c r="C23" s="2" t="s">
        <v>29</v>
      </c>
      <c r="R23"/>
    </row>
    <row r="24" spans="2:18" ht="18.75">
      <c r="B24" s="2" t="s">
        <v>21</v>
      </c>
      <c r="C24" s="2" t="s">
        <v>30</v>
      </c>
      <c r="R24"/>
    </row>
    <row r="25" spans="2:18" ht="18.75">
      <c r="B25" s="2" t="s">
        <v>22</v>
      </c>
      <c r="C25" s="2" t="s">
        <v>36</v>
      </c>
      <c r="R25"/>
    </row>
    <row r="26" spans="2:18" ht="18.75">
      <c r="B26" s="2" t="s">
        <v>99</v>
      </c>
      <c r="C26" s="2" t="s">
        <v>75</v>
      </c>
      <c r="R26"/>
    </row>
    <row r="27" spans="2:18" ht="18.75">
      <c r="B27" s="2" t="s">
        <v>101</v>
      </c>
      <c r="C27" s="2" t="s">
        <v>100</v>
      </c>
      <c r="R27"/>
    </row>
    <row r="28" spans="2:18" ht="18.75">
      <c r="B28" s="2" t="s">
        <v>102</v>
      </c>
      <c r="C28" s="2" t="s">
        <v>94</v>
      </c>
      <c r="R28"/>
    </row>
    <row r="29" spans="2:3" ht="18.75">
      <c r="B29" s="2" t="s">
        <v>103</v>
      </c>
      <c r="C29" s="2" t="s">
        <v>31</v>
      </c>
    </row>
  </sheetData>
  <sheetProtection/>
  <mergeCells count="28">
    <mergeCell ref="A16:A17"/>
    <mergeCell ref="C14:C15"/>
    <mergeCell ref="B14:B15"/>
    <mergeCell ref="R4:R6"/>
    <mergeCell ref="A4:A6"/>
    <mergeCell ref="B4:B6"/>
    <mergeCell ref="C4:C6"/>
    <mergeCell ref="Q4:Q6"/>
    <mergeCell ref="C10:C11"/>
    <mergeCell ref="B10:B11"/>
    <mergeCell ref="A10:A11"/>
    <mergeCell ref="A20:B20"/>
    <mergeCell ref="E4:P4"/>
    <mergeCell ref="E5:G5"/>
    <mergeCell ref="H5:P5"/>
    <mergeCell ref="D4:D6"/>
    <mergeCell ref="C16:C17"/>
    <mergeCell ref="B16:B17"/>
    <mergeCell ref="C8:C9"/>
    <mergeCell ref="B8:B9"/>
    <mergeCell ref="A8:A9"/>
    <mergeCell ref="A18:A19"/>
    <mergeCell ref="B18:B19"/>
    <mergeCell ref="C18:C19"/>
    <mergeCell ref="A14:A15"/>
    <mergeCell ref="C12:C13"/>
    <mergeCell ref="B12:B13"/>
    <mergeCell ref="A12:A13"/>
  </mergeCells>
  <printOptions/>
  <pageMargins left="0.73" right="0.16" top="0.43" bottom="0.45" header="0.23" footer="0.19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1234</cp:lastModifiedBy>
  <cp:lastPrinted>2017-05-29T23:03:47Z</cp:lastPrinted>
  <dcterms:created xsi:type="dcterms:W3CDTF">2017-05-24T22:31:52Z</dcterms:created>
  <dcterms:modified xsi:type="dcterms:W3CDTF">2017-06-01T21:15:34Z</dcterms:modified>
  <cp:category/>
  <cp:version/>
  <cp:contentType/>
  <cp:contentStatus/>
</cp:coreProperties>
</file>