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firstSheet="1" activeTab="1"/>
  </bookViews>
  <sheets>
    <sheet name="ตัวเดิม" sheetId="1" state="hidden" r:id="rId1"/>
    <sheet name="ก.สิ่งก่อสร้าง " sheetId="2" r:id="rId2"/>
    <sheet name="ข.สิ่งก่อสร้างใหม่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<sst xmlns="http://schemas.openxmlformats.org/spreadsheetml/2006/main" count="55" uniqueCount="42">
  <si>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โครงการก่อสร้าง/ปรับปรุง งบประมาณ 2561</t>
  </si>
  <si>
    <t>ลำดับ</t>
  </si>
  <si>
    <t>รายการ</t>
  </si>
  <si>
    <t>งบประมาณ</t>
  </si>
  <si>
    <t xml:space="preserve">โครงการก่อสร้างอาคารปฏิบัติการรวม </t>
  </si>
  <si>
    <t xml:space="preserve">โครงการปรับปรุงอาคารสำนักงานอธิการบดีหลังเก่า     </t>
  </si>
  <si>
    <t>โครงการปรับปรุงพื้นห้องประชุมอาคาร 80 พรรษา</t>
  </si>
  <si>
    <t xml:space="preserve">โครงการปรับปรุงระบบจ่ายน้ำประปากลุ่มอาคารที่พักบุคลากร
</t>
  </si>
  <si>
    <t xml:space="preserve">โครงการปรับปรุงระบบจ่ายน้ำประปากลุ่มอาคารหอพักนักศึกษา    </t>
  </si>
  <si>
    <t>โครงการปรับปรุงอาคารคณะกลุ่มวิทยาศาสตร์สุขภาพ</t>
  </si>
  <si>
    <t>โครงการปรับปรุงอาคารคณะกลุ่มวิทยาศาสตร์เทคโนโลยี</t>
  </si>
  <si>
    <t>รวม</t>
  </si>
  <si>
    <t>โครงการปรับปรุงถนนและระบบจราจร</t>
  </si>
  <si>
    <t xml:space="preserve">โครงการปรับปรุงระบบระบายน้ำ    </t>
  </si>
  <si>
    <t>โครงการก่อสร่างรั้ว รอบมหาวิทยาลัย ระยะ 2 กม.</t>
  </si>
  <si>
    <t>โครงการปรับปรุงระบบไฟฟ้าแสงสว่างภายในมหาวิทยาลัย</t>
  </si>
  <si>
    <t>ข. สิ่งก่อสร้างใหม่/อาคารใหม่ งบประมาณ 2561</t>
  </si>
  <si>
    <t>1. อาคารนวัตกรรมการเรียนรู้ทางวิทยาศาตร์สุขภาพ</t>
  </si>
  <si>
    <t>คณะเภสัชศาสตร์</t>
  </si>
  <si>
    <t>คณะพยาบาลศาสตร์</t>
  </si>
  <si>
    <t>โรงพิมพ์</t>
  </si>
  <si>
    <t>1. โรงพิมพ์ มหาวิทยาลัยอุบลราชธานี</t>
  </si>
  <si>
    <t>1. อาคารหอพักนักศึกษา</t>
  </si>
  <si>
    <t>วิทยาลัยแพทยศาสตร์และการสาธารณสุข</t>
  </si>
  <si>
    <t>ส่วนกลาง</t>
  </si>
  <si>
    <t>1. โครงการก่อสร้างอาคารพยาบาลผู้สูงอายุ</t>
  </si>
  <si>
    <t>รวมทั้งสิ้น</t>
  </si>
  <si>
    <t>รวมเงิน</t>
  </si>
  <si>
    <t xml:space="preserve"> อาคารส่งเสริมการเรียนรู้ พัฒนานวัตกรรมและบริการการศึกษา</t>
  </si>
  <si>
    <t>รวมเงินทั้งสิ้น</t>
  </si>
  <si>
    <t xml:space="preserve"> ข. สิ่งก่อสร้างใหม่/อาคารใหม่</t>
  </si>
  <si>
    <t xml:space="preserve">ก. งานปรับปรุงสิ่งก่อสร้าง/ระบบสาธารณูปโภค </t>
  </si>
  <si>
    <t>รายการสิ่งก่อสร้าง  ประจำปีงบประมาณ  พ.ศ.2564</t>
  </si>
  <si>
    <t>คณะ/หน่วยงาน…………………………………………</t>
  </si>
  <si>
    <t>หมายเหตุ : รายการที่เสนอขอรับการจัดสรรงบประมาณ ต้องมีความพร้อมในการดำเนินงาน โดยต้องมีแบบรูปรายการสิ่งก่อสร้าง  ประมาณการราคากลาง(BOQ) (ที่เขียนแบบโดยสำนักงานบริหารกายภาพฯ)</t>
  </si>
  <si>
    <t>ความพร้อมในการดำเนินงาน</t>
  </si>
  <si>
    <t>เหตุผลและความจำเป็น</t>
  </si>
  <si>
    <t>หมายเหตุ</t>
  </si>
  <si>
    <t>แบบรูป</t>
  </si>
  <si>
    <t>ประมาณการ
ราคากลาง 
(BOQ)</t>
  </si>
  <si>
    <r>
      <t xml:space="preserve"> </t>
    </r>
    <r>
      <rPr>
        <sz val="14"/>
        <color indexed="8"/>
        <rFont val="Wingdings 2"/>
        <family val="1"/>
      </rPr>
      <t>P</t>
    </r>
  </si>
  <si>
    <t>เอกสารแนบ 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</si>
</sst>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  <numFmt numFmtId="189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ahoma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b/>
      <sz val="18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Calibri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vertical="top"/>
    </xf>
    <xf numFmtId="0" fontId="53" fillId="0" borderId="0" xfId="0" applyFont="1" applyAlignment="1">
      <alignment vertical="top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87" fontId="55" fillId="0" borderId="10" xfId="36" applyNumberFormat="1" applyFont="1" applyBorder="1" applyAlignment="1">
      <alignment horizontal="center" vertical="top"/>
    </xf>
    <xf numFmtId="187" fontId="55" fillId="0" borderId="10" xfId="36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187" fontId="55" fillId="0" borderId="10" xfId="36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6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187" fontId="54" fillId="33" borderId="10" xfId="36" applyNumberFormat="1" applyFont="1" applyFill="1" applyBorder="1" applyAlignment="1">
      <alignment horizontal="center" vertical="center" wrapText="1"/>
    </xf>
    <xf numFmtId="43" fontId="57" fillId="0" borderId="0" xfId="36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43" fontId="58" fillId="0" borderId="0" xfId="36" applyFont="1" applyAlignment="1">
      <alignment vertical="top"/>
    </xf>
    <xf numFmtId="0" fontId="58" fillId="0" borderId="0" xfId="0" applyFont="1" applyAlignment="1">
      <alignment vertical="top"/>
    </xf>
    <xf numFmtId="0" fontId="2" fillId="0" borderId="11" xfId="0" applyFont="1" applyBorder="1" applyAlignment="1">
      <alignment vertical="top" wrapText="1"/>
    </xf>
    <xf numFmtId="0" fontId="57" fillId="7" borderId="10" xfId="0" applyFont="1" applyFill="1" applyBorder="1" applyAlignment="1">
      <alignment horizontal="center" vertical="center" wrapText="1"/>
    </xf>
    <xf numFmtId="2" fontId="3" fillId="7" borderId="11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43" fontId="58" fillId="0" borderId="0" xfId="36" applyFont="1" applyAlignment="1">
      <alignment/>
    </xf>
    <xf numFmtId="0" fontId="58" fillId="0" borderId="0" xfId="0" applyFont="1" applyAlignment="1">
      <alignment/>
    </xf>
    <xf numFmtId="2" fontId="2" fillId="0" borderId="11" xfId="0" applyNumberFormat="1" applyFont="1" applyFill="1" applyBorder="1" applyAlignment="1">
      <alignment horizontal="left"/>
    </xf>
    <xf numFmtId="0" fontId="58" fillId="0" borderId="10" xfId="0" applyFont="1" applyBorder="1" applyAlignment="1">
      <alignment vertical="center"/>
    </xf>
    <xf numFmtId="43" fontId="58" fillId="0" borderId="0" xfId="36" applyFont="1" applyAlignment="1">
      <alignment/>
    </xf>
    <xf numFmtId="0" fontId="58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43" fontId="57" fillId="0" borderId="0" xfId="36" applyFont="1" applyAlignment="1">
      <alignment horizontal="center"/>
    </xf>
    <xf numFmtId="0" fontId="57" fillId="0" borderId="0" xfId="0" applyFont="1" applyAlignment="1">
      <alignment horizontal="center"/>
    </xf>
    <xf numFmtId="3" fontId="58" fillId="0" borderId="10" xfId="0" applyNumberFormat="1" applyFont="1" applyBorder="1" applyAlignment="1">
      <alignment horizontal="center" vertical="center" wrapText="1"/>
    </xf>
    <xf numFmtId="3" fontId="58" fillId="0" borderId="10" xfId="36" applyNumberFormat="1" applyFont="1" applyBorder="1" applyAlignment="1">
      <alignment horizontal="center" vertical="top"/>
    </xf>
    <xf numFmtId="3" fontId="2" fillId="0" borderId="12" xfId="36" applyNumberFormat="1" applyFont="1" applyBorder="1" applyAlignment="1">
      <alignment horizontal="center" vertical="top"/>
    </xf>
    <xf numFmtId="3" fontId="3" fillId="7" borderId="10" xfId="36" applyNumberFormat="1" applyFont="1" applyFill="1" applyBorder="1" applyAlignment="1">
      <alignment horizontal="center" vertical="top"/>
    </xf>
    <xf numFmtId="3" fontId="58" fillId="0" borderId="10" xfId="36" applyNumberFormat="1" applyFont="1" applyBorder="1" applyAlignment="1">
      <alignment horizontal="center" vertical="center" wrapText="1"/>
    </xf>
    <xf numFmtId="3" fontId="57" fillId="0" borderId="10" xfId="36" applyNumberFormat="1" applyFont="1" applyBorder="1" applyAlignment="1">
      <alignment horizontal="center" vertical="center" wrapText="1"/>
    </xf>
    <xf numFmtId="3" fontId="2" fillId="0" borderId="10" xfId="36" applyNumberFormat="1" applyFont="1" applyFill="1" applyBorder="1" applyAlignment="1">
      <alignment horizontal="center" vertical="top"/>
    </xf>
    <xf numFmtId="3" fontId="58" fillId="0" borderId="10" xfId="36" applyNumberFormat="1" applyFont="1" applyBorder="1" applyAlignment="1">
      <alignment horizontal="center" vertical="center"/>
    </xf>
    <xf numFmtId="3" fontId="58" fillId="34" borderId="10" xfId="36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 horizontal="center"/>
    </xf>
    <xf numFmtId="3" fontId="57" fillId="0" borderId="0" xfId="36" applyNumberFormat="1" applyFont="1" applyAlignment="1">
      <alignment horizontal="center"/>
    </xf>
    <xf numFmtId="3" fontId="58" fillId="0" borderId="10" xfId="36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43" fontId="59" fillId="0" borderId="0" xfId="36" applyFont="1" applyAlignment="1">
      <alignment horizontal="right"/>
    </xf>
    <xf numFmtId="43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35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0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left" vertical="center" wrapText="1"/>
    </xf>
    <xf numFmtId="43" fontId="60" fillId="36" borderId="10" xfId="36" applyFont="1" applyFill="1" applyBorder="1" applyAlignment="1">
      <alignment horizontal="right" vertical="center" wrapText="1"/>
    </xf>
    <xf numFmtId="0" fontId="63" fillId="36" borderId="10" xfId="44" applyFont="1" applyFill="1" applyBorder="1" applyAlignment="1">
      <alignment horizontal="center" vertical="top" wrapText="1"/>
      <protection/>
    </xf>
    <xf numFmtId="0" fontId="59" fillId="36" borderId="10" xfId="0" applyFont="1" applyFill="1" applyBorder="1" applyAlignment="1">
      <alignment/>
    </xf>
    <xf numFmtId="43" fontId="59" fillId="0" borderId="10" xfId="36" applyFont="1" applyBorder="1" applyAlignment="1">
      <alignment horizontal="right" vertical="top"/>
    </xf>
    <xf numFmtId="43" fontId="59" fillId="0" borderId="10" xfId="36" applyFont="1" applyBorder="1" applyAlignment="1">
      <alignment horizontal="right" vertical="center" wrapText="1"/>
    </xf>
    <xf numFmtId="0" fontId="59" fillId="0" borderId="10" xfId="0" applyFont="1" applyBorder="1" applyAlignment="1">
      <alignment/>
    </xf>
    <xf numFmtId="0" fontId="5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/>
    </xf>
    <xf numFmtId="43" fontId="60" fillId="36" borderId="10" xfId="36" applyFont="1" applyFill="1" applyBorder="1" applyAlignment="1">
      <alignment horizontal="right"/>
    </xf>
    <xf numFmtId="0" fontId="59" fillId="35" borderId="0" xfId="0" applyFont="1" applyFill="1" applyAlignment="1">
      <alignment/>
    </xf>
    <xf numFmtId="0" fontId="6" fillId="36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/>
    </xf>
    <xf numFmtId="43" fontId="60" fillId="35" borderId="10" xfId="36" applyFont="1" applyFill="1" applyBorder="1" applyAlignment="1">
      <alignment horizontal="right"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43" fontId="59" fillId="35" borderId="10" xfId="36" applyFont="1" applyFill="1" applyBorder="1" applyAlignment="1">
      <alignment horizontal="right" vertical="center" wrapText="1"/>
    </xf>
    <xf numFmtId="0" fontId="54" fillId="0" borderId="14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65" fillId="34" borderId="14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60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0" zoomScaleNormal="120" zoomScalePageLayoutView="0" workbookViewId="0" topLeftCell="A1">
      <selection activeCell="B15" sqref="B15"/>
    </sheetView>
  </sheetViews>
  <sheetFormatPr defaultColWidth="9.140625" defaultRowHeight="15"/>
  <cols>
    <col min="1" max="1" width="6.421875" style="1" customWidth="1"/>
    <col min="2" max="2" width="55.140625" style="1" customWidth="1"/>
    <col min="3" max="3" width="28.00390625" style="1" customWidth="1"/>
    <col min="4" max="16384" width="9.00390625" style="1" customWidth="1"/>
  </cols>
  <sheetData>
    <row r="1" spans="1:3" ht="23.25">
      <c r="A1" s="87" t="s">
        <v>0</v>
      </c>
      <c r="B1" s="87"/>
      <c r="C1" s="87"/>
    </row>
    <row r="2" spans="1:3" ht="23.25">
      <c r="A2" s="2" t="s">
        <v>1</v>
      </c>
      <c r="B2" s="2" t="s">
        <v>2</v>
      </c>
      <c r="C2" s="2" t="s">
        <v>3</v>
      </c>
    </row>
    <row r="3" spans="1:3" s="5" customFormat="1" ht="23.25">
      <c r="A3" s="3">
        <v>1</v>
      </c>
      <c r="B3" s="4" t="s">
        <v>4</v>
      </c>
      <c r="C3" s="8">
        <v>17000000</v>
      </c>
    </row>
    <row r="4" spans="1:3" ht="23.25">
      <c r="A4" s="6">
        <v>2</v>
      </c>
      <c r="B4" s="7" t="s">
        <v>5</v>
      </c>
      <c r="C4" s="9">
        <v>9000000</v>
      </c>
    </row>
    <row r="5" spans="1:3" ht="23.25">
      <c r="A5" s="6">
        <v>3</v>
      </c>
      <c r="B5" s="7" t="s">
        <v>6</v>
      </c>
      <c r="C5" s="9">
        <v>5000000</v>
      </c>
    </row>
    <row r="6" spans="1:3" s="12" customFormat="1" ht="23.25">
      <c r="A6" s="6">
        <v>4</v>
      </c>
      <c r="B6" s="10" t="s">
        <v>7</v>
      </c>
      <c r="C6" s="11">
        <v>1000000</v>
      </c>
    </row>
    <row r="7" spans="1:3" ht="23.25">
      <c r="A7" s="6">
        <v>5</v>
      </c>
      <c r="B7" s="7" t="s">
        <v>8</v>
      </c>
      <c r="C7" s="9">
        <v>1000000</v>
      </c>
    </row>
    <row r="8" spans="1:3" ht="23.25">
      <c r="A8" s="6">
        <v>6</v>
      </c>
      <c r="B8" s="7" t="s">
        <v>9</v>
      </c>
      <c r="C8" s="9">
        <v>4000000</v>
      </c>
    </row>
    <row r="9" spans="1:3" ht="23.25">
      <c r="A9" s="6">
        <v>7</v>
      </c>
      <c r="B9" s="7" t="s">
        <v>10</v>
      </c>
      <c r="C9" s="9">
        <v>6000000</v>
      </c>
    </row>
    <row r="10" spans="1:3" ht="23.25">
      <c r="A10" s="6">
        <v>8</v>
      </c>
      <c r="B10" s="7" t="s">
        <v>12</v>
      </c>
      <c r="C10" s="9">
        <v>5000000</v>
      </c>
    </row>
    <row r="11" spans="1:3" ht="23.25">
      <c r="A11" s="6">
        <v>9</v>
      </c>
      <c r="B11" s="7" t="s">
        <v>13</v>
      </c>
      <c r="C11" s="9">
        <v>2000000</v>
      </c>
    </row>
    <row r="12" spans="1:3" ht="23.25">
      <c r="A12" s="6">
        <v>10</v>
      </c>
      <c r="B12" s="7" t="s">
        <v>14</v>
      </c>
      <c r="C12" s="9">
        <v>5000000</v>
      </c>
    </row>
    <row r="13" spans="1:3" ht="23.25">
      <c r="A13" s="6">
        <v>11</v>
      </c>
      <c r="B13" s="7" t="s">
        <v>15</v>
      </c>
      <c r="C13" s="9">
        <v>2000000</v>
      </c>
    </row>
    <row r="14" spans="1:3" s="13" customFormat="1" ht="23.25">
      <c r="A14" s="14"/>
      <c r="B14" s="14" t="s">
        <v>11</v>
      </c>
      <c r="C14" s="15">
        <f>SUM(C3:C13)</f>
        <v>57000000</v>
      </c>
    </row>
  </sheetData>
  <sheetProtection/>
  <mergeCells count="1">
    <mergeCell ref="A1:C1"/>
  </mergeCells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6.421875" style="51" customWidth="1"/>
    <col min="2" max="2" width="40.140625" style="51" customWidth="1"/>
    <col min="3" max="3" width="16.421875" style="62" customWidth="1"/>
    <col min="4" max="4" width="9.00390625" style="51" customWidth="1"/>
    <col min="5" max="5" width="15.57421875" style="51" bestFit="1" customWidth="1"/>
    <col min="6" max="6" width="61.421875" style="51" customWidth="1"/>
    <col min="7" max="7" width="16.421875" style="51" customWidth="1"/>
    <col min="8" max="16384" width="9.00390625" style="51" customWidth="1"/>
  </cols>
  <sheetData>
    <row r="1" ht="24">
      <c r="G1" s="93" t="s">
        <v>41</v>
      </c>
    </row>
    <row r="2" spans="1:7" ht="27.75">
      <c r="A2" s="88" t="s">
        <v>32</v>
      </c>
      <c r="B2" s="88"/>
      <c r="C2" s="88"/>
      <c r="D2" s="88"/>
      <c r="E2" s="88"/>
      <c r="F2" s="88"/>
      <c r="G2" s="88"/>
    </row>
    <row r="3" spans="1:7" ht="27.75">
      <c r="A3" s="88" t="s">
        <v>33</v>
      </c>
      <c r="B3" s="88"/>
      <c r="C3" s="88"/>
      <c r="D3" s="88"/>
      <c r="E3" s="88"/>
      <c r="F3" s="88"/>
      <c r="G3" s="88"/>
    </row>
    <row r="4" spans="1:7" ht="27.75">
      <c r="A4" s="89" t="s">
        <v>34</v>
      </c>
      <c r="B4" s="89"/>
      <c r="C4" s="89"/>
      <c r="D4" s="89"/>
      <c r="E4" s="89"/>
      <c r="F4" s="89"/>
      <c r="G4" s="89"/>
    </row>
    <row r="5" spans="1:7" s="64" customFormat="1" ht="24">
      <c r="A5" s="90" t="s">
        <v>1</v>
      </c>
      <c r="B5" s="90" t="s">
        <v>2</v>
      </c>
      <c r="C5" s="90" t="s">
        <v>3</v>
      </c>
      <c r="D5" s="91" t="s">
        <v>35</v>
      </c>
      <c r="E5" s="91"/>
      <c r="F5" s="90" t="s">
        <v>36</v>
      </c>
      <c r="G5" s="90" t="s">
        <v>37</v>
      </c>
    </row>
    <row r="6" spans="1:7" s="66" customFormat="1" ht="69.75" customHeight="1">
      <c r="A6" s="90"/>
      <c r="B6" s="90"/>
      <c r="C6" s="90"/>
      <c r="D6" s="65" t="s">
        <v>38</v>
      </c>
      <c r="E6" s="65" t="s">
        <v>39</v>
      </c>
      <c r="F6" s="90"/>
      <c r="G6" s="90"/>
    </row>
    <row r="7" spans="1:7" ht="24">
      <c r="A7" s="67"/>
      <c r="B7" s="68" t="s">
        <v>31</v>
      </c>
      <c r="C7" s="69"/>
      <c r="D7" s="70" t="s">
        <v>40</v>
      </c>
      <c r="E7" s="70" t="s">
        <v>40</v>
      </c>
      <c r="F7" s="71"/>
      <c r="G7" s="71"/>
    </row>
    <row r="8" spans="1:7" s="54" customFormat="1" ht="24">
      <c r="A8" s="52">
        <v>1</v>
      </c>
      <c r="B8" s="53"/>
      <c r="C8" s="72"/>
      <c r="D8" s="53"/>
      <c r="E8" s="53"/>
      <c r="F8" s="53"/>
      <c r="G8" s="53"/>
    </row>
    <row r="9" spans="1:7" ht="24">
      <c r="A9" s="55">
        <f>A8+1</f>
        <v>2</v>
      </c>
      <c r="B9" s="56"/>
      <c r="C9" s="73"/>
      <c r="D9" s="63"/>
      <c r="E9" s="63"/>
      <c r="F9" s="63"/>
      <c r="G9" s="63"/>
    </row>
    <row r="10" spans="1:7" ht="24">
      <c r="A10" s="55">
        <f aca="true" t="shared" si="0" ref="A10:A15">A9+1</f>
        <v>3</v>
      </c>
      <c r="B10" s="56"/>
      <c r="C10" s="73"/>
      <c r="D10" s="63"/>
      <c r="E10" s="63"/>
      <c r="F10" s="63"/>
      <c r="G10" s="63"/>
    </row>
    <row r="11" spans="1:7" s="58" customFormat="1" ht="24">
      <c r="A11" s="55">
        <f t="shared" si="0"/>
        <v>4</v>
      </c>
      <c r="B11" s="57"/>
      <c r="C11" s="73"/>
      <c r="D11" s="74"/>
      <c r="E11" s="74"/>
      <c r="F11" s="74"/>
      <c r="G11" s="74"/>
    </row>
    <row r="12" spans="1:7" ht="24">
      <c r="A12" s="55">
        <f t="shared" si="0"/>
        <v>5</v>
      </c>
      <c r="B12" s="59"/>
      <c r="C12" s="73"/>
      <c r="D12" s="63"/>
      <c r="E12" s="63"/>
      <c r="F12" s="63"/>
      <c r="G12" s="63"/>
    </row>
    <row r="13" spans="1:7" ht="24">
      <c r="A13" s="55">
        <f t="shared" si="0"/>
        <v>6</v>
      </c>
      <c r="B13" s="59"/>
      <c r="C13" s="73"/>
      <c r="D13" s="63"/>
      <c r="E13" s="63"/>
      <c r="F13" s="63"/>
      <c r="G13" s="63"/>
    </row>
    <row r="14" spans="1:7" ht="24">
      <c r="A14" s="55">
        <f t="shared" si="0"/>
        <v>7</v>
      </c>
      <c r="B14" s="59"/>
      <c r="C14" s="73"/>
      <c r="D14" s="63"/>
      <c r="E14" s="63"/>
      <c r="F14" s="63"/>
      <c r="G14" s="63"/>
    </row>
    <row r="15" spans="1:7" ht="24">
      <c r="A15" s="55">
        <f t="shared" si="0"/>
        <v>8</v>
      </c>
      <c r="B15" s="56"/>
      <c r="C15" s="73"/>
      <c r="D15" s="63"/>
      <c r="E15" s="63"/>
      <c r="F15" s="63"/>
      <c r="G15" s="63"/>
    </row>
    <row r="16" spans="1:7" s="78" customFormat="1" ht="24">
      <c r="A16" s="75"/>
      <c r="B16" s="76" t="s">
        <v>27</v>
      </c>
      <c r="C16" s="77">
        <f>SUM(C8:C15)</f>
        <v>0</v>
      </c>
      <c r="D16" s="71"/>
      <c r="E16" s="71"/>
      <c r="F16" s="71"/>
      <c r="G16" s="71"/>
    </row>
    <row r="17" spans="1:7" s="78" customFormat="1" ht="24">
      <c r="A17" s="67"/>
      <c r="B17" s="79" t="s">
        <v>30</v>
      </c>
      <c r="C17" s="77"/>
      <c r="D17" s="71"/>
      <c r="E17" s="71"/>
      <c r="F17" s="71"/>
      <c r="G17" s="71"/>
    </row>
    <row r="18" spans="1:7" s="78" customFormat="1" ht="24">
      <c r="A18" s="80">
        <v>1</v>
      </c>
      <c r="B18" s="81"/>
      <c r="C18" s="82"/>
      <c r="D18" s="83"/>
      <c r="E18" s="83"/>
      <c r="F18" s="83"/>
      <c r="G18" s="83"/>
    </row>
    <row r="19" spans="1:7" s="78" customFormat="1" ht="24">
      <c r="A19" s="80">
        <v>2</v>
      </c>
      <c r="B19" s="81"/>
      <c r="C19" s="82"/>
      <c r="D19" s="83"/>
      <c r="E19" s="83"/>
      <c r="F19" s="83"/>
      <c r="G19" s="83"/>
    </row>
    <row r="20" spans="1:7" s="78" customFormat="1" ht="24">
      <c r="A20" s="84">
        <v>3</v>
      </c>
      <c r="B20" s="85"/>
      <c r="C20" s="86"/>
      <c r="D20" s="83"/>
      <c r="E20" s="83"/>
      <c r="F20" s="83"/>
      <c r="G20" s="83"/>
    </row>
    <row r="21" spans="1:7" s="78" customFormat="1" ht="24">
      <c r="A21" s="75"/>
      <c r="B21" s="76" t="s">
        <v>27</v>
      </c>
      <c r="C21" s="77">
        <f>SUM(C18:C20)</f>
        <v>0</v>
      </c>
      <c r="D21" s="71"/>
      <c r="E21" s="71"/>
      <c r="F21" s="71"/>
      <c r="G21" s="71"/>
    </row>
    <row r="22" spans="1:7" s="78" customFormat="1" ht="24">
      <c r="A22" s="75"/>
      <c r="B22" s="76" t="s">
        <v>29</v>
      </c>
      <c r="C22" s="77">
        <f>C21+C16</f>
        <v>0</v>
      </c>
      <c r="D22" s="71"/>
      <c r="E22" s="71"/>
      <c r="F22" s="71"/>
      <c r="G22" s="71"/>
    </row>
    <row r="24" ht="24">
      <c r="C24" s="60"/>
    </row>
    <row r="26" ht="24">
      <c r="C26" s="61"/>
    </row>
  </sheetData>
  <sheetProtection/>
  <mergeCells count="9">
    <mergeCell ref="A2:G2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1968503937007874" right="0.0787401574803149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="130" zoomScaleNormal="130" zoomScalePageLayoutView="0" workbookViewId="0" topLeftCell="A1">
      <selection activeCell="A1" sqref="A1:C1"/>
    </sheetView>
  </sheetViews>
  <sheetFormatPr defaultColWidth="9.140625" defaultRowHeight="15"/>
  <cols>
    <col min="1" max="1" width="6.421875" style="17" customWidth="1"/>
    <col min="2" max="2" width="55.140625" style="17" customWidth="1"/>
    <col min="3" max="3" width="28.00390625" style="48" customWidth="1"/>
    <col min="4" max="4" width="21.00390625" style="16" customWidth="1"/>
    <col min="5" max="16384" width="9.00390625" style="17" customWidth="1"/>
  </cols>
  <sheetData>
    <row r="1" spans="1:3" ht="20.25">
      <c r="A1" s="92" t="s">
        <v>16</v>
      </c>
      <c r="B1" s="92"/>
      <c r="C1" s="92"/>
    </row>
    <row r="2" spans="1:4" s="38" customFormat="1" ht="20.25">
      <c r="A2" s="18" t="s">
        <v>1</v>
      </c>
      <c r="B2" s="18" t="s">
        <v>2</v>
      </c>
      <c r="C2" s="39" t="s">
        <v>3</v>
      </c>
      <c r="D2" s="37"/>
    </row>
    <row r="3" spans="1:4" s="25" customFormat="1" ht="20.25">
      <c r="A3" s="22">
        <v>1</v>
      </c>
      <c r="B3" s="23" t="s">
        <v>18</v>
      </c>
      <c r="C3" s="40"/>
      <c r="D3" s="24"/>
    </row>
    <row r="4" spans="1:3" ht="20.25">
      <c r="A4" s="19"/>
      <c r="B4" s="26" t="s">
        <v>17</v>
      </c>
      <c r="C4" s="41">
        <v>192537900</v>
      </c>
    </row>
    <row r="5" spans="1:3" ht="20.25">
      <c r="A5" s="27"/>
      <c r="B5" s="28" t="s">
        <v>11</v>
      </c>
      <c r="C5" s="42">
        <f>SUM(C3:C4)</f>
        <v>192537900</v>
      </c>
    </row>
    <row r="6" spans="1:4" s="31" customFormat="1" ht="20.25">
      <c r="A6" s="18">
        <v>2</v>
      </c>
      <c r="B6" s="29" t="s">
        <v>20</v>
      </c>
      <c r="C6" s="43"/>
      <c r="D6" s="30"/>
    </row>
    <row r="7" spans="1:3" ht="20.25">
      <c r="A7" s="19"/>
      <c r="B7" s="20" t="s">
        <v>21</v>
      </c>
      <c r="C7" s="44">
        <v>7000000</v>
      </c>
    </row>
    <row r="8" spans="1:3" ht="20.25">
      <c r="A8" s="27"/>
      <c r="B8" s="28" t="s">
        <v>11</v>
      </c>
      <c r="C8" s="42">
        <f>SUM(C7)</f>
        <v>7000000</v>
      </c>
    </row>
    <row r="9" spans="1:4" s="31" customFormat="1" ht="20.25">
      <c r="A9" s="18">
        <v>3</v>
      </c>
      <c r="B9" s="29" t="s">
        <v>19</v>
      </c>
      <c r="C9" s="43"/>
      <c r="D9" s="30"/>
    </row>
    <row r="10" spans="1:3" ht="20.25">
      <c r="A10" s="19"/>
      <c r="B10" s="20" t="s">
        <v>25</v>
      </c>
      <c r="C10" s="44">
        <v>15000000</v>
      </c>
    </row>
    <row r="11" spans="1:3" ht="20.25">
      <c r="A11" s="27"/>
      <c r="B11" s="28" t="s">
        <v>11</v>
      </c>
      <c r="C11" s="42">
        <f>SUM(C10)</f>
        <v>15000000</v>
      </c>
    </row>
    <row r="12" spans="1:4" s="31" customFormat="1" ht="20.25">
      <c r="A12" s="18">
        <v>4</v>
      </c>
      <c r="B12" s="21" t="s">
        <v>23</v>
      </c>
      <c r="C12" s="50"/>
      <c r="D12" s="30"/>
    </row>
    <row r="13" spans="1:3" ht="20.25">
      <c r="A13" s="19"/>
      <c r="B13" s="32" t="s">
        <v>22</v>
      </c>
      <c r="C13" s="45">
        <v>180000000</v>
      </c>
    </row>
    <row r="14" spans="1:3" ht="20.25">
      <c r="A14" s="27"/>
      <c r="B14" s="28" t="s">
        <v>11</v>
      </c>
      <c r="C14" s="42">
        <f>SUM(C13)</f>
        <v>180000000</v>
      </c>
    </row>
    <row r="15" spans="1:4" s="35" customFormat="1" ht="20.25">
      <c r="A15" s="18">
        <v>5</v>
      </c>
      <c r="B15" s="33" t="s">
        <v>24</v>
      </c>
      <c r="C15" s="46"/>
      <c r="D15" s="34"/>
    </row>
    <row r="16" spans="1:3" ht="20.25">
      <c r="A16" s="19"/>
      <c r="B16" s="20" t="s">
        <v>28</v>
      </c>
      <c r="C16" s="44">
        <v>200000000</v>
      </c>
    </row>
    <row r="17" spans="1:3" ht="20.25">
      <c r="A17" s="27"/>
      <c r="B17" s="28" t="s">
        <v>11</v>
      </c>
      <c r="C17" s="42">
        <f>SUM(C16)</f>
        <v>200000000</v>
      </c>
    </row>
    <row r="18" spans="1:3" ht="20.25">
      <c r="A18" s="36"/>
      <c r="B18" s="36" t="s">
        <v>26</v>
      </c>
      <c r="C18" s="47">
        <f>C5+C8+C11+C14+C17</f>
        <v>594537900</v>
      </c>
    </row>
    <row r="20" ht="20.25">
      <c r="C20" s="49"/>
    </row>
  </sheetData>
  <sheetProtection/>
  <mergeCells count="1">
    <mergeCell ref="A1:C1"/>
  </mergeCells>
  <printOptions/>
  <pageMargins left="0.19" right="0.2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thunch</dc:creator>
  <cp:keywords/>
  <dc:description/>
  <cp:lastModifiedBy>User</cp:lastModifiedBy>
  <cp:lastPrinted>2017-09-29T09:11:55Z</cp:lastPrinted>
  <dcterms:created xsi:type="dcterms:W3CDTF">2016-11-25T02:55:27Z</dcterms:created>
  <dcterms:modified xsi:type="dcterms:W3CDTF">2019-10-09T07:25:44Z</dcterms:modified>
  <cp:category/>
  <cp:version/>
  <cp:contentType/>
  <cp:contentStatus/>
</cp:coreProperties>
</file>